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pie-my.sharepoint.com/personal/udo_baranski_spie_de/Documents/Documents/Für Forum/"/>
    </mc:Choice>
  </mc:AlternateContent>
  <xr:revisionPtr revIDLastSave="0" documentId="8_{E888E341-615B-436C-85E8-D1C4EA80245C}" xr6:coauthVersionLast="47" xr6:coauthVersionMax="47" xr10:uidLastSave="{00000000-0000-0000-0000-000000000000}"/>
  <bookViews>
    <workbookView xWindow="-57720" yWindow="-120" windowWidth="29040" windowHeight="15720" xr2:uid="{C9D85E8E-B6C8-41FC-9402-1E1B9A3850EE}"/>
  </bookViews>
  <sheets>
    <sheet name="Zusammenfassung Multi" sheetId="1" r:id="rId1"/>
  </sheets>
  <externalReferences>
    <externalReference r:id="rId2"/>
    <externalReference r:id="rId3"/>
    <externalReference r:id="rId4"/>
  </externalReferences>
  <definedNames>
    <definedName name="BrBi1">#REF!</definedName>
    <definedName name="BrBi2">#REF!</definedName>
    <definedName name="BrBi3">#REF!</definedName>
    <definedName name="BrBi4">#REF!</definedName>
    <definedName name="BrBi5">#REF!</definedName>
    <definedName name="BrBi6">#REF!</definedName>
    <definedName name="BrBi789">#REF!</definedName>
    <definedName name="BreiteGraben1">#REF!</definedName>
    <definedName name="BreiteGraben2">#REF!</definedName>
    <definedName name="BreiteGraben3">#REF!</definedName>
    <definedName name="BreiteGraben4">#REF!</definedName>
    <definedName name="BreiteGraben5">#REF!</definedName>
    <definedName name="BreiteGraben6">#REF!</definedName>
    <definedName name="BreiteGraben7">#REF!</definedName>
    <definedName name="BreiteGraben8">#REF!</definedName>
    <definedName name="BreiteGraben9">#REF!</definedName>
    <definedName name="BreiteMuffe1">#REF!</definedName>
    <definedName name="BreiteMuffe2">#REF!</definedName>
    <definedName name="BreiteMuffe3">#REF!</definedName>
    <definedName name="BreiteMuffe4">#REF!</definedName>
    <definedName name="BreiteMuffe5">#REF!</definedName>
    <definedName name="BreiteMuffe6">#REF!</definedName>
    <definedName name="BreiteMuffe7">#REF!</definedName>
    <definedName name="BreiteMuffe8">#REF!</definedName>
    <definedName name="BreiteMuffe9">#REF!</definedName>
    <definedName name="_xlnm.Print_Area" localSheetId="0">'Zusammenfassung Multi'!$A$3:$P$1762</definedName>
    <definedName name="KanteGraben1">#REF!</definedName>
    <definedName name="KanteGraben2">#REF!</definedName>
    <definedName name="KanteGraben3">#REF!</definedName>
    <definedName name="KanteGraben4">#REF!</definedName>
    <definedName name="KanteGraben5">#REF!</definedName>
    <definedName name="KanteGraben6">#REF!</definedName>
    <definedName name="KanteGraben7">#REF!</definedName>
    <definedName name="KanteGraben8">#REF!</definedName>
    <definedName name="KanteGraben9">#REF!</definedName>
    <definedName name="KanteMuffengrube1">#REF!</definedName>
    <definedName name="KanteMuffengrube2">#REF!</definedName>
    <definedName name="KanteMuffengrube3">#REF!</definedName>
    <definedName name="KanteMuffengrube4">#REF!</definedName>
    <definedName name="KanteMuffengrube5">#REF!</definedName>
    <definedName name="KanteMuffengrube6">#REF!</definedName>
    <definedName name="KanteMuffengrube7">#REF!</definedName>
    <definedName name="KanteMuffengrube8">#REF!</definedName>
    <definedName name="KanteMuffengrube9">#REF!</definedName>
    <definedName name="LäBi1">#REF!</definedName>
    <definedName name="LäBi2">#REF!</definedName>
    <definedName name="LäBi3">#REF!</definedName>
    <definedName name="LäBi4">#REF!</definedName>
    <definedName name="LäBi5">#REF!</definedName>
    <definedName name="LäBi6">#REF!</definedName>
    <definedName name="LäBi7">#REF!</definedName>
    <definedName name="LäBi8">#REF!</definedName>
    <definedName name="LäBi9">#REF!</definedName>
    <definedName name="LängeGraben1">#REF!</definedName>
    <definedName name="LängeGraben2">#REF!</definedName>
    <definedName name="LängeGraben3">#REF!</definedName>
    <definedName name="LängeGraben4">#REF!</definedName>
    <definedName name="LängeGraben5">#REF!</definedName>
    <definedName name="LängeGraben6">#REF!</definedName>
    <definedName name="LängeGraben7">#REF!</definedName>
    <definedName name="LängeGraben8">#REF!</definedName>
    <definedName name="LängeGraben9">#REF!</definedName>
    <definedName name="LängeMuffe1">#REF!</definedName>
    <definedName name="LängeMuffe2">#REF!</definedName>
    <definedName name="LängeMuffe3">#REF!</definedName>
    <definedName name="LängeMuffe4">#REF!</definedName>
    <definedName name="LängeMuffe5">#REF!</definedName>
    <definedName name="LängeMuffe6">#REF!</definedName>
    <definedName name="LängeMuffe7">#REF!</definedName>
    <definedName name="LängeMuffe8">#REF!</definedName>
    <definedName name="LängeMuffe9">#REF!</definedName>
    <definedName name="LängeMuffenloch2">#REF!</definedName>
    <definedName name="LGraben1">#REF!</definedName>
    <definedName name="LGraben2">#REF!</definedName>
    <definedName name="LGraben3">#REF!</definedName>
    <definedName name="LGraben4">#REF!</definedName>
    <definedName name="LGraben5">#REF!</definedName>
    <definedName name="LGraben6">#REF!</definedName>
    <definedName name="LGraben7">#REF!</definedName>
    <definedName name="LGraben8">#REF!</definedName>
    <definedName name="LGraben9">#REF!</definedName>
    <definedName name="Lichtp">#REF!</definedName>
    <definedName name="LSandbett1">#REF!</definedName>
    <definedName name="LSandbett2">#REF!</definedName>
    <definedName name="LSandbett3">#REF!</definedName>
    <definedName name="LSandbett4">#REF!</definedName>
    <definedName name="LSandbett5">#REF!</definedName>
    <definedName name="LSandbett6">#REF!</definedName>
    <definedName name="LSandbett7">#REF!</definedName>
    <definedName name="LSandbett8">#REF!</definedName>
    <definedName name="LSandbett9">#REF!</definedName>
    <definedName name="MaBi1">#REF!</definedName>
    <definedName name="MaBi2">#REF!</definedName>
    <definedName name="MaBi3">#REF!</definedName>
    <definedName name="MaBi4">#REF!</definedName>
    <definedName name="MaBi5">#REF!</definedName>
    <definedName name="MaBi6">#REF!</definedName>
    <definedName name="MaBi7">#REF!</definedName>
    <definedName name="MaBi8">#REF!</definedName>
    <definedName name="MaBi9">#REF!</definedName>
    <definedName name="MastMuffenloch1">#REF!</definedName>
    <definedName name="MastMuffenloch2">#REF!</definedName>
    <definedName name="MastMuffenloch3">#REF!</definedName>
    <definedName name="MastMuffenloch4">#REF!</definedName>
    <definedName name="MastMuffenloch5">#REF!</definedName>
    <definedName name="MastMuffenloch6">#REF!</definedName>
    <definedName name="MastMuffenloch7">#REF!</definedName>
    <definedName name="MastMuffenloch8">#REF!</definedName>
    <definedName name="MastMuffenloch9">#REF!</definedName>
    <definedName name="MastRandstein1">#REF!</definedName>
    <definedName name="MastRandstein2">#REF!</definedName>
    <definedName name="MastRandstein3">#REF!</definedName>
    <definedName name="MastRandstein4">#REF!</definedName>
    <definedName name="MastRandstein5">#REF!</definedName>
    <definedName name="MastRandstein6">#REF!</definedName>
    <definedName name="MastRandstein7">#REF!</definedName>
    <definedName name="MastRandstein8">#REF!</definedName>
    <definedName name="MastRandstein9">#REF!</definedName>
    <definedName name="MlBi">#REF!</definedName>
    <definedName name="ObBi1">#REF!</definedName>
    <definedName name="ObBi2">#REF!</definedName>
    <definedName name="ObBi3">#REF!</definedName>
    <definedName name="ObBi4">#REF!</definedName>
    <definedName name="ObBi5">#REF!</definedName>
    <definedName name="ObBi6">#REF!</definedName>
    <definedName name="ObBi7">#REF!</definedName>
    <definedName name="ObBi8">#REF!</definedName>
    <definedName name="ObBi9">#REF!</definedName>
    <definedName name="PflasterT">#REF!</definedName>
    <definedName name="RaBi1">#REF!</definedName>
    <definedName name="RaBi2">#REF!</definedName>
    <definedName name="RaBi3">#REF!</definedName>
    <definedName name="RaBi4">#REF!</definedName>
    <definedName name="RaBi5">#REF!</definedName>
    <definedName name="RaBi6">#REF!</definedName>
    <definedName name="RaBi7">#REF!</definedName>
    <definedName name="RaBi8">#REF!</definedName>
    <definedName name="RaBi9">#REF!</definedName>
    <definedName name="TiBi1">#REF!</definedName>
    <definedName name="TiBi2">#REF!</definedName>
    <definedName name="TiBi3">#REF!</definedName>
    <definedName name="TiBi4">#REF!</definedName>
    <definedName name="TiBi5">#REF!</definedName>
    <definedName name="TiBi6">#REF!</definedName>
    <definedName name="TiBi7">#REF!</definedName>
    <definedName name="TiBi8">#REF!</definedName>
    <definedName name="TiBi9">#REF!</definedName>
    <definedName name="TiefeGraben1">#REF!</definedName>
    <definedName name="TiefeGraben2">#REF!</definedName>
    <definedName name="TiefeGraben3">#REF!</definedName>
    <definedName name="TiefeGraben4">#REF!</definedName>
    <definedName name="TiefeGraben5">#REF!</definedName>
    <definedName name="TiefeGraben6">#REF!</definedName>
    <definedName name="TiefeGraben7">#REF!</definedName>
    <definedName name="TiefeGraben8">#REF!</definedName>
    <definedName name="TiefeGraben9">#REF!</definedName>
    <definedName name="TiefeMuffe1">#REF!</definedName>
    <definedName name="TiefeMuffe2">#REF!</definedName>
    <definedName name="TiefeMuffe3">#REF!</definedName>
    <definedName name="TiefeMuffe4">#REF!</definedName>
    <definedName name="TiefeMuffe5">#REF!</definedName>
    <definedName name="TiefeMuffe6">#REF!</definedName>
    <definedName name="TiefeMuffe7">#REF!</definedName>
    <definedName name="TiefeMuffe8">#REF!</definedName>
    <definedName name="TiefeMuffe9">#REF!</definedName>
    <definedName name="WasBi1">#REF!</definedName>
    <definedName name="WasBi2">#REF!</definedName>
    <definedName name="WasBi3">#REF!</definedName>
    <definedName name="WasBi4">#REF!</definedName>
    <definedName name="WasBi5">#REF!</definedName>
    <definedName name="WasBi6">#REF!</definedName>
    <definedName name="WasBi7">#REF!</definedName>
    <definedName name="WasBi8">#REF!</definedName>
    <definedName name="WasBi9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62" i="1" l="1"/>
  <c r="D1762" i="1"/>
  <c r="B1762" i="1"/>
  <c r="G1761" i="1"/>
  <c r="L1761" i="1" s="1"/>
  <c r="D1761" i="1"/>
  <c r="B1761" i="1"/>
  <c r="G1760" i="1"/>
  <c r="I1760" i="1" s="1"/>
  <c r="D1760" i="1"/>
  <c r="B1760" i="1"/>
  <c r="J1759" i="1"/>
  <c r="I1759" i="1"/>
  <c r="G1759" i="1"/>
  <c r="L1759" i="1" s="1"/>
  <c r="D1759" i="1"/>
  <c r="B1759" i="1"/>
  <c r="L1758" i="1"/>
  <c r="J1758" i="1"/>
  <c r="K1758" i="1" s="1"/>
  <c r="I1758" i="1"/>
  <c r="G1758" i="1"/>
  <c r="D1758" i="1"/>
  <c r="B1758" i="1"/>
  <c r="G1757" i="1"/>
  <c r="D1757" i="1"/>
  <c r="B1757" i="1"/>
  <c r="J1756" i="1"/>
  <c r="G1756" i="1"/>
  <c r="L1756" i="1" s="1"/>
  <c r="D1756" i="1"/>
  <c r="B1756" i="1"/>
  <c r="G1755" i="1"/>
  <c r="D1755" i="1"/>
  <c r="B1755" i="1"/>
  <c r="I1754" i="1"/>
  <c r="G1754" i="1"/>
  <c r="L1754" i="1" s="1"/>
  <c r="D1754" i="1"/>
  <c r="B1754" i="1"/>
  <c r="J1753" i="1"/>
  <c r="K1753" i="1" s="1"/>
  <c r="G1753" i="1"/>
  <c r="L1753" i="1" s="1"/>
  <c r="D1753" i="1"/>
  <c r="B1753" i="1"/>
  <c r="G1752" i="1"/>
  <c r="L1752" i="1" s="1"/>
  <c r="D1752" i="1"/>
  <c r="B1752" i="1"/>
  <c r="L1751" i="1"/>
  <c r="G1751" i="1"/>
  <c r="J1751" i="1" s="1"/>
  <c r="K1751" i="1" s="1"/>
  <c r="D1751" i="1"/>
  <c r="B1751" i="1"/>
  <c r="G1750" i="1"/>
  <c r="D1750" i="1"/>
  <c r="B1750" i="1"/>
  <c r="G1749" i="1"/>
  <c r="L1749" i="1" s="1"/>
  <c r="D1749" i="1"/>
  <c r="B1749" i="1"/>
  <c r="I1748" i="1"/>
  <c r="G1748" i="1"/>
  <c r="L1748" i="1" s="1"/>
  <c r="D1748" i="1"/>
  <c r="B1748" i="1"/>
  <c r="I1747" i="1"/>
  <c r="G1747" i="1"/>
  <c r="L1747" i="1" s="1"/>
  <c r="D1747" i="1"/>
  <c r="B1747" i="1"/>
  <c r="G1746" i="1"/>
  <c r="D1746" i="1"/>
  <c r="B1746" i="1"/>
  <c r="G1743" i="1"/>
  <c r="D1743" i="1"/>
  <c r="B1743" i="1"/>
  <c r="G1742" i="1"/>
  <c r="L1742" i="1" s="1"/>
  <c r="D1742" i="1"/>
  <c r="B1742" i="1"/>
  <c r="G1741" i="1"/>
  <c r="L1741" i="1" s="1"/>
  <c r="D1741" i="1"/>
  <c r="B1741" i="1"/>
  <c r="L1740" i="1"/>
  <c r="J1740" i="1"/>
  <c r="I1740" i="1"/>
  <c r="G1740" i="1"/>
  <c r="D1740" i="1"/>
  <c r="B1740" i="1"/>
  <c r="L1739" i="1"/>
  <c r="I1739" i="1"/>
  <c r="G1739" i="1"/>
  <c r="J1739" i="1" s="1"/>
  <c r="K1739" i="1" s="1"/>
  <c r="D1739" i="1"/>
  <c r="B1739" i="1"/>
  <c r="L1738" i="1"/>
  <c r="G1738" i="1"/>
  <c r="D1738" i="1"/>
  <c r="B1738" i="1"/>
  <c r="J1737" i="1"/>
  <c r="G1737" i="1"/>
  <c r="L1737" i="1" s="1"/>
  <c r="D1737" i="1"/>
  <c r="B1737" i="1"/>
  <c r="G1736" i="1"/>
  <c r="D1736" i="1"/>
  <c r="B1736" i="1"/>
  <c r="I1735" i="1"/>
  <c r="G1735" i="1"/>
  <c r="L1735" i="1" s="1"/>
  <c r="D1735" i="1"/>
  <c r="B1735" i="1"/>
  <c r="J1734" i="1"/>
  <c r="K1734" i="1" s="1"/>
  <c r="G1734" i="1"/>
  <c r="L1734" i="1" s="1"/>
  <c r="D1734" i="1"/>
  <c r="B1734" i="1"/>
  <c r="G1733" i="1"/>
  <c r="L1733" i="1" s="1"/>
  <c r="D1733" i="1"/>
  <c r="B1733" i="1"/>
  <c r="L1732" i="1"/>
  <c r="K1732" i="1"/>
  <c r="G1732" i="1"/>
  <c r="J1732" i="1" s="1"/>
  <c r="D1732" i="1"/>
  <c r="B1732" i="1"/>
  <c r="G1731" i="1"/>
  <c r="D1731" i="1"/>
  <c r="B1731" i="1"/>
  <c r="G1730" i="1"/>
  <c r="L1730" i="1" s="1"/>
  <c r="D1730" i="1"/>
  <c r="B1730" i="1"/>
  <c r="J1729" i="1"/>
  <c r="I1729" i="1"/>
  <c r="G1729" i="1"/>
  <c r="L1729" i="1" s="1"/>
  <c r="D1729" i="1"/>
  <c r="B1729" i="1"/>
  <c r="G1725" i="1"/>
  <c r="L1725" i="1" s="1"/>
  <c r="D1725" i="1"/>
  <c r="B1725" i="1"/>
  <c r="G1724" i="1"/>
  <c r="J1724" i="1" s="1"/>
  <c r="K1724" i="1" s="1"/>
  <c r="D1724" i="1"/>
  <c r="B1724" i="1"/>
  <c r="G1723" i="1"/>
  <c r="D1723" i="1"/>
  <c r="B1723" i="1"/>
  <c r="G1722" i="1"/>
  <c r="L1722" i="1" s="1"/>
  <c r="D1722" i="1"/>
  <c r="B1722" i="1"/>
  <c r="G1721" i="1"/>
  <c r="D1721" i="1"/>
  <c r="B1721" i="1"/>
  <c r="I1720" i="1"/>
  <c r="G1720" i="1"/>
  <c r="L1720" i="1" s="1"/>
  <c r="D1720" i="1"/>
  <c r="B1720" i="1"/>
  <c r="I1719" i="1"/>
  <c r="G1719" i="1"/>
  <c r="L1719" i="1" s="1"/>
  <c r="D1719" i="1"/>
  <c r="B1719" i="1"/>
  <c r="G1718" i="1"/>
  <c r="D1718" i="1"/>
  <c r="B1718" i="1"/>
  <c r="G1717" i="1"/>
  <c r="L1717" i="1" s="1"/>
  <c r="D1717" i="1"/>
  <c r="B1717" i="1"/>
  <c r="G1716" i="1"/>
  <c r="D1716" i="1"/>
  <c r="B1716" i="1"/>
  <c r="I1715" i="1"/>
  <c r="G1715" i="1"/>
  <c r="L1715" i="1" s="1"/>
  <c r="D1715" i="1"/>
  <c r="B1715" i="1"/>
  <c r="G1714" i="1"/>
  <c r="L1714" i="1" s="1"/>
  <c r="D1714" i="1"/>
  <c r="B1714" i="1"/>
  <c r="G1713" i="1"/>
  <c r="L1713" i="1" s="1"/>
  <c r="D1713" i="1"/>
  <c r="B1713" i="1"/>
  <c r="L1712" i="1"/>
  <c r="G1712" i="1"/>
  <c r="J1712" i="1" s="1"/>
  <c r="K1712" i="1" s="1"/>
  <c r="D1712" i="1"/>
  <c r="B1712" i="1"/>
  <c r="G1711" i="1"/>
  <c r="D1711" i="1"/>
  <c r="B1711" i="1"/>
  <c r="G1710" i="1"/>
  <c r="L1710" i="1" s="1"/>
  <c r="D1710" i="1"/>
  <c r="B1710" i="1"/>
  <c r="G1709" i="1"/>
  <c r="D1709" i="1"/>
  <c r="B1709" i="1"/>
  <c r="L1706" i="1"/>
  <c r="I1706" i="1"/>
  <c r="G1706" i="1"/>
  <c r="J1706" i="1" s="1"/>
  <c r="D1706" i="1"/>
  <c r="B1706" i="1"/>
  <c r="L1705" i="1"/>
  <c r="J1705" i="1"/>
  <c r="I1705" i="1"/>
  <c r="G1705" i="1"/>
  <c r="D1705" i="1"/>
  <c r="B1705" i="1"/>
  <c r="K1705" i="1" s="1"/>
  <c r="G1704" i="1"/>
  <c r="D1704" i="1"/>
  <c r="B1704" i="1"/>
  <c r="G1703" i="1"/>
  <c r="L1703" i="1" s="1"/>
  <c r="D1703" i="1"/>
  <c r="B1703" i="1"/>
  <c r="G1702" i="1"/>
  <c r="D1702" i="1"/>
  <c r="B1702" i="1"/>
  <c r="G1701" i="1"/>
  <c r="L1701" i="1" s="1"/>
  <c r="D1701" i="1"/>
  <c r="B1701" i="1"/>
  <c r="L1700" i="1"/>
  <c r="G1700" i="1"/>
  <c r="J1700" i="1" s="1"/>
  <c r="K1700" i="1" s="1"/>
  <c r="D1700" i="1"/>
  <c r="B1700" i="1"/>
  <c r="G1699" i="1"/>
  <c r="D1699" i="1"/>
  <c r="B1699" i="1"/>
  <c r="G1698" i="1"/>
  <c r="L1698" i="1" s="1"/>
  <c r="D1698" i="1"/>
  <c r="B1698" i="1"/>
  <c r="G1697" i="1"/>
  <c r="L1697" i="1" s="1"/>
  <c r="D1697" i="1"/>
  <c r="B1697" i="1"/>
  <c r="G1696" i="1"/>
  <c r="D1696" i="1"/>
  <c r="B1696" i="1"/>
  <c r="G1695" i="1"/>
  <c r="I1695" i="1" s="1"/>
  <c r="D1695" i="1"/>
  <c r="B1695" i="1"/>
  <c r="L1694" i="1"/>
  <c r="I1694" i="1"/>
  <c r="G1694" i="1"/>
  <c r="J1694" i="1" s="1"/>
  <c r="D1694" i="1"/>
  <c r="B1694" i="1"/>
  <c r="K1694" i="1" s="1"/>
  <c r="L1693" i="1"/>
  <c r="J1693" i="1"/>
  <c r="I1693" i="1"/>
  <c r="G1693" i="1"/>
  <c r="D1693" i="1"/>
  <c r="B1693" i="1"/>
  <c r="I1692" i="1"/>
  <c r="G1692" i="1"/>
  <c r="D1692" i="1"/>
  <c r="B1692" i="1"/>
  <c r="L1688" i="1"/>
  <c r="J1688" i="1"/>
  <c r="I1688" i="1"/>
  <c r="G1688" i="1"/>
  <c r="D1688" i="1"/>
  <c r="B1688" i="1"/>
  <c r="L1687" i="1"/>
  <c r="G1687" i="1"/>
  <c r="I1687" i="1" s="1"/>
  <c r="D1687" i="1"/>
  <c r="B1687" i="1"/>
  <c r="G1686" i="1"/>
  <c r="D1686" i="1"/>
  <c r="B1686" i="1"/>
  <c r="J1685" i="1"/>
  <c r="G1685" i="1"/>
  <c r="L1685" i="1" s="1"/>
  <c r="D1685" i="1"/>
  <c r="B1685" i="1"/>
  <c r="G1684" i="1"/>
  <c r="D1684" i="1"/>
  <c r="B1684" i="1"/>
  <c r="I1683" i="1"/>
  <c r="G1683" i="1"/>
  <c r="L1683" i="1" s="1"/>
  <c r="D1683" i="1"/>
  <c r="B1683" i="1"/>
  <c r="J1682" i="1"/>
  <c r="K1682" i="1" s="1"/>
  <c r="G1682" i="1"/>
  <c r="L1682" i="1" s="1"/>
  <c r="D1682" i="1"/>
  <c r="B1682" i="1"/>
  <c r="G1681" i="1"/>
  <c r="L1681" i="1" s="1"/>
  <c r="D1681" i="1"/>
  <c r="B1681" i="1"/>
  <c r="G1680" i="1"/>
  <c r="J1680" i="1" s="1"/>
  <c r="K1680" i="1" s="1"/>
  <c r="D1680" i="1"/>
  <c r="B1680" i="1"/>
  <c r="G1679" i="1"/>
  <c r="D1679" i="1"/>
  <c r="B1679" i="1"/>
  <c r="G1678" i="1"/>
  <c r="L1678" i="1" s="1"/>
  <c r="D1678" i="1"/>
  <c r="B1678" i="1"/>
  <c r="J1677" i="1"/>
  <c r="I1677" i="1"/>
  <c r="G1677" i="1"/>
  <c r="L1677" i="1" s="1"/>
  <c r="D1677" i="1"/>
  <c r="B1677" i="1"/>
  <c r="L1676" i="1"/>
  <c r="J1676" i="1"/>
  <c r="I1676" i="1"/>
  <c r="G1676" i="1"/>
  <c r="D1676" i="1"/>
  <c r="B1676" i="1"/>
  <c r="K1676" i="1" s="1"/>
  <c r="L1675" i="1"/>
  <c r="K1675" i="1"/>
  <c r="J1675" i="1"/>
  <c r="G1675" i="1"/>
  <c r="I1675" i="1" s="1"/>
  <c r="D1675" i="1"/>
  <c r="B1675" i="1"/>
  <c r="L1674" i="1"/>
  <c r="J1674" i="1"/>
  <c r="I1674" i="1"/>
  <c r="G1674" i="1"/>
  <c r="D1674" i="1"/>
  <c r="B1674" i="1"/>
  <c r="K1674" i="1" s="1"/>
  <c r="L1673" i="1"/>
  <c r="J1673" i="1"/>
  <c r="I1673" i="1"/>
  <c r="G1673" i="1"/>
  <c r="D1673" i="1"/>
  <c r="B1673" i="1"/>
  <c r="G1672" i="1"/>
  <c r="L1672" i="1" s="1"/>
  <c r="D1672" i="1"/>
  <c r="B1672" i="1"/>
  <c r="G1669" i="1"/>
  <c r="L1669" i="1" s="1"/>
  <c r="D1669" i="1"/>
  <c r="B1669" i="1"/>
  <c r="L1668" i="1"/>
  <c r="K1668" i="1"/>
  <c r="G1668" i="1"/>
  <c r="J1668" i="1" s="1"/>
  <c r="D1668" i="1"/>
  <c r="B1668" i="1"/>
  <c r="G1667" i="1"/>
  <c r="D1667" i="1"/>
  <c r="B1667" i="1"/>
  <c r="G1666" i="1"/>
  <c r="L1666" i="1" s="1"/>
  <c r="D1666" i="1"/>
  <c r="B1666" i="1"/>
  <c r="J1665" i="1"/>
  <c r="I1665" i="1"/>
  <c r="G1665" i="1"/>
  <c r="L1665" i="1" s="1"/>
  <c r="D1665" i="1"/>
  <c r="B1665" i="1"/>
  <c r="L1664" i="1"/>
  <c r="I1664" i="1"/>
  <c r="G1664" i="1"/>
  <c r="J1664" i="1" s="1"/>
  <c r="D1664" i="1"/>
  <c r="B1664" i="1"/>
  <c r="L1663" i="1"/>
  <c r="J1663" i="1"/>
  <c r="K1663" i="1" s="1"/>
  <c r="G1663" i="1"/>
  <c r="I1663" i="1" s="1"/>
  <c r="D1663" i="1"/>
  <c r="B1663" i="1"/>
  <c r="L1662" i="1"/>
  <c r="I1662" i="1"/>
  <c r="G1662" i="1"/>
  <c r="J1662" i="1" s="1"/>
  <c r="D1662" i="1"/>
  <c r="B1662" i="1"/>
  <c r="L1661" i="1"/>
  <c r="I1661" i="1"/>
  <c r="G1661" i="1"/>
  <c r="J1661" i="1" s="1"/>
  <c r="D1661" i="1"/>
  <c r="B1661" i="1"/>
  <c r="G1660" i="1"/>
  <c r="D1660" i="1"/>
  <c r="B1660" i="1"/>
  <c r="G1659" i="1"/>
  <c r="L1659" i="1" s="1"/>
  <c r="D1659" i="1"/>
  <c r="B1659" i="1"/>
  <c r="J1658" i="1"/>
  <c r="K1658" i="1" s="1"/>
  <c r="I1658" i="1"/>
  <c r="G1658" i="1"/>
  <c r="L1658" i="1" s="1"/>
  <c r="D1658" i="1"/>
  <c r="B1658" i="1"/>
  <c r="G1657" i="1"/>
  <c r="L1657" i="1" s="1"/>
  <c r="D1657" i="1"/>
  <c r="B1657" i="1"/>
  <c r="G1656" i="1"/>
  <c r="D1656" i="1"/>
  <c r="B1656" i="1"/>
  <c r="G1655" i="1"/>
  <c r="D1655" i="1"/>
  <c r="B1655" i="1"/>
  <c r="I1651" i="1"/>
  <c r="G1651" i="1"/>
  <c r="L1651" i="1" s="1"/>
  <c r="D1651" i="1"/>
  <c r="B1651" i="1"/>
  <c r="I1650" i="1"/>
  <c r="G1650" i="1"/>
  <c r="L1650" i="1" s="1"/>
  <c r="D1650" i="1"/>
  <c r="B1650" i="1"/>
  <c r="G1649" i="1"/>
  <c r="L1649" i="1" s="1"/>
  <c r="D1649" i="1"/>
  <c r="B1649" i="1"/>
  <c r="G1648" i="1"/>
  <c r="J1648" i="1" s="1"/>
  <c r="K1648" i="1" s="1"/>
  <c r="D1648" i="1"/>
  <c r="B1648" i="1"/>
  <c r="G1647" i="1"/>
  <c r="D1647" i="1"/>
  <c r="B1647" i="1"/>
  <c r="G1646" i="1"/>
  <c r="L1646" i="1" s="1"/>
  <c r="D1646" i="1"/>
  <c r="B1646" i="1"/>
  <c r="G1645" i="1"/>
  <c r="D1645" i="1"/>
  <c r="B1645" i="1"/>
  <c r="L1644" i="1"/>
  <c r="J1644" i="1"/>
  <c r="I1644" i="1"/>
  <c r="G1644" i="1"/>
  <c r="D1644" i="1"/>
  <c r="B1644" i="1"/>
  <c r="K1644" i="1" s="1"/>
  <c r="L1643" i="1"/>
  <c r="J1643" i="1"/>
  <c r="K1643" i="1" s="1"/>
  <c r="G1643" i="1"/>
  <c r="I1643" i="1" s="1"/>
  <c r="D1643" i="1"/>
  <c r="B1643" i="1"/>
  <c r="J1642" i="1"/>
  <c r="G1642" i="1"/>
  <c r="L1642" i="1" s="1"/>
  <c r="D1642" i="1"/>
  <c r="B1642" i="1"/>
  <c r="K1642" i="1" s="1"/>
  <c r="L1641" i="1"/>
  <c r="J1641" i="1"/>
  <c r="I1641" i="1"/>
  <c r="G1641" i="1"/>
  <c r="D1641" i="1"/>
  <c r="B1641" i="1"/>
  <c r="G1640" i="1"/>
  <c r="D1640" i="1"/>
  <c r="B1640" i="1"/>
  <c r="I1639" i="1"/>
  <c r="G1639" i="1"/>
  <c r="L1639" i="1" s="1"/>
  <c r="D1639" i="1"/>
  <c r="B1639" i="1"/>
  <c r="L1638" i="1"/>
  <c r="G1638" i="1"/>
  <c r="J1638" i="1" s="1"/>
  <c r="K1638" i="1" s="1"/>
  <c r="D1638" i="1"/>
  <c r="B1638" i="1"/>
  <c r="G1637" i="1"/>
  <c r="L1637" i="1" s="1"/>
  <c r="D1637" i="1"/>
  <c r="B1637" i="1"/>
  <c r="L1636" i="1"/>
  <c r="G1636" i="1"/>
  <c r="J1636" i="1" s="1"/>
  <c r="K1636" i="1" s="1"/>
  <c r="D1636" i="1"/>
  <c r="B1636" i="1"/>
  <c r="G1635" i="1"/>
  <c r="D1635" i="1"/>
  <c r="B1635" i="1"/>
  <c r="L1632" i="1"/>
  <c r="J1632" i="1"/>
  <c r="K1632" i="1" s="1"/>
  <c r="I1632" i="1"/>
  <c r="B1632" i="1"/>
  <c r="L1631" i="1"/>
  <c r="J1631" i="1"/>
  <c r="I1631" i="1"/>
  <c r="B1631" i="1"/>
  <c r="L1630" i="1"/>
  <c r="J1630" i="1"/>
  <c r="K1630" i="1" s="1"/>
  <c r="I1630" i="1"/>
  <c r="B1630" i="1"/>
  <c r="L1629" i="1"/>
  <c r="J1629" i="1"/>
  <c r="I1629" i="1"/>
  <c r="B1629" i="1"/>
  <c r="L1628" i="1"/>
  <c r="K1628" i="1"/>
  <c r="J1628" i="1"/>
  <c r="I1628" i="1"/>
  <c r="B1628" i="1"/>
  <c r="L1627" i="1"/>
  <c r="J1627" i="1"/>
  <c r="I1626" i="1"/>
  <c r="G1626" i="1"/>
  <c r="D1626" i="1"/>
  <c r="B1626" i="1"/>
  <c r="I1625" i="1"/>
  <c r="G1625" i="1"/>
  <c r="L1625" i="1" s="1"/>
  <c r="D1625" i="1"/>
  <c r="B1625" i="1"/>
  <c r="L1624" i="1"/>
  <c r="J1624" i="1"/>
  <c r="K1624" i="1" s="1"/>
  <c r="I1624" i="1"/>
  <c r="G1624" i="1"/>
  <c r="D1624" i="1"/>
  <c r="B1624" i="1"/>
  <c r="G1623" i="1"/>
  <c r="L1623" i="1" s="1"/>
  <c r="D1623" i="1"/>
  <c r="B1623" i="1"/>
  <c r="G1622" i="1"/>
  <c r="D1622" i="1"/>
  <c r="B1622" i="1"/>
  <c r="I1621" i="1"/>
  <c r="G1621" i="1"/>
  <c r="D1621" i="1"/>
  <c r="B1621" i="1"/>
  <c r="G1620" i="1"/>
  <c r="L1620" i="1" s="1"/>
  <c r="D1620" i="1"/>
  <c r="B1620" i="1"/>
  <c r="L1619" i="1"/>
  <c r="J1619" i="1"/>
  <c r="L1618" i="1"/>
  <c r="J1618" i="1"/>
  <c r="G1617" i="1"/>
  <c r="L1617" i="1" s="1"/>
  <c r="D1617" i="1"/>
  <c r="B1617" i="1"/>
  <c r="I1616" i="1"/>
  <c r="G1616" i="1"/>
  <c r="L1616" i="1" s="1"/>
  <c r="D1616" i="1"/>
  <c r="B1616" i="1"/>
  <c r="I1615" i="1"/>
  <c r="G1615" i="1"/>
  <c r="L1615" i="1" s="1"/>
  <c r="D1615" i="1"/>
  <c r="B1615" i="1"/>
  <c r="G1614" i="1"/>
  <c r="I1614" i="1" s="1"/>
  <c r="D1614" i="1"/>
  <c r="B1614" i="1"/>
  <c r="L1613" i="1"/>
  <c r="I1613" i="1"/>
  <c r="G1613" i="1"/>
  <c r="J1613" i="1" s="1"/>
  <c r="D1613" i="1"/>
  <c r="B1613" i="1"/>
  <c r="K1613" i="1" s="1"/>
  <c r="L1612" i="1"/>
  <c r="J1612" i="1"/>
  <c r="I1612" i="1"/>
  <c r="G1612" i="1"/>
  <c r="D1612" i="1"/>
  <c r="B1612" i="1"/>
  <c r="G1611" i="1"/>
  <c r="D1611" i="1"/>
  <c r="B1611" i="1"/>
  <c r="G1610" i="1"/>
  <c r="D1610" i="1"/>
  <c r="B1610" i="1"/>
  <c r="L1609" i="1"/>
  <c r="I1609" i="1"/>
  <c r="G1609" i="1"/>
  <c r="J1609" i="1" s="1"/>
  <c r="K1609" i="1" s="1"/>
  <c r="D1609" i="1"/>
  <c r="B1609" i="1"/>
  <c r="G1608" i="1"/>
  <c r="L1608" i="1" s="1"/>
  <c r="D1608" i="1"/>
  <c r="B1608" i="1"/>
  <c r="G1607" i="1"/>
  <c r="D1607" i="1"/>
  <c r="B1607" i="1"/>
  <c r="G1606" i="1"/>
  <c r="D1606" i="1"/>
  <c r="B1606" i="1"/>
  <c r="G1605" i="1"/>
  <c r="D1605" i="1"/>
  <c r="B1605" i="1"/>
  <c r="I1604" i="1"/>
  <c r="G1604" i="1"/>
  <c r="L1604" i="1" s="1"/>
  <c r="D1604" i="1"/>
  <c r="B1604" i="1"/>
  <c r="L1603" i="1"/>
  <c r="I1603" i="1"/>
  <c r="G1603" i="1"/>
  <c r="J1603" i="1" s="1"/>
  <c r="D1603" i="1"/>
  <c r="B1603" i="1"/>
  <c r="J1602" i="1"/>
  <c r="K1602" i="1" s="1"/>
  <c r="G1602" i="1"/>
  <c r="I1602" i="1" s="1"/>
  <c r="D1602" i="1"/>
  <c r="B1602" i="1"/>
  <c r="G1601" i="1"/>
  <c r="J1601" i="1" s="1"/>
  <c r="D1601" i="1"/>
  <c r="B1601" i="1"/>
  <c r="G1600" i="1"/>
  <c r="D1600" i="1"/>
  <c r="B1600" i="1"/>
  <c r="I1595" i="1"/>
  <c r="G1595" i="1"/>
  <c r="L1595" i="1" s="1"/>
  <c r="D1595" i="1"/>
  <c r="B1595" i="1"/>
  <c r="L1594" i="1"/>
  <c r="I1594" i="1"/>
  <c r="G1594" i="1"/>
  <c r="J1594" i="1" s="1"/>
  <c r="D1594" i="1"/>
  <c r="B1594" i="1"/>
  <c r="G1593" i="1"/>
  <c r="D1593" i="1"/>
  <c r="B1593" i="1"/>
  <c r="L1592" i="1"/>
  <c r="I1592" i="1"/>
  <c r="G1592" i="1"/>
  <c r="J1592" i="1" s="1"/>
  <c r="D1592" i="1"/>
  <c r="B1592" i="1"/>
  <c r="L1591" i="1"/>
  <c r="J1591" i="1"/>
  <c r="I1591" i="1"/>
  <c r="G1591" i="1"/>
  <c r="D1591" i="1"/>
  <c r="B1591" i="1"/>
  <c r="K1591" i="1" s="1"/>
  <c r="G1590" i="1"/>
  <c r="D1590" i="1"/>
  <c r="B1590" i="1"/>
  <c r="G1589" i="1"/>
  <c r="L1589" i="1" s="1"/>
  <c r="D1589" i="1"/>
  <c r="B1589" i="1"/>
  <c r="G1588" i="1"/>
  <c r="D1588" i="1"/>
  <c r="B1588" i="1"/>
  <c r="G1587" i="1"/>
  <c r="L1587" i="1" s="1"/>
  <c r="D1587" i="1"/>
  <c r="B1587" i="1"/>
  <c r="G1586" i="1"/>
  <c r="D1586" i="1"/>
  <c r="B1586" i="1"/>
  <c r="G1585" i="1"/>
  <c r="D1585" i="1"/>
  <c r="B1585" i="1"/>
  <c r="G1584" i="1"/>
  <c r="D1584" i="1"/>
  <c r="B1584" i="1"/>
  <c r="I1583" i="1"/>
  <c r="G1583" i="1"/>
  <c r="L1583" i="1" s="1"/>
  <c r="D1583" i="1"/>
  <c r="B1583" i="1"/>
  <c r="J1582" i="1"/>
  <c r="G1582" i="1"/>
  <c r="L1582" i="1" s="1"/>
  <c r="D1582" i="1"/>
  <c r="B1582" i="1"/>
  <c r="J1581" i="1"/>
  <c r="K1581" i="1" s="1"/>
  <c r="G1581" i="1"/>
  <c r="I1581" i="1" s="1"/>
  <c r="D1581" i="1"/>
  <c r="B1581" i="1"/>
  <c r="L1580" i="1"/>
  <c r="I1580" i="1"/>
  <c r="G1580" i="1"/>
  <c r="J1580" i="1" s="1"/>
  <c r="K1580" i="1" s="1"/>
  <c r="D1580" i="1"/>
  <c r="B1580" i="1"/>
  <c r="L1579" i="1"/>
  <c r="I1579" i="1"/>
  <c r="G1579" i="1"/>
  <c r="J1579" i="1" s="1"/>
  <c r="D1579" i="1"/>
  <c r="B1579" i="1"/>
  <c r="I1578" i="1"/>
  <c r="G1578" i="1"/>
  <c r="D1578" i="1"/>
  <c r="B1578" i="1"/>
  <c r="I1577" i="1"/>
  <c r="G1577" i="1"/>
  <c r="D1577" i="1"/>
  <c r="B1577" i="1"/>
  <c r="L1576" i="1"/>
  <c r="J1576" i="1"/>
  <c r="I1576" i="1"/>
  <c r="G1576" i="1"/>
  <c r="D1576" i="1"/>
  <c r="B1576" i="1"/>
  <c r="J1575" i="1"/>
  <c r="G1575" i="1"/>
  <c r="D1575" i="1"/>
  <c r="B1575" i="1"/>
  <c r="G1574" i="1"/>
  <c r="D1574" i="1"/>
  <c r="B1574" i="1"/>
  <c r="L1573" i="1"/>
  <c r="J1573" i="1"/>
  <c r="G1573" i="1"/>
  <c r="I1573" i="1" s="1"/>
  <c r="D1573" i="1"/>
  <c r="B1573" i="1"/>
  <c r="J1572" i="1"/>
  <c r="K1572" i="1" s="1"/>
  <c r="G1572" i="1"/>
  <c r="D1572" i="1"/>
  <c r="B1572" i="1"/>
  <c r="J1571" i="1"/>
  <c r="K1571" i="1" s="1"/>
  <c r="G1571" i="1"/>
  <c r="D1571" i="1"/>
  <c r="B1571" i="1"/>
  <c r="G1570" i="1"/>
  <c r="D1570" i="1"/>
  <c r="B1570" i="1"/>
  <c r="J1569" i="1"/>
  <c r="K1569" i="1" s="1"/>
  <c r="G1569" i="1"/>
  <c r="I1569" i="1" s="1"/>
  <c r="D1569" i="1"/>
  <c r="B1569" i="1"/>
  <c r="G1568" i="1"/>
  <c r="J1568" i="1" s="1"/>
  <c r="D1568" i="1"/>
  <c r="B1568" i="1"/>
  <c r="K1568" i="1" s="1"/>
  <c r="G1567" i="1"/>
  <c r="D1567" i="1"/>
  <c r="B1567" i="1"/>
  <c r="G1566" i="1"/>
  <c r="D1566" i="1"/>
  <c r="B1566" i="1"/>
  <c r="G1565" i="1"/>
  <c r="D1565" i="1"/>
  <c r="B1565" i="1"/>
  <c r="G1564" i="1"/>
  <c r="D1564" i="1"/>
  <c r="B1564" i="1"/>
  <c r="J1563" i="1"/>
  <c r="G1563" i="1"/>
  <c r="D1563" i="1"/>
  <c r="B1563" i="1"/>
  <c r="G1562" i="1"/>
  <c r="L1562" i="1" s="1"/>
  <c r="D1562" i="1"/>
  <c r="B1562" i="1"/>
  <c r="G1561" i="1"/>
  <c r="D1561" i="1"/>
  <c r="B1561" i="1"/>
  <c r="J1560" i="1"/>
  <c r="K1560" i="1" s="1"/>
  <c r="G1560" i="1"/>
  <c r="D1560" i="1"/>
  <c r="B1560" i="1"/>
  <c r="I1559" i="1"/>
  <c r="G1559" i="1"/>
  <c r="J1559" i="1" s="1"/>
  <c r="K1559" i="1" s="1"/>
  <c r="D1559" i="1"/>
  <c r="B1559" i="1"/>
  <c r="L1558" i="1"/>
  <c r="G1558" i="1"/>
  <c r="J1558" i="1" s="1"/>
  <c r="D1558" i="1"/>
  <c r="B1558" i="1"/>
  <c r="G1557" i="1"/>
  <c r="D1557" i="1"/>
  <c r="B1557" i="1"/>
  <c r="I1556" i="1"/>
  <c r="G1556" i="1"/>
  <c r="J1556" i="1" s="1"/>
  <c r="K1556" i="1" s="1"/>
  <c r="D1556" i="1"/>
  <c r="B1556" i="1"/>
  <c r="L1555" i="1"/>
  <c r="J1555" i="1"/>
  <c r="I1555" i="1"/>
  <c r="G1555" i="1"/>
  <c r="D1555" i="1"/>
  <c r="B1555" i="1"/>
  <c r="K1555" i="1" s="1"/>
  <c r="G1554" i="1"/>
  <c r="D1554" i="1"/>
  <c r="B1554" i="1"/>
  <c r="G1553" i="1"/>
  <c r="I1553" i="1" s="1"/>
  <c r="D1553" i="1"/>
  <c r="B1553" i="1"/>
  <c r="G1552" i="1"/>
  <c r="D1552" i="1"/>
  <c r="B1552" i="1"/>
  <c r="G1551" i="1"/>
  <c r="J1551" i="1" s="1"/>
  <c r="D1551" i="1"/>
  <c r="B1551" i="1"/>
  <c r="G1550" i="1"/>
  <c r="D1550" i="1"/>
  <c r="B1550" i="1"/>
  <c r="G1549" i="1"/>
  <c r="D1549" i="1"/>
  <c r="B1549" i="1"/>
  <c r="G1548" i="1"/>
  <c r="J1548" i="1" s="1"/>
  <c r="K1548" i="1" s="1"/>
  <c r="D1548" i="1"/>
  <c r="B1548" i="1"/>
  <c r="L1547" i="1"/>
  <c r="G1547" i="1"/>
  <c r="J1547" i="1" s="1"/>
  <c r="K1547" i="1" s="1"/>
  <c r="D1547" i="1"/>
  <c r="B1547" i="1"/>
  <c r="G1546" i="1"/>
  <c r="D1546" i="1"/>
  <c r="B1546" i="1"/>
  <c r="L1545" i="1"/>
  <c r="J1545" i="1"/>
  <c r="K1545" i="1" s="1"/>
  <c r="G1545" i="1"/>
  <c r="I1545" i="1" s="1"/>
  <c r="D1545" i="1"/>
  <c r="B1545" i="1"/>
  <c r="L1544" i="1"/>
  <c r="G1544" i="1"/>
  <c r="J1544" i="1" s="1"/>
  <c r="D1544" i="1"/>
  <c r="B1544" i="1"/>
  <c r="K1544" i="1" s="1"/>
  <c r="L1543" i="1"/>
  <c r="J1543" i="1"/>
  <c r="I1543" i="1"/>
  <c r="G1543" i="1"/>
  <c r="D1543" i="1"/>
  <c r="B1543" i="1"/>
  <c r="G1542" i="1"/>
  <c r="D1542" i="1"/>
  <c r="B1542" i="1"/>
  <c r="G1541" i="1"/>
  <c r="D1541" i="1"/>
  <c r="B1541" i="1"/>
  <c r="L1540" i="1"/>
  <c r="K1540" i="1"/>
  <c r="G1540" i="1"/>
  <c r="J1540" i="1" s="1"/>
  <c r="D1540" i="1"/>
  <c r="B1540" i="1"/>
  <c r="G1539" i="1"/>
  <c r="D1539" i="1"/>
  <c r="B1539" i="1"/>
  <c r="G1538" i="1"/>
  <c r="D1538" i="1"/>
  <c r="B1538" i="1"/>
  <c r="I1537" i="1"/>
  <c r="G1537" i="1"/>
  <c r="D1537" i="1"/>
  <c r="B1537" i="1"/>
  <c r="G1536" i="1"/>
  <c r="J1536" i="1" s="1"/>
  <c r="K1536" i="1" s="1"/>
  <c r="D1536" i="1"/>
  <c r="B1536" i="1"/>
  <c r="G1535" i="1"/>
  <c r="D1535" i="1"/>
  <c r="B1535" i="1"/>
  <c r="L1534" i="1"/>
  <c r="J1534" i="1"/>
  <c r="I1534" i="1"/>
  <c r="G1534" i="1"/>
  <c r="D1534" i="1"/>
  <c r="B1534" i="1"/>
  <c r="L1533" i="1"/>
  <c r="G1533" i="1"/>
  <c r="I1533" i="1" s="1"/>
  <c r="D1533" i="1"/>
  <c r="B1533" i="1"/>
  <c r="G1532" i="1"/>
  <c r="D1532" i="1"/>
  <c r="B1532" i="1"/>
  <c r="L1531" i="1"/>
  <c r="I1531" i="1"/>
  <c r="G1531" i="1"/>
  <c r="J1531" i="1" s="1"/>
  <c r="D1531" i="1"/>
  <c r="B1531" i="1"/>
  <c r="G1530" i="1"/>
  <c r="D1530" i="1"/>
  <c r="B1530" i="1"/>
  <c r="G1529" i="1"/>
  <c r="D1529" i="1"/>
  <c r="B1529" i="1"/>
  <c r="L1528" i="1"/>
  <c r="G1528" i="1"/>
  <c r="D1528" i="1"/>
  <c r="B1528" i="1"/>
  <c r="G1527" i="1"/>
  <c r="D1527" i="1"/>
  <c r="B1527" i="1"/>
  <c r="L1526" i="1"/>
  <c r="I1526" i="1"/>
  <c r="G1526" i="1"/>
  <c r="J1526" i="1" s="1"/>
  <c r="D1526" i="1"/>
  <c r="B1526" i="1"/>
  <c r="G1525" i="1"/>
  <c r="D1525" i="1"/>
  <c r="B1525" i="1"/>
  <c r="L1524" i="1"/>
  <c r="I1524" i="1"/>
  <c r="G1524" i="1"/>
  <c r="J1524" i="1" s="1"/>
  <c r="D1524" i="1"/>
  <c r="B1524" i="1"/>
  <c r="L1523" i="1"/>
  <c r="J1523" i="1"/>
  <c r="I1523" i="1"/>
  <c r="G1523" i="1"/>
  <c r="D1523" i="1"/>
  <c r="B1523" i="1"/>
  <c r="J1522" i="1"/>
  <c r="G1522" i="1"/>
  <c r="D1522" i="1"/>
  <c r="B1522" i="1"/>
  <c r="L1521" i="1"/>
  <c r="I1521" i="1"/>
  <c r="G1521" i="1"/>
  <c r="J1521" i="1" s="1"/>
  <c r="D1521" i="1"/>
  <c r="B1521" i="1"/>
  <c r="G1520" i="1"/>
  <c r="L1520" i="1" s="1"/>
  <c r="D1520" i="1"/>
  <c r="B1520" i="1"/>
  <c r="G1513" i="1"/>
  <c r="D1513" i="1"/>
  <c r="B1513" i="1"/>
  <c r="J1512" i="1"/>
  <c r="K1512" i="1" s="1"/>
  <c r="G1512" i="1"/>
  <c r="L1512" i="1" s="1"/>
  <c r="D1512" i="1"/>
  <c r="B1512" i="1"/>
  <c r="G1511" i="1"/>
  <c r="D1511" i="1"/>
  <c r="B1511" i="1"/>
  <c r="G1510" i="1"/>
  <c r="J1510" i="1" s="1"/>
  <c r="K1510" i="1" s="1"/>
  <c r="D1510" i="1"/>
  <c r="B1510" i="1"/>
  <c r="G1509" i="1"/>
  <c r="L1509" i="1" s="1"/>
  <c r="D1509" i="1"/>
  <c r="B1509" i="1"/>
  <c r="J1508" i="1"/>
  <c r="K1508" i="1" s="1"/>
  <c r="G1508" i="1"/>
  <c r="D1508" i="1"/>
  <c r="B1508" i="1"/>
  <c r="G1507" i="1"/>
  <c r="L1507" i="1" s="1"/>
  <c r="D1507" i="1"/>
  <c r="B1507" i="1"/>
  <c r="G1506" i="1"/>
  <c r="D1506" i="1"/>
  <c r="B1506" i="1"/>
  <c r="G1505" i="1"/>
  <c r="J1505" i="1" s="1"/>
  <c r="K1505" i="1" s="1"/>
  <c r="D1505" i="1"/>
  <c r="B1505" i="1"/>
  <c r="G1504" i="1"/>
  <c r="J1504" i="1" s="1"/>
  <c r="K1504" i="1" s="1"/>
  <c r="D1504" i="1"/>
  <c r="B1504" i="1"/>
  <c r="L1503" i="1"/>
  <c r="I1503" i="1"/>
  <c r="G1503" i="1"/>
  <c r="J1503" i="1" s="1"/>
  <c r="D1503" i="1"/>
  <c r="B1503" i="1"/>
  <c r="G1502" i="1"/>
  <c r="L1502" i="1" s="1"/>
  <c r="D1502" i="1"/>
  <c r="B1502" i="1"/>
  <c r="I1501" i="1"/>
  <c r="G1501" i="1"/>
  <c r="D1501" i="1"/>
  <c r="B1501" i="1"/>
  <c r="L1500" i="1"/>
  <c r="K1500" i="1"/>
  <c r="J1500" i="1"/>
  <c r="I1500" i="1"/>
  <c r="G1500" i="1"/>
  <c r="D1500" i="1"/>
  <c r="B1500" i="1"/>
  <c r="G1499" i="1"/>
  <c r="J1499" i="1" s="1"/>
  <c r="K1499" i="1" s="1"/>
  <c r="D1499" i="1"/>
  <c r="B1499" i="1"/>
  <c r="G1498" i="1"/>
  <c r="D1498" i="1"/>
  <c r="B1498" i="1"/>
  <c r="J1497" i="1"/>
  <c r="I1497" i="1"/>
  <c r="G1497" i="1"/>
  <c r="L1497" i="1" s="1"/>
  <c r="D1497" i="1"/>
  <c r="B1497" i="1"/>
  <c r="G1496" i="1"/>
  <c r="J1496" i="1" s="1"/>
  <c r="K1496" i="1" s="1"/>
  <c r="D1496" i="1"/>
  <c r="B1496" i="1"/>
  <c r="J1495" i="1"/>
  <c r="G1495" i="1"/>
  <c r="L1495" i="1" s="1"/>
  <c r="D1495" i="1"/>
  <c r="B1495" i="1"/>
  <c r="L1494" i="1"/>
  <c r="I1494" i="1"/>
  <c r="G1494" i="1"/>
  <c r="J1494" i="1" s="1"/>
  <c r="D1494" i="1"/>
  <c r="B1494" i="1"/>
  <c r="J1493" i="1"/>
  <c r="K1493" i="1" s="1"/>
  <c r="G1493" i="1"/>
  <c r="D1493" i="1"/>
  <c r="B1493" i="1"/>
  <c r="G1492" i="1"/>
  <c r="D1492" i="1"/>
  <c r="B1492" i="1"/>
  <c r="G1491" i="1"/>
  <c r="D1491" i="1"/>
  <c r="B1491" i="1"/>
  <c r="G1490" i="1"/>
  <c r="D1490" i="1"/>
  <c r="B1490" i="1"/>
  <c r="I1489" i="1"/>
  <c r="G1489" i="1"/>
  <c r="D1489" i="1"/>
  <c r="B1489" i="1"/>
  <c r="L1488" i="1"/>
  <c r="J1488" i="1"/>
  <c r="K1488" i="1" s="1"/>
  <c r="I1488" i="1"/>
  <c r="G1488" i="1"/>
  <c r="D1488" i="1"/>
  <c r="B1488" i="1"/>
  <c r="K1487" i="1"/>
  <c r="G1487" i="1"/>
  <c r="J1487" i="1" s="1"/>
  <c r="D1487" i="1"/>
  <c r="B1487" i="1"/>
  <c r="G1486" i="1"/>
  <c r="J1486" i="1" s="1"/>
  <c r="D1486" i="1"/>
  <c r="B1486" i="1"/>
  <c r="L1485" i="1"/>
  <c r="J1485" i="1"/>
  <c r="K1485" i="1" s="1"/>
  <c r="G1485" i="1"/>
  <c r="I1485" i="1" s="1"/>
  <c r="D1485" i="1"/>
  <c r="B1485" i="1"/>
  <c r="G1484" i="1"/>
  <c r="D1484" i="1"/>
  <c r="B1484" i="1"/>
  <c r="G1483" i="1"/>
  <c r="D1483" i="1"/>
  <c r="B1483" i="1"/>
  <c r="G1482" i="1"/>
  <c r="L1482" i="1" s="1"/>
  <c r="D1482" i="1"/>
  <c r="B1482" i="1"/>
  <c r="G1481" i="1"/>
  <c r="D1481" i="1"/>
  <c r="B1481" i="1"/>
  <c r="L1480" i="1"/>
  <c r="G1480" i="1"/>
  <c r="J1480" i="1" s="1"/>
  <c r="K1480" i="1" s="1"/>
  <c r="D1480" i="1"/>
  <c r="B1480" i="1"/>
  <c r="G1479" i="1"/>
  <c r="D1479" i="1"/>
  <c r="B1479" i="1"/>
  <c r="G1478" i="1"/>
  <c r="J1478" i="1" s="1"/>
  <c r="K1478" i="1" s="1"/>
  <c r="D1478" i="1"/>
  <c r="B1478" i="1"/>
  <c r="I1477" i="1"/>
  <c r="G1477" i="1"/>
  <c r="L1477" i="1" s="1"/>
  <c r="D1477" i="1"/>
  <c r="B1477" i="1"/>
  <c r="J1476" i="1"/>
  <c r="K1476" i="1" s="1"/>
  <c r="I1476" i="1"/>
  <c r="G1476" i="1"/>
  <c r="L1476" i="1" s="1"/>
  <c r="D1476" i="1"/>
  <c r="B1476" i="1"/>
  <c r="G1475" i="1"/>
  <c r="D1475" i="1"/>
  <c r="B1475" i="1"/>
  <c r="L1474" i="1"/>
  <c r="J1474" i="1"/>
  <c r="K1474" i="1" s="1"/>
  <c r="G1474" i="1"/>
  <c r="I1474" i="1" s="1"/>
  <c r="D1474" i="1"/>
  <c r="B1474" i="1"/>
  <c r="L1473" i="1"/>
  <c r="J1473" i="1"/>
  <c r="G1473" i="1"/>
  <c r="I1473" i="1" s="1"/>
  <c r="D1473" i="1"/>
  <c r="B1473" i="1"/>
  <c r="G1472" i="1"/>
  <c r="D1472" i="1"/>
  <c r="B1472" i="1"/>
  <c r="G1471" i="1"/>
  <c r="D1471" i="1"/>
  <c r="B1471" i="1"/>
  <c r="G1470" i="1"/>
  <c r="L1470" i="1" s="1"/>
  <c r="D1470" i="1"/>
  <c r="B1470" i="1"/>
  <c r="J1469" i="1"/>
  <c r="G1469" i="1"/>
  <c r="D1469" i="1"/>
  <c r="B1469" i="1"/>
  <c r="K1468" i="1"/>
  <c r="J1468" i="1"/>
  <c r="I1468" i="1"/>
  <c r="G1468" i="1"/>
  <c r="L1468" i="1" s="1"/>
  <c r="D1468" i="1"/>
  <c r="B1468" i="1"/>
  <c r="L1467" i="1"/>
  <c r="G1467" i="1"/>
  <c r="D1467" i="1"/>
  <c r="B1467" i="1"/>
  <c r="G1466" i="1"/>
  <c r="D1466" i="1"/>
  <c r="B1466" i="1"/>
  <c r="J1465" i="1"/>
  <c r="I1465" i="1"/>
  <c r="G1465" i="1"/>
  <c r="L1465" i="1" s="1"/>
  <c r="D1465" i="1"/>
  <c r="B1465" i="1"/>
  <c r="L1464" i="1"/>
  <c r="J1464" i="1"/>
  <c r="K1464" i="1" s="1"/>
  <c r="G1464" i="1"/>
  <c r="I1464" i="1" s="1"/>
  <c r="D1464" i="1"/>
  <c r="B1464" i="1"/>
  <c r="L1463" i="1"/>
  <c r="G1463" i="1"/>
  <c r="J1463" i="1" s="1"/>
  <c r="K1463" i="1" s="1"/>
  <c r="D1463" i="1"/>
  <c r="B1463" i="1"/>
  <c r="G1462" i="1"/>
  <c r="D1462" i="1"/>
  <c r="B1462" i="1"/>
  <c r="L1461" i="1"/>
  <c r="G1461" i="1"/>
  <c r="I1461" i="1" s="1"/>
  <c r="D1461" i="1"/>
  <c r="B1461" i="1"/>
  <c r="G1460" i="1"/>
  <c r="D1460" i="1"/>
  <c r="B1460" i="1"/>
  <c r="J1459" i="1"/>
  <c r="K1459" i="1" s="1"/>
  <c r="G1459" i="1"/>
  <c r="I1459" i="1" s="1"/>
  <c r="D1459" i="1"/>
  <c r="B1459" i="1"/>
  <c r="J1458" i="1"/>
  <c r="K1458" i="1" s="1"/>
  <c r="I1458" i="1"/>
  <c r="G1458" i="1"/>
  <c r="L1458" i="1" s="1"/>
  <c r="D1458" i="1"/>
  <c r="B1458" i="1"/>
  <c r="J1457" i="1"/>
  <c r="G1457" i="1"/>
  <c r="D1457" i="1"/>
  <c r="B1457" i="1"/>
  <c r="G1456" i="1"/>
  <c r="L1456" i="1" s="1"/>
  <c r="D1456" i="1"/>
  <c r="B1456" i="1"/>
  <c r="G1455" i="1"/>
  <c r="D1455" i="1"/>
  <c r="B1455" i="1"/>
  <c r="G1454" i="1"/>
  <c r="D1454" i="1"/>
  <c r="B1454" i="1"/>
  <c r="J1453" i="1"/>
  <c r="I1453" i="1"/>
  <c r="G1453" i="1"/>
  <c r="L1453" i="1" s="1"/>
  <c r="D1453" i="1"/>
  <c r="B1453" i="1"/>
  <c r="K1452" i="1"/>
  <c r="J1452" i="1"/>
  <c r="I1452" i="1"/>
  <c r="G1452" i="1"/>
  <c r="L1452" i="1" s="1"/>
  <c r="D1452" i="1"/>
  <c r="B1452" i="1"/>
  <c r="L1451" i="1"/>
  <c r="J1451" i="1"/>
  <c r="K1451" i="1" s="1"/>
  <c r="G1451" i="1"/>
  <c r="I1451" i="1" s="1"/>
  <c r="D1451" i="1"/>
  <c r="B1451" i="1"/>
  <c r="G1450" i="1"/>
  <c r="L1450" i="1" s="1"/>
  <c r="D1450" i="1"/>
  <c r="B1450" i="1"/>
  <c r="J1449" i="1"/>
  <c r="K1449" i="1" s="1"/>
  <c r="G1449" i="1"/>
  <c r="D1449" i="1"/>
  <c r="B1449" i="1"/>
  <c r="G1448" i="1"/>
  <c r="I1448" i="1" s="1"/>
  <c r="D1448" i="1"/>
  <c r="B1448" i="1"/>
  <c r="L1447" i="1"/>
  <c r="G1447" i="1"/>
  <c r="D1447" i="1"/>
  <c r="B1447" i="1"/>
  <c r="G1446" i="1"/>
  <c r="D1446" i="1"/>
  <c r="B1446" i="1"/>
  <c r="G1445" i="1"/>
  <c r="D1445" i="1"/>
  <c r="B1445" i="1"/>
  <c r="G1444" i="1"/>
  <c r="D1444" i="1"/>
  <c r="B1444" i="1"/>
  <c r="L1443" i="1"/>
  <c r="G1443" i="1"/>
  <c r="D1443" i="1"/>
  <c r="B1443" i="1"/>
  <c r="G1442" i="1"/>
  <c r="D1442" i="1"/>
  <c r="B1442" i="1"/>
  <c r="G1441" i="1"/>
  <c r="L1441" i="1" s="1"/>
  <c r="D1441" i="1"/>
  <c r="B1441" i="1"/>
  <c r="I1440" i="1"/>
  <c r="G1440" i="1"/>
  <c r="L1440" i="1" s="1"/>
  <c r="D1440" i="1"/>
  <c r="B1440" i="1"/>
  <c r="L1439" i="1"/>
  <c r="G1439" i="1"/>
  <c r="J1439" i="1" s="1"/>
  <c r="K1439" i="1" s="1"/>
  <c r="D1439" i="1"/>
  <c r="B1439" i="1"/>
  <c r="L1438" i="1"/>
  <c r="G1438" i="1"/>
  <c r="D1438" i="1"/>
  <c r="B1438" i="1"/>
  <c r="G1435" i="1"/>
  <c r="D1435" i="1"/>
  <c r="B1435" i="1"/>
  <c r="G1434" i="1"/>
  <c r="D1434" i="1"/>
  <c r="B1434" i="1"/>
  <c r="I1433" i="1"/>
  <c r="G1433" i="1"/>
  <c r="L1433" i="1" s="1"/>
  <c r="D1433" i="1"/>
  <c r="B1433" i="1"/>
  <c r="G1432" i="1"/>
  <c r="D1432" i="1"/>
  <c r="B1432" i="1"/>
  <c r="L1431" i="1"/>
  <c r="G1431" i="1"/>
  <c r="J1431" i="1" s="1"/>
  <c r="K1431" i="1" s="1"/>
  <c r="D1431" i="1"/>
  <c r="B1431" i="1"/>
  <c r="G1430" i="1"/>
  <c r="D1430" i="1"/>
  <c r="B1430" i="1"/>
  <c r="I1429" i="1"/>
  <c r="G1429" i="1"/>
  <c r="D1429" i="1"/>
  <c r="B1429" i="1"/>
  <c r="G1428" i="1"/>
  <c r="D1428" i="1"/>
  <c r="B1428" i="1"/>
  <c r="I1427" i="1"/>
  <c r="G1427" i="1"/>
  <c r="L1427" i="1" s="1"/>
  <c r="D1427" i="1"/>
  <c r="B1427" i="1"/>
  <c r="L1426" i="1"/>
  <c r="G1426" i="1"/>
  <c r="J1426" i="1" s="1"/>
  <c r="D1426" i="1"/>
  <c r="B1426" i="1"/>
  <c r="K1426" i="1" s="1"/>
  <c r="G1425" i="1"/>
  <c r="D1425" i="1"/>
  <c r="B1425" i="1"/>
  <c r="G1424" i="1"/>
  <c r="D1424" i="1"/>
  <c r="B1424" i="1"/>
  <c r="K1423" i="1"/>
  <c r="J1423" i="1"/>
  <c r="I1423" i="1"/>
  <c r="G1423" i="1"/>
  <c r="L1423" i="1" s="1"/>
  <c r="D1423" i="1"/>
  <c r="B1423" i="1"/>
  <c r="G1422" i="1"/>
  <c r="D1422" i="1"/>
  <c r="B1422" i="1"/>
  <c r="G1421" i="1"/>
  <c r="L1421" i="1" s="1"/>
  <c r="D1421" i="1"/>
  <c r="B1421" i="1"/>
  <c r="G1420" i="1"/>
  <c r="L1420" i="1" s="1"/>
  <c r="D1420" i="1"/>
  <c r="B1420" i="1"/>
  <c r="G1419" i="1"/>
  <c r="D1419" i="1"/>
  <c r="B1419" i="1"/>
  <c r="J1418" i="1"/>
  <c r="K1418" i="1" s="1"/>
  <c r="I1418" i="1"/>
  <c r="G1418" i="1"/>
  <c r="L1418" i="1" s="1"/>
  <c r="D1418" i="1"/>
  <c r="B1418" i="1"/>
  <c r="G1417" i="1"/>
  <c r="J1417" i="1" s="1"/>
  <c r="D1417" i="1"/>
  <c r="B1417" i="1"/>
  <c r="I1416" i="1"/>
  <c r="G1416" i="1"/>
  <c r="D1416" i="1"/>
  <c r="B1416" i="1"/>
  <c r="I1415" i="1"/>
  <c r="G1415" i="1"/>
  <c r="L1415" i="1" s="1"/>
  <c r="D1415" i="1"/>
  <c r="B1415" i="1"/>
  <c r="G1414" i="1"/>
  <c r="D1414" i="1"/>
  <c r="B1414" i="1"/>
  <c r="G1413" i="1"/>
  <c r="D1413" i="1"/>
  <c r="B1413" i="1"/>
  <c r="G1412" i="1"/>
  <c r="L1412" i="1" s="1"/>
  <c r="D1412" i="1"/>
  <c r="B1412" i="1"/>
  <c r="J1411" i="1"/>
  <c r="I1411" i="1"/>
  <c r="G1411" i="1"/>
  <c r="L1411" i="1" s="1"/>
  <c r="D1411" i="1"/>
  <c r="B1411" i="1"/>
  <c r="G1410" i="1"/>
  <c r="D1410" i="1"/>
  <c r="B1410" i="1"/>
  <c r="L1409" i="1"/>
  <c r="I1409" i="1"/>
  <c r="G1409" i="1"/>
  <c r="J1409" i="1" s="1"/>
  <c r="K1409" i="1" s="1"/>
  <c r="D1409" i="1"/>
  <c r="B1409" i="1"/>
  <c r="L1408" i="1"/>
  <c r="I1408" i="1"/>
  <c r="G1408" i="1"/>
  <c r="J1408" i="1" s="1"/>
  <c r="D1408" i="1"/>
  <c r="B1408" i="1"/>
  <c r="L1407" i="1"/>
  <c r="G1407" i="1"/>
  <c r="D1407" i="1"/>
  <c r="B1407" i="1"/>
  <c r="G1406" i="1"/>
  <c r="D1406" i="1"/>
  <c r="B1406" i="1"/>
  <c r="G1405" i="1"/>
  <c r="D1405" i="1"/>
  <c r="B1405" i="1"/>
  <c r="G1404" i="1"/>
  <c r="L1404" i="1" s="1"/>
  <c r="D1404" i="1"/>
  <c r="B1404" i="1"/>
  <c r="G1403" i="1"/>
  <c r="D1403" i="1"/>
  <c r="B1403" i="1"/>
  <c r="G1402" i="1"/>
  <c r="D1402" i="1"/>
  <c r="B1402" i="1"/>
  <c r="G1401" i="1"/>
  <c r="D1401" i="1"/>
  <c r="B1401" i="1"/>
  <c r="G1400" i="1"/>
  <c r="D1400" i="1"/>
  <c r="B1400" i="1"/>
  <c r="J1399" i="1"/>
  <c r="K1399" i="1" s="1"/>
  <c r="G1399" i="1"/>
  <c r="L1399" i="1" s="1"/>
  <c r="D1399" i="1"/>
  <c r="B1399" i="1"/>
  <c r="G1398" i="1"/>
  <c r="L1398" i="1" s="1"/>
  <c r="D1398" i="1"/>
  <c r="B1398" i="1"/>
  <c r="K1397" i="1"/>
  <c r="J1397" i="1"/>
  <c r="I1397" i="1"/>
  <c r="G1397" i="1"/>
  <c r="L1397" i="1" s="1"/>
  <c r="D1397" i="1"/>
  <c r="B1397" i="1"/>
  <c r="L1396" i="1"/>
  <c r="J1396" i="1"/>
  <c r="I1396" i="1"/>
  <c r="G1396" i="1"/>
  <c r="D1396" i="1"/>
  <c r="B1396" i="1"/>
  <c r="L1395" i="1"/>
  <c r="G1395" i="1"/>
  <c r="D1395" i="1"/>
  <c r="B1395" i="1"/>
  <c r="L1394" i="1"/>
  <c r="G1394" i="1"/>
  <c r="J1394" i="1" s="1"/>
  <c r="D1394" i="1"/>
  <c r="B1394" i="1"/>
  <c r="L1393" i="1"/>
  <c r="G1393" i="1"/>
  <c r="D1393" i="1"/>
  <c r="B1393" i="1"/>
  <c r="G1392" i="1"/>
  <c r="D1392" i="1"/>
  <c r="B1392" i="1"/>
  <c r="J1391" i="1"/>
  <c r="K1391" i="1" s="1"/>
  <c r="I1391" i="1"/>
  <c r="G1391" i="1"/>
  <c r="L1391" i="1" s="1"/>
  <c r="D1391" i="1"/>
  <c r="B1391" i="1"/>
  <c r="L1390" i="1"/>
  <c r="J1390" i="1"/>
  <c r="I1390" i="1"/>
  <c r="G1390" i="1"/>
  <c r="D1390" i="1"/>
  <c r="B1390" i="1"/>
  <c r="K1390" i="1" s="1"/>
  <c r="G1389" i="1"/>
  <c r="J1389" i="1" s="1"/>
  <c r="K1389" i="1" s="1"/>
  <c r="D1389" i="1"/>
  <c r="B1389" i="1"/>
  <c r="G1388" i="1"/>
  <c r="D1388" i="1"/>
  <c r="B1388" i="1"/>
  <c r="J1387" i="1"/>
  <c r="I1387" i="1"/>
  <c r="G1387" i="1"/>
  <c r="L1387" i="1" s="1"/>
  <c r="D1387" i="1"/>
  <c r="B1387" i="1"/>
  <c r="G1386" i="1"/>
  <c r="J1386" i="1" s="1"/>
  <c r="K1386" i="1" s="1"/>
  <c r="D1386" i="1"/>
  <c r="B1386" i="1"/>
  <c r="G1385" i="1"/>
  <c r="D1385" i="1"/>
  <c r="B1385" i="1"/>
  <c r="L1384" i="1"/>
  <c r="J1384" i="1"/>
  <c r="G1384" i="1"/>
  <c r="I1384" i="1" s="1"/>
  <c r="D1384" i="1"/>
  <c r="B1384" i="1"/>
  <c r="G1383" i="1"/>
  <c r="D1383" i="1"/>
  <c r="B1383" i="1"/>
  <c r="J1382" i="1"/>
  <c r="K1382" i="1" s="1"/>
  <c r="I1382" i="1"/>
  <c r="G1382" i="1"/>
  <c r="L1382" i="1" s="1"/>
  <c r="D1382" i="1"/>
  <c r="B1382" i="1"/>
  <c r="G1381" i="1"/>
  <c r="I1381" i="1" s="1"/>
  <c r="D1381" i="1"/>
  <c r="B1381" i="1"/>
  <c r="G1380" i="1"/>
  <c r="D1380" i="1"/>
  <c r="B1380" i="1"/>
  <c r="G1379" i="1"/>
  <c r="L1379" i="1" s="1"/>
  <c r="D1379" i="1"/>
  <c r="B1379" i="1"/>
  <c r="L1378" i="1"/>
  <c r="J1378" i="1"/>
  <c r="I1378" i="1"/>
  <c r="G1378" i="1"/>
  <c r="D1378" i="1"/>
  <c r="B1378" i="1"/>
  <c r="I1377" i="1"/>
  <c r="G1377" i="1"/>
  <c r="J1377" i="1" s="1"/>
  <c r="K1377" i="1" s="1"/>
  <c r="D1377" i="1"/>
  <c r="B1377" i="1"/>
  <c r="L1376" i="1"/>
  <c r="I1376" i="1"/>
  <c r="G1376" i="1"/>
  <c r="J1376" i="1" s="1"/>
  <c r="K1376" i="1" s="1"/>
  <c r="D1376" i="1"/>
  <c r="B1376" i="1"/>
  <c r="L1375" i="1"/>
  <c r="G1375" i="1"/>
  <c r="J1375" i="1" s="1"/>
  <c r="D1375" i="1"/>
  <c r="B1375" i="1"/>
  <c r="G1374" i="1"/>
  <c r="D1374" i="1"/>
  <c r="B1374" i="1"/>
  <c r="G1373" i="1"/>
  <c r="D1373" i="1"/>
  <c r="B1373" i="1"/>
  <c r="G1372" i="1"/>
  <c r="L1372" i="1" s="1"/>
  <c r="D1372" i="1"/>
  <c r="B1372" i="1"/>
  <c r="L1371" i="1"/>
  <c r="G1371" i="1"/>
  <c r="I1371" i="1" s="1"/>
  <c r="D1371" i="1"/>
  <c r="B1371" i="1"/>
  <c r="J1370" i="1"/>
  <c r="G1370" i="1"/>
  <c r="D1370" i="1"/>
  <c r="B1370" i="1"/>
  <c r="K1370" i="1" s="1"/>
  <c r="G1369" i="1"/>
  <c r="D1369" i="1"/>
  <c r="B1369" i="1"/>
  <c r="L1368" i="1"/>
  <c r="G1368" i="1"/>
  <c r="I1368" i="1" s="1"/>
  <c r="D1368" i="1"/>
  <c r="B1368" i="1"/>
  <c r="L1367" i="1"/>
  <c r="J1367" i="1"/>
  <c r="I1367" i="1"/>
  <c r="G1367" i="1"/>
  <c r="D1367" i="1"/>
  <c r="B1367" i="1"/>
  <c r="K1367" i="1" s="1"/>
  <c r="L1366" i="1"/>
  <c r="J1366" i="1"/>
  <c r="I1366" i="1"/>
  <c r="G1366" i="1"/>
  <c r="D1366" i="1"/>
  <c r="B1366" i="1"/>
  <c r="G1365" i="1"/>
  <c r="J1365" i="1" s="1"/>
  <c r="K1365" i="1" s="1"/>
  <c r="D1365" i="1"/>
  <c r="B1365" i="1"/>
  <c r="I1364" i="1"/>
  <c r="G1364" i="1"/>
  <c r="D1364" i="1"/>
  <c r="B1364" i="1"/>
  <c r="G1363" i="1"/>
  <c r="D1363" i="1"/>
  <c r="B1363" i="1"/>
  <c r="G1362" i="1"/>
  <c r="L1362" i="1" s="1"/>
  <c r="D1362" i="1"/>
  <c r="B1362" i="1"/>
  <c r="J1361" i="1"/>
  <c r="K1361" i="1" s="1"/>
  <c r="I1361" i="1"/>
  <c r="G1361" i="1"/>
  <c r="L1361" i="1" s="1"/>
  <c r="D1361" i="1"/>
  <c r="B1361" i="1"/>
  <c r="L1360" i="1"/>
  <c r="J1360" i="1"/>
  <c r="I1360" i="1"/>
  <c r="G1360" i="1"/>
  <c r="D1360" i="1"/>
  <c r="B1360" i="1"/>
  <c r="G1355" i="1"/>
  <c r="D1355" i="1"/>
  <c r="B1355" i="1"/>
  <c r="G1354" i="1"/>
  <c r="D1354" i="1"/>
  <c r="B1354" i="1"/>
  <c r="J1353" i="1"/>
  <c r="I1353" i="1"/>
  <c r="G1353" i="1"/>
  <c r="L1353" i="1" s="1"/>
  <c r="D1353" i="1"/>
  <c r="B1353" i="1"/>
  <c r="G1352" i="1"/>
  <c r="D1352" i="1"/>
  <c r="B1352" i="1"/>
  <c r="L1351" i="1"/>
  <c r="G1351" i="1"/>
  <c r="J1351" i="1" s="1"/>
  <c r="K1351" i="1" s="1"/>
  <c r="D1351" i="1"/>
  <c r="B1351" i="1"/>
  <c r="J1350" i="1"/>
  <c r="G1350" i="1"/>
  <c r="D1350" i="1"/>
  <c r="B1350" i="1"/>
  <c r="G1349" i="1"/>
  <c r="D1349" i="1"/>
  <c r="B1349" i="1"/>
  <c r="L1348" i="1"/>
  <c r="J1348" i="1"/>
  <c r="G1348" i="1"/>
  <c r="I1348" i="1" s="1"/>
  <c r="D1348" i="1"/>
  <c r="B1348" i="1"/>
  <c r="G1347" i="1"/>
  <c r="D1347" i="1"/>
  <c r="B1347" i="1"/>
  <c r="G1346" i="1"/>
  <c r="J1346" i="1" s="1"/>
  <c r="K1346" i="1" s="1"/>
  <c r="D1346" i="1"/>
  <c r="B1346" i="1"/>
  <c r="L1345" i="1"/>
  <c r="J1345" i="1"/>
  <c r="K1345" i="1" s="1"/>
  <c r="G1345" i="1"/>
  <c r="I1345" i="1" s="1"/>
  <c r="D1345" i="1"/>
  <c r="B1345" i="1"/>
  <c r="G1344" i="1"/>
  <c r="D1344" i="1"/>
  <c r="B1344" i="1"/>
  <c r="I1343" i="1"/>
  <c r="G1343" i="1"/>
  <c r="D1343" i="1"/>
  <c r="B1343" i="1"/>
  <c r="L1342" i="1"/>
  <c r="G1342" i="1"/>
  <c r="D1342" i="1"/>
  <c r="B1342" i="1"/>
  <c r="G1341" i="1"/>
  <c r="D1341" i="1"/>
  <c r="B1341" i="1"/>
  <c r="L1340" i="1"/>
  <c r="G1340" i="1"/>
  <c r="J1340" i="1" s="1"/>
  <c r="K1340" i="1" s="1"/>
  <c r="D1340" i="1"/>
  <c r="B1340" i="1"/>
  <c r="J1339" i="1"/>
  <c r="K1339" i="1" s="1"/>
  <c r="G1339" i="1"/>
  <c r="I1339" i="1" s="1"/>
  <c r="D1339" i="1"/>
  <c r="B1339" i="1"/>
  <c r="L1338" i="1"/>
  <c r="J1338" i="1"/>
  <c r="K1338" i="1" s="1"/>
  <c r="G1338" i="1"/>
  <c r="I1338" i="1" s="1"/>
  <c r="D1338" i="1"/>
  <c r="B1338" i="1"/>
  <c r="L1337" i="1"/>
  <c r="I1337" i="1"/>
  <c r="G1337" i="1"/>
  <c r="J1337" i="1" s="1"/>
  <c r="K1337" i="1" s="1"/>
  <c r="D1337" i="1"/>
  <c r="B1337" i="1"/>
  <c r="L1336" i="1"/>
  <c r="I1336" i="1"/>
  <c r="G1336" i="1"/>
  <c r="J1336" i="1" s="1"/>
  <c r="D1336" i="1"/>
  <c r="B1336" i="1"/>
  <c r="L1335" i="1"/>
  <c r="I1335" i="1"/>
  <c r="G1335" i="1"/>
  <c r="J1335" i="1" s="1"/>
  <c r="K1335" i="1" s="1"/>
  <c r="D1335" i="1"/>
  <c r="B1335" i="1"/>
  <c r="I1334" i="1"/>
  <c r="G1334" i="1"/>
  <c r="D1334" i="1"/>
  <c r="B1334" i="1"/>
  <c r="L1333" i="1"/>
  <c r="J1333" i="1"/>
  <c r="K1333" i="1" s="1"/>
  <c r="G1333" i="1"/>
  <c r="I1333" i="1" s="1"/>
  <c r="D1333" i="1"/>
  <c r="B1333" i="1"/>
  <c r="L1332" i="1"/>
  <c r="K1332" i="1"/>
  <c r="I1332" i="1"/>
  <c r="G1332" i="1"/>
  <c r="J1332" i="1" s="1"/>
  <c r="D1332" i="1"/>
  <c r="B1332" i="1"/>
  <c r="G1331" i="1"/>
  <c r="D1331" i="1"/>
  <c r="B1331" i="1"/>
  <c r="G1330" i="1"/>
  <c r="J1330" i="1" s="1"/>
  <c r="K1330" i="1" s="1"/>
  <c r="D1330" i="1"/>
  <c r="B1330" i="1"/>
  <c r="I1329" i="1"/>
  <c r="G1329" i="1"/>
  <c r="L1329" i="1" s="1"/>
  <c r="D1329" i="1"/>
  <c r="B1329" i="1"/>
  <c r="G1328" i="1"/>
  <c r="D1328" i="1"/>
  <c r="B1328" i="1"/>
  <c r="G1327" i="1"/>
  <c r="D1327" i="1"/>
  <c r="B1327" i="1"/>
  <c r="J1326" i="1"/>
  <c r="G1326" i="1"/>
  <c r="I1326" i="1" s="1"/>
  <c r="D1326" i="1"/>
  <c r="B1326" i="1"/>
  <c r="L1325" i="1"/>
  <c r="G1325" i="1"/>
  <c r="D1325" i="1"/>
  <c r="B1325" i="1"/>
  <c r="G1324" i="1"/>
  <c r="D1324" i="1"/>
  <c r="B1324" i="1"/>
  <c r="G1323" i="1"/>
  <c r="L1323" i="1" s="1"/>
  <c r="D1323" i="1"/>
  <c r="B1323" i="1"/>
  <c r="G1322" i="1"/>
  <c r="J1322" i="1" s="1"/>
  <c r="K1322" i="1" s="1"/>
  <c r="D1322" i="1"/>
  <c r="B1322" i="1"/>
  <c r="G1321" i="1"/>
  <c r="D1321" i="1"/>
  <c r="B1321" i="1"/>
  <c r="I1320" i="1"/>
  <c r="G1320" i="1"/>
  <c r="J1320" i="1" s="1"/>
  <c r="D1320" i="1"/>
  <c r="B1320" i="1"/>
  <c r="K1320" i="1" s="1"/>
  <c r="L1319" i="1"/>
  <c r="G1319" i="1"/>
  <c r="D1319" i="1"/>
  <c r="B1319" i="1"/>
  <c r="G1318" i="1"/>
  <c r="L1318" i="1" s="1"/>
  <c r="D1318" i="1"/>
  <c r="B1318" i="1"/>
  <c r="G1317" i="1"/>
  <c r="I1317" i="1" s="1"/>
  <c r="D1317" i="1"/>
  <c r="B1317" i="1"/>
  <c r="G1316" i="1"/>
  <c r="J1316" i="1" s="1"/>
  <c r="K1316" i="1" s="1"/>
  <c r="D1316" i="1"/>
  <c r="B1316" i="1"/>
  <c r="G1315" i="1"/>
  <c r="D1315" i="1"/>
  <c r="B1315" i="1"/>
  <c r="G1314" i="1"/>
  <c r="D1314" i="1"/>
  <c r="B1314" i="1"/>
  <c r="K1313" i="1"/>
  <c r="I1313" i="1"/>
  <c r="G1313" i="1"/>
  <c r="J1313" i="1" s="1"/>
  <c r="D1313" i="1"/>
  <c r="B1313" i="1"/>
  <c r="L1312" i="1"/>
  <c r="G1312" i="1"/>
  <c r="I1312" i="1" s="1"/>
  <c r="D1312" i="1"/>
  <c r="B1312" i="1"/>
  <c r="J1311" i="1"/>
  <c r="I1311" i="1"/>
  <c r="G1311" i="1"/>
  <c r="L1311" i="1" s="1"/>
  <c r="D1311" i="1"/>
  <c r="B1311" i="1"/>
  <c r="G1310" i="1"/>
  <c r="L1310" i="1" s="1"/>
  <c r="D1310" i="1"/>
  <c r="B1310" i="1"/>
  <c r="L1309" i="1"/>
  <c r="G1309" i="1"/>
  <c r="D1309" i="1"/>
  <c r="B1309" i="1"/>
  <c r="G1308" i="1"/>
  <c r="D1308" i="1"/>
  <c r="B1308" i="1"/>
  <c r="G1307" i="1"/>
  <c r="L1307" i="1" s="1"/>
  <c r="D1307" i="1"/>
  <c r="B1307" i="1"/>
  <c r="G1306" i="1"/>
  <c r="D1306" i="1"/>
  <c r="B1306" i="1"/>
  <c r="G1305" i="1"/>
  <c r="D1305" i="1"/>
  <c r="B1305" i="1"/>
  <c r="G1304" i="1"/>
  <c r="D1304" i="1"/>
  <c r="B1304" i="1"/>
  <c r="I1303" i="1"/>
  <c r="G1303" i="1"/>
  <c r="D1303" i="1"/>
  <c r="B1303" i="1"/>
  <c r="G1302" i="1"/>
  <c r="D1302" i="1"/>
  <c r="B1302" i="1"/>
  <c r="G1301" i="1"/>
  <c r="D1301" i="1"/>
  <c r="B1301" i="1"/>
  <c r="G1300" i="1"/>
  <c r="D1300" i="1"/>
  <c r="B1300" i="1"/>
  <c r="L1299" i="1"/>
  <c r="G1299" i="1"/>
  <c r="I1299" i="1" s="1"/>
  <c r="D1299" i="1"/>
  <c r="B1299" i="1"/>
  <c r="G1298" i="1"/>
  <c r="D1298" i="1"/>
  <c r="B1298" i="1"/>
  <c r="G1297" i="1"/>
  <c r="J1297" i="1" s="1"/>
  <c r="K1297" i="1" s="1"/>
  <c r="D1297" i="1"/>
  <c r="B1297" i="1"/>
  <c r="L1296" i="1"/>
  <c r="J1296" i="1"/>
  <c r="K1296" i="1" s="1"/>
  <c r="G1296" i="1"/>
  <c r="I1296" i="1" s="1"/>
  <c r="D1296" i="1"/>
  <c r="B1296" i="1"/>
  <c r="L1295" i="1"/>
  <c r="J1295" i="1"/>
  <c r="I1295" i="1"/>
  <c r="G1295" i="1"/>
  <c r="D1295" i="1"/>
  <c r="B1295" i="1"/>
  <c r="L1294" i="1"/>
  <c r="J1294" i="1"/>
  <c r="I1294" i="1"/>
  <c r="G1294" i="1"/>
  <c r="D1294" i="1"/>
  <c r="B1294" i="1"/>
  <c r="K1294" i="1" s="1"/>
  <c r="K1293" i="1"/>
  <c r="I1293" i="1"/>
  <c r="G1293" i="1"/>
  <c r="J1293" i="1" s="1"/>
  <c r="D1293" i="1"/>
  <c r="B1293" i="1"/>
  <c r="L1292" i="1"/>
  <c r="G1292" i="1"/>
  <c r="D1292" i="1"/>
  <c r="B1292" i="1"/>
  <c r="I1291" i="1"/>
  <c r="G1291" i="1"/>
  <c r="D1291" i="1"/>
  <c r="B1291" i="1"/>
  <c r="J1290" i="1"/>
  <c r="G1290" i="1"/>
  <c r="D1290" i="1"/>
  <c r="B1290" i="1"/>
  <c r="L1289" i="1"/>
  <c r="K1289" i="1"/>
  <c r="G1289" i="1"/>
  <c r="J1289" i="1" s="1"/>
  <c r="D1289" i="1"/>
  <c r="B1289" i="1"/>
  <c r="G1288" i="1"/>
  <c r="I1288" i="1" s="1"/>
  <c r="D1288" i="1"/>
  <c r="B1288" i="1"/>
  <c r="J1287" i="1"/>
  <c r="G1287" i="1"/>
  <c r="D1287" i="1"/>
  <c r="B1287" i="1"/>
  <c r="J1286" i="1"/>
  <c r="I1286" i="1"/>
  <c r="G1286" i="1"/>
  <c r="L1286" i="1" s="1"/>
  <c r="D1286" i="1"/>
  <c r="B1286" i="1"/>
  <c r="L1285" i="1"/>
  <c r="G1285" i="1"/>
  <c r="J1285" i="1" s="1"/>
  <c r="K1285" i="1" s="1"/>
  <c r="D1285" i="1"/>
  <c r="B1285" i="1"/>
  <c r="J1284" i="1"/>
  <c r="K1284" i="1" s="1"/>
  <c r="G1284" i="1"/>
  <c r="D1284" i="1"/>
  <c r="B1284" i="1"/>
  <c r="G1283" i="1"/>
  <c r="D1283" i="1"/>
  <c r="B1283" i="1"/>
  <c r="J1282" i="1"/>
  <c r="I1282" i="1"/>
  <c r="G1282" i="1"/>
  <c r="L1282" i="1" s="1"/>
  <c r="D1282" i="1"/>
  <c r="B1282" i="1"/>
  <c r="I1281" i="1"/>
  <c r="G1281" i="1"/>
  <c r="D1281" i="1"/>
  <c r="B1281" i="1"/>
  <c r="L1280" i="1"/>
  <c r="G1280" i="1"/>
  <c r="D1280" i="1"/>
  <c r="B1280" i="1"/>
  <c r="I1279" i="1"/>
  <c r="I1278" i="1"/>
  <c r="J1275" i="1"/>
  <c r="G1275" i="1"/>
  <c r="L1275" i="1" s="1"/>
  <c r="D1275" i="1"/>
  <c r="B1275" i="1"/>
  <c r="G1274" i="1"/>
  <c r="J1274" i="1" s="1"/>
  <c r="K1274" i="1" s="1"/>
  <c r="D1274" i="1"/>
  <c r="B1274" i="1"/>
  <c r="G1273" i="1"/>
  <c r="L1273" i="1" s="1"/>
  <c r="D1273" i="1"/>
  <c r="B1273" i="1"/>
  <c r="K1272" i="1"/>
  <c r="J1272" i="1"/>
  <c r="I1272" i="1"/>
  <c r="G1272" i="1"/>
  <c r="L1272" i="1" s="1"/>
  <c r="D1272" i="1"/>
  <c r="B1272" i="1"/>
  <c r="G1271" i="1"/>
  <c r="L1271" i="1" s="1"/>
  <c r="D1271" i="1"/>
  <c r="B1271" i="1"/>
  <c r="G1270" i="1"/>
  <c r="D1270" i="1"/>
  <c r="B1270" i="1"/>
  <c r="G1269" i="1"/>
  <c r="I1269" i="1" s="1"/>
  <c r="D1269" i="1"/>
  <c r="B1269" i="1"/>
  <c r="G1268" i="1"/>
  <c r="D1268" i="1"/>
  <c r="B1268" i="1"/>
  <c r="J1267" i="1"/>
  <c r="I1267" i="1"/>
  <c r="G1267" i="1"/>
  <c r="L1267" i="1" s="1"/>
  <c r="D1267" i="1"/>
  <c r="B1267" i="1"/>
  <c r="L1266" i="1"/>
  <c r="K1266" i="1"/>
  <c r="G1266" i="1"/>
  <c r="J1266" i="1" s="1"/>
  <c r="D1266" i="1"/>
  <c r="B1266" i="1"/>
  <c r="G1265" i="1"/>
  <c r="D1265" i="1"/>
  <c r="B1265" i="1"/>
  <c r="L1264" i="1"/>
  <c r="K1264" i="1"/>
  <c r="I1264" i="1"/>
  <c r="G1264" i="1"/>
  <c r="J1264" i="1" s="1"/>
  <c r="D1264" i="1"/>
  <c r="B1264" i="1"/>
  <c r="G1263" i="1"/>
  <c r="D1263" i="1"/>
  <c r="B1263" i="1"/>
  <c r="I1262" i="1"/>
  <c r="G1262" i="1"/>
  <c r="J1262" i="1" s="1"/>
  <c r="K1262" i="1" s="1"/>
  <c r="D1262" i="1"/>
  <c r="B1262" i="1"/>
  <c r="G1261" i="1"/>
  <c r="D1261" i="1"/>
  <c r="B1261" i="1"/>
  <c r="K1260" i="1"/>
  <c r="J1260" i="1"/>
  <c r="G1260" i="1"/>
  <c r="D1260" i="1"/>
  <c r="B1260" i="1"/>
  <c r="G1259" i="1"/>
  <c r="D1259" i="1"/>
  <c r="B1259" i="1"/>
  <c r="I1258" i="1"/>
  <c r="G1258" i="1"/>
  <c r="J1258" i="1" s="1"/>
  <c r="K1258" i="1" s="1"/>
  <c r="D1258" i="1"/>
  <c r="B1258" i="1"/>
  <c r="G1257" i="1"/>
  <c r="D1257" i="1"/>
  <c r="B1257" i="1"/>
  <c r="L1256" i="1"/>
  <c r="I1256" i="1"/>
  <c r="G1256" i="1"/>
  <c r="J1256" i="1" s="1"/>
  <c r="D1256" i="1"/>
  <c r="B1256" i="1"/>
  <c r="I1255" i="1"/>
  <c r="G1255" i="1"/>
  <c r="D1255" i="1"/>
  <c r="B1255" i="1"/>
  <c r="I1254" i="1"/>
  <c r="G1254" i="1"/>
  <c r="J1254" i="1" s="1"/>
  <c r="K1254" i="1" s="1"/>
  <c r="D1254" i="1"/>
  <c r="B1254" i="1"/>
  <c r="G1253" i="1"/>
  <c r="D1253" i="1"/>
  <c r="B1253" i="1"/>
  <c r="L1252" i="1"/>
  <c r="K1252" i="1"/>
  <c r="J1252" i="1"/>
  <c r="I1252" i="1"/>
  <c r="G1252" i="1"/>
  <c r="D1252" i="1"/>
  <c r="B1252" i="1"/>
  <c r="L1251" i="1"/>
  <c r="J1251" i="1"/>
  <c r="K1251" i="1" s="1"/>
  <c r="I1251" i="1"/>
  <c r="G1251" i="1"/>
  <c r="D1251" i="1"/>
  <c r="B1251" i="1"/>
  <c r="G1250" i="1"/>
  <c r="J1250" i="1" s="1"/>
  <c r="D1250" i="1"/>
  <c r="B1250" i="1"/>
  <c r="K1250" i="1" s="1"/>
  <c r="K1249" i="1"/>
  <c r="J1249" i="1"/>
  <c r="G1249" i="1"/>
  <c r="D1249" i="1"/>
  <c r="B1249" i="1"/>
  <c r="G1248" i="1"/>
  <c r="L1248" i="1" s="1"/>
  <c r="D1248" i="1"/>
  <c r="B1248" i="1"/>
  <c r="L1247" i="1"/>
  <c r="J1247" i="1"/>
  <c r="I1247" i="1"/>
  <c r="G1247" i="1"/>
  <c r="D1247" i="1"/>
  <c r="B1247" i="1"/>
  <c r="L1246" i="1"/>
  <c r="J1246" i="1"/>
  <c r="K1246" i="1" s="1"/>
  <c r="I1246" i="1"/>
  <c r="G1246" i="1"/>
  <c r="D1246" i="1"/>
  <c r="B1246" i="1"/>
  <c r="L1245" i="1"/>
  <c r="G1245" i="1"/>
  <c r="I1245" i="1" s="1"/>
  <c r="D1245" i="1"/>
  <c r="B1245" i="1"/>
  <c r="L1244" i="1"/>
  <c r="G1244" i="1"/>
  <c r="D1244" i="1"/>
  <c r="B1244" i="1"/>
  <c r="I1243" i="1"/>
  <c r="G1243" i="1"/>
  <c r="L1243" i="1" s="1"/>
  <c r="D1243" i="1"/>
  <c r="B1243" i="1"/>
  <c r="G1242" i="1"/>
  <c r="D1242" i="1"/>
  <c r="B1242" i="1"/>
  <c r="G1241" i="1"/>
  <c r="D1241" i="1"/>
  <c r="B1241" i="1"/>
  <c r="J1240" i="1"/>
  <c r="I1240" i="1"/>
  <c r="G1240" i="1"/>
  <c r="L1240" i="1" s="1"/>
  <c r="D1240" i="1"/>
  <c r="B1240" i="1"/>
  <c r="K1240" i="1" s="1"/>
  <c r="G1239" i="1"/>
  <c r="D1239" i="1"/>
  <c r="B1239" i="1"/>
  <c r="K1238" i="1"/>
  <c r="I1238" i="1"/>
  <c r="G1238" i="1"/>
  <c r="J1238" i="1" s="1"/>
  <c r="D1238" i="1"/>
  <c r="B1238" i="1"/>
  <c r="G1237" i="1"/>
  <c r="L1237" i="1" s="1"/>
  <c r="D1237" i="1"/>
  <c r="B1237" i="1"/>
  <c r="G1236" i="1"/>
  <c r="D1236" i="1"/>
  <c r="B1236" i="1"/>
  <c r="G1235" i="1"/>
  <c r="J1235" i="1" s="1"/>
  <c r="D1235" i="1"/>
  <c r="B1235" i="1"/>
  <c r="G1234" i="1"/>
  <c r="D1234" i="1"/>
  <c r="B1234" i="1"/>
  <c r="G1233" i="1"/>
  <c r="D1233" i="1"/>
  <c r="B1233" i="1"/>
  <c r="G1232" i="1"/>
  <c r="D1232" i="1"/>
  <c r="B1232" i="1"/>
  <c r="G1231" i="1"/>
  <c r="D1231" i="1"/>
  <c r="B1231" i="1"/>
  <c r="L1230" i="1"/>
  <c r="I1230" i="1"/>
  <c r="G1230" i="1"/>
  <c r="J1230" i="1" s="1"/>
  <c r="K1230" i="1" s="1"/>
  <c r="D1230" i="1"/>
  <c r="B1230" i="1"/>
  <c r="J1229" i="1"/>
  <c r="K1229" i="1" s="1"/>
  <c r="G1229" i="1"/>
  <c r="D1229" i="1"/>
  <c r="B1229" i="1"/>
  <c r="G1228" i="1"/>
  <c r="I1228" i="1" s="1"/>
  <c r="D1228" i="1"/>
  <c r="B1228" i="1"/>
  <c r="L1227" i="1"/>
  <c r="G1227" i="1"/>
  <c r="J1227" i="1" s="1"/>
  <c r="K1227" i="1" s="1"/>
  <c r="D1227" i="1"/>
  <c r="B1227" i="1"/>
  <c r="I1226" i="1"/>
  <c r="G1226" i="1"/>
  <c r="J1226" i="1" s="1"/>
  <c r="D1226" i="1"/>
  <c r="B1226" i="1"/>
  <c r="K1226" i="1" s="1"/>
  <c r="G1225" i="1"/>
  <c r="D1225" i="1"/>
  <c r="B1225" i="1"/>
  <c r="G1224" i="1"/>
  <c r="D1224" i="1"/>
  <c r="B1224" i="1"/>
  <c r="G1223" i="1"/>
  <c r="D1223" i="1"/>
  <c r="B1223" i="1"/>
  <c r="J1222" i="1"/>
  <c r="G1222" i="1"/>
  <c r="L1222" i="1" s="1"/>
  <c r="D1222" i="1"/>
  <c r="B1222" i="1"/>
  <c r="G1221" i="1"/>
  <c r="D1221" i="1"/>
  <c r="B1221" i="1"/>
  <c r="G1220" i="1"/>
  <c r="D1220" i="1"/>
  <c r="B1220" i="1"/>
  <c r="L1219" i="1"/>
  <c r="J1219" i="1"/>
  <c r="G1219" i="1"/>
  <c r="I1219" i="1" s="1"/>
  <c r="D1219" i="1"/>
  <c r="B1219" i="1"/>
  <c r="L1218" i="1"/>
  <c r="J1218" i="1"/>
  <c r="K1218" i="1" s="1"/>
  <c r="I1218" i="1"/>
  <c r="G1218" i="1"/>
  <c r="D1218" i="1"/>
  <c r="B1218" i="1"/>
  <c r="L1217" i="1"/>
  <c r="J1217" i="1"/>
  <c r="I1217" i="1"/>
  <c r="G1217" i="1"/>
  <c r="D1217" i="1"/>
  <c r="B1217" i="1"/>
  <c r="G1216" i="1"/>
  <c r="D1216" i="1"/>
  <c r="B1216" i="1"/>
  <c r="I1215" i="1"/>
  <c r="G1215" i="1"/>
  <c r="D1215" i="1"/>
  <c r="B1215" i="1"/>
  <c r="I1214" i="1"/>
  <c r="G1214" i="1"/>
  <c r="J1214" i="1" s="1"/>
  <c r="K1214" i="1" s="1"/>
  <c r="D1214" i="1"/>
  <c r="B1214" i="1"/>
  <c r="G1213" i="1"/>
  <c r="L1213" i="1" s="1"/>
  <c r="D1213" i="1"/>
  <c r="B1213" i="1"/>
  <c r="I1212" i="1"/>
  <c r="G1212" i="1"/>
  <c r="D1212" i="1"/>
  <c r="B1212" i="1"/>
  <c r="J1211" i="1"/>
  <c r="K1211" i="1" s="1"/>
  <c r="I1211" i="1"/>
  <c r="G1211" i="1"/>
  <c r="L1211" i="1" s="1"/>
  <c r="D1211" i="1"/>
  <c r="B1211" i="1"/>
  <c r="G1210" i="1"/>
  <c r="L1210" i="1" s="1"/>
  <c r="D1210" i="1"/>
  <c r="B1210" i="1"/>
  <c r="L1209" i="1"/>
  <c r="G1209" i="1"/>
  <c r="D1209" i="1"/>
  <c r="B1209" i="1"/>
  <c r="J1208" i="1"/>
  <c r="I1208" i="1"/>
  <c r="G1208" i="1"/>
  <c r="L1208" i="1" s="1"/>
  <c r="D1208" i="1"/>
  <c r="B1208" i="1"/>
  <c r="L1207" i="1"/>
  <c r="G1207" i="1"/>
  <c r="J1207" i="1" s="1"/>
  <c r="D1207" i="1"/>
  <c r="B1207" i="1"/>
  <c r="G1206" i="1"/>
  <c r="D1206" i="1"/>
  <c r="B1206" i="1"/>
  <c r="L1205" i="1"/>
  <c r="G1205" i="1"/>
  <c r="J1205" i="1" s="1"/>
  <c r="D1205" i="1"/>
  <c r="B1205" i="1"/>
  <c r="I1204" i="1"/>
  <c r="G1204" i="1"/>
  <c r="D1204" i="1"/>
  <c r="B1204" i="1"/>
  <c r="L1203" i="1"/>
  <c r="J1203" i="1"/>
  <c r="K1203" i="1" s="1"/>
  <c r="G1203" i="1"/>
  <c r="I1203" i="1" s="1"/>
  <c r="D1203" i="1"/>
  <c r="B1203" i="1"/>
  <c r="G1202" i="1"/>
  <c r="D1202" i="1"/>
  <c r="B1202" i="1"/>
  <c r="L1201" i="1"/>
  <c r="J1201" i="1"/>
  <c r="K1201" i="1" s="1"/>
  <c r="I1201" i="1"/>
  <c r="G1201" i="1"/>
  <c r="D1201" i="1"/>
  <c r="B1201" i="1"/>
  <c r="G1200" i="1"/>
  <c r="D1200" i="1"/>
  <c r="B1200" i="1"/>
  <c r="G1195" i="1"/>
  <c r="L1195" i="1" s="1"/>
  <c r="D1195" i="1"/>
  <c r="B1195" i="1"/>
  <c r="L1194" i="1"/>
  <c r="J1194" i="1"/>
  <c r="K1194" i="1" s="1"/>
  <c r="I1194" i="1"/>
  <c r="G1194" i="1"/>
  <c r="D1194" i="1"/>
  <c r="B1194" i="1"/>
  <c r="I1193" i="1"/>
  <c r="G1193" i="1"/>
  <c r="D1193" i="1"/>
  <c r="B1193" i="1"/>
  <c r="G1192" i="1"/>
  <c r="D1192" i="1"/>
  <c r="B1192" i="1"/>
  <c r="I1191" i="1"/>
  <c r="G1191" i="1"/>
  <c r="D1191" i="1"/>
  <c r="B1191" i="1"/>
  <c r="G1190" i="1"/>
  <c r="L1190" i="1" s="1"/>
  <c r="D1190" i="1"/>
  <c r="B1190" i="1"/>
  <c r="G1189" i="1"/>
  <c r="L1189" i="1" s="1"/>
  <c r="D1189" i="1"/>
  <c r="B1189" i="1"/>
  <c r="G1188" i="1"/>
  <c r="D1188" i="1"/>
  <c r="B1188" i="1"/>
  <c r="G1187" i="1"/>
  <c r="D1187" i="1"/>
  <c r="B1187" i="1"/>
  <c r="I1186" i="1"/>
  <c r="G1186" i="1"/>
  <c r="D1186" i="1"/>
  <c r="B1186" i="1"/>
  <c r="L1185" i="1"/>
  <c r="J1185" i="1"/>
  <c r="K1185" i="1" s="1"/>
  <c r="I1185" i="1"/>
  <c r="G1185" i="1"/>
  <c r="D1185" i="1"/>
  <c r="B1185" i="1"/>
  <c r="I1184" i="1"/>
  <c r="G1184" i="1"/>
  <c r="D1184" i="1"/>
  <c r="B1184" i="1"/>
  <c r="G1183" i="1"/>
  <c r="L1183" i="1" s="1"/>
  <c r="D1183" i="1"/>
  <c r="B1183" i="1"/>
  <c r="L1182" i="1"/>
  <c r="G1182" i="1"/>
  <c r="D1182" i="1"/>
  <c r="B1182" i="1"/>
  <c r="G1181" i="1"/>
  <c r="D1181" i="1"/>
  <c r="B1181" i="1"/>
  <c r="J1180" i="1"/>
  <c r="G1180" i="1"/>
  <c r="L1180" i="1" s="1"/>
  <c r="D1180" i="1"/>
  <c r="B1180" i="1"/>
  <c r="K1180" i="1" s="1"/>
  <c r="G1179" i="1"/>
  <c r="D1179" i="1"/>
  <c r="B1179" i="1"/>
  <c r="G1178" i="1"/>
  <c r="D1178" i="1"/>
  <c r="B1178" i="1"/>
  <c r="I1177" i="1"/>
  <c r="G1177" i="1"/>
  <c r="L1177" i="1" s="1"/>
  <c r="D1177" i="1"/>
  <c r="B1177" i="1"/>
  <c r="I1176" i="1"/>
  <c r="G1176" i="1"/>
  <c r="D1176" i="1"/>
  <c r="B1176" i="1"/>
  <c r="L1175" i="1"/>
  <c r="I1175" i="1"/>
  <c r="G1175" i="1"/>
  <c r="J1175" i="1" s="1"/>
  <c r="K1175" i="1" s="1"/>
  <c r="D1175" i="1"/>
  <c r="B1175" i="1"/>
  <c r="I1174" i="1"/>
  <c r="G1174" i="1"/>
  <c r="D1174" i="1"/>
  <c r="B1174" i="1"/>
  <c r="G1173" i="1"/>
  <c r="J1173" i="1" s="1"/>
  <c r="K1173" i="1" s="1"/>
  <c r="D1173" i="1"/>
  <c r="B1173" i="1"/>
  <c r="G1172" i="1"/>
  <c r="L1172" i="1" s="1"/>
  <c r="D1172" i="1"/>
  <c r="B1172" i="1"/>
  <c r="G1171" i="1"/>
  <c r="D1171" i="1"/>
  <c r="B1171" i="1"/>
  <c r="G1170" i="1"/>
  <c r="I1170" i="1" s="1"/>
  <c r="D1170" i="1"/>
  <c r="B1170" i="1"/>
  <c r="G1169" i="1"/>
  <c r="D1169" i="1"/>
  <c r="B1169" i="1"/>
  <c r="G1168" i="1"/>
  <c r="D1168" i="1"/>
  <c r="B1168" i="1"/>
  <c r="L1167" i="1"/>
  <c r="J1167" i="1"/>
  <c r="I1167" i="1"/>
  <c r="G1167" i="1"/>
  <c r="D1167" i="1"/>
  <c r="B1167" i="1"/>
  <c r="L1166" i="1"/>
  <c r="J1166" i="1"/>
  <c r="K1166" i="1" s="1"/>
  <c r="G1166" i="1"/>
  <c r="I1166" i="1" s="1"/>
  <c r="D1166" i="1"/>
  <c r="B1166" i="1"/>
  <c r="J1165" i="1"/>
  <c r="I1165" i="1"/>
  <c r="G1165" i="1"/>
  <c r="L1165" i="1" s="1"/>
  <c r="D1165" i="1"/>
  <c r="B1165" i="1"/>
  <c r="K1165" i="1" s="1"/>
  <c r="L1164" i="1"/>
  <c r="J1164" i="1"/>
  <c r="I1164" i="1"/>
  <c r="G1164" i="1"/>
  <c r="D1164" i="1"/>
  <c r="B1164" i="1"/>
  <c r="K1163" i="1"/>
  <c r="I1163" i="1"/>
  <c r="G1163" i="1"/>
  <c r="J1163" i="1" s="1"/>
  <c r="D1163" i="1"/>
  <c r="B1163" i="1"/>
  <c r="I1162" i="1"/>
  <c r="G1162" i="1"/>
  <c r="D1162" i="1"/>
  <c r="B1162" i="1"/>
  <c r="G1161" i="1"/>
  <c r="D1161" i="1"/>
  <c r="B1161" i="1"/>
  <c r="J1160" i="1"/>
  <c r="K1160" i="1" s="1"/>
  <c r="G1160" i="1"/>
  <c r="L1160" i="1" s="1"/>
  <c r="D1160" i="1"/>
  <c r="B1160" i="1"/>
  <c r="G1159" i="1"/>
  <c r="D1159" i="1"/>
  <c r="B1159" i="1"/>
  <c r="K1158" i="1"/>
  <c r="J1158" i="1"/>
  <c r="G1158" i="1"/>
  <c r="I1158" i="1" s="1"/>
  <c r="D1158" i="1"/>
  <c r="B1158" i="1"/>
  <c r="G1157" i="1"/>
  <c r="D1157" i="1"/>
  <c r="B1157" i="1"/>
  <c r="G1156" i="1"/>
  <c r="I1156" i="1" s="1"/>
  <c r="D1156" i="1"/>
  <c r="B1156" i="1"/>
  <c r="G1155" i="1"/>
  <c r="L1155" i="1" s="1"/>
  <c r="D1155" i="1"/>
  <c r="B1155" i="1"/>
  <c r="J1154" i="1"/>
  <c r="K1154" i="1" s="1"/>
  <c r="G1154" i="1"/>
  <c r="D1154" i="1"/>
  <c r="B1154" i="1"/>
  <c r="L1153" i="1"/>
  <c r="J1153" i="1"/>
  <c r="I1153" i="1"/>
  <c r="G1153" i="1"/>
  <c r="D1153" i="1"/>
  <c r="B1153" i="1"/>
  <c r="I1152" i="1"/>
  <c r="G1152" i="1"/>
  <c r="D1152" i="1"/>
  <c r="B1152" i="1"/>
  <c r="I1151" i="1"/>
  <c r="G1151" i="1"/>
  <c r="J1151" i="1" s="1"/>
  <c r="K1151" i="1" s="1"/>
  <c r="D1151" i="1"/>
  <c r="B1151" i="1"/>
  <c r="G1150" i="1"/>
  <c r="D1150" i="1"/>
  <c r="B1150" i="1"/>
  <c r="G1149" i="1"/>
  <c r="L1149" i="1" s="1"/>
  <c r="D1149" i="1"/>
  <c r="B1149" i="1"/>
  <c r="G1148" i="1"/>
  <c r="D1148" i="1"/>
  <c r="B1148" i="1"/>
  <c r="G1147" i="1"/>
  <c r="D1147" i="1"/>
  <c r="B1147" i="1"/>
  <c r="G1146" i="1"/>
  <c r="J1146" i="1" s="1"/>
  <c r="D1146" i="1"/>
  <c r="B1146" i="1"/>
  <c r="J1145" i="1"/>
  <c r="G1145" i="1"/>
  <c r="D1145" i="1"/>
  <c r="B1145" i="1"/>
  <c r="K1145" i="1" s="1"/>
  <c r="G1144" i="1"/>
  <c r="D1144" i="1"/>
  <c r="B1144" i="1"/>
  <c r="G1143" i="1"/>
  <c r="J1143" i="1" s="1"/>
  <c r="D1143" i="1"/>
  <c r="B1143" i="1"/>
  <c r="K1143" i="1" s="1"/>
  <c r="L1142" i="1"/>
  <c r="G1142" i="1"/>
  <c r="D1142" i="1"/>
  <c r="B1142" i="1"/>
  <c r="G1141" i="1"/>
  <c r="D1141" i="1"/>
  <c r="B1141" i="1"/>
  <c r="L1140" i="1"/>
  <c r="G1140" i="1"/>
  <c r="D1140" i="1"/>
  <c r="B1140" i="1"/>
  <c r="K1139" i="1"/>
  <c r="G1139" i="1"/>
  <c r="J1139" i="1" s="1"/>
  <c r="D1139" i="1"/>
  <c r="B1139" i="1"/>
  <c r="G1138" i="1"/>
  <c r="D1138" i="1"/>
  <c r="B1138" i="1"/>
  <c r="G1137" i="1"/>
  <c r="D1137" i="1"/>
  <c r="B1137" i="1"/>
  <c r="G1136" i="1"/>
  <c r="D1136" i="1"/>
  <c r="B1136" i="1"/>
  <c r="G1135" i="1"/>
  <c r="L1135" i="1" s="1"/>
  <c r="D1135" i="1"/>
  <c r="B1135" i="1"/>
  <c r="G1134" i="1"/>
  <c r="D1134" i="1"/>
  <c r="B1134" i="1"/>
  <c r="J1133" i="1"/>
  <c r="G1133" i="1"/>
  <c r="D1133" i="1"/>
  <c r="B1133" i="1"/>
  <c r="G1132" i="1"/>
  <c r="L1132" i="1" s="1"/>
  <c r="D1132" i="1"/>
  <c r="B1132" i="1"/>
  <c r="I1131" i="1"/>
  <c r="G1131" i="1"/>
  <c r="D1131" i="1"/>
  <c r="B1131" i="1"/>
  <c r="L1130" i="1"/>
  <c r="K1130" i="1"/>
  <c r="J1130" i="1"/>
  <c r="G1130" i="1"/>
  <c r="I1130" i="1" s="1"/>
  <c r="D1130" i="1"/>
  <c r="B1130" i="1"/>
  <c r="G1129" i="1"/>
  <c r="D1129" i="1"/>
  <c r="B1129" i="1"/>
  <c r="G1128" i="1"/>
  <c r="I1128" i="1" s="1"/>
  <c r="D1128" i="1"/>
  <c r="B1128" i="1"/>
  <c r="G1127" i="1"/>
  <c r="D1127" i="1"/>
  <c r="B1127" i="1"/>
  <c r="G1126" i="1"/>
  <c r="D1126" i="1"/>
  <c r="B1126" i="1"/>
  <c r="L1125" i="1"/>
  <c r="J1125" i="1"/>
  <c r="K1125" i="1" s="1"/>
  <c r="I1125" i="1"/>
  <c r="G1125" i="1"/>
  <c r="D1125" i="1"/>
  <c r="B1125" i="1"/>
  <c r="J1124" i="1"/>
  <c r="I1124" i="1"/>
  <c r="G1124" i="1"/>
  <c r="L1124" i="1" s="1"/>
  <c r="D1124" i="1"/>
  <c r="B1124" i="1"/>
  <c r="K1124" i="1" s="1"/>
  <c r="G1123" i="1"/>
  <c r="L1123" i="1" s="1"/>
  <c r="D1123" i="1"/>
  <c r="B1123" i="1"/>
  <c r="G1122" i="1"/>
  <c r="I1122" i="1" s="1"/>
  <c r="D1122" i="1"/>
  <c r="B1122" i="1"/>
  <c r="G1121" i="1"/>
  <c r="I1121" i="1" s="1"/>
  <c r="D1121" i="1"/>
  <c r="B1121" i="1"/>
  <c r="I1120" i="1"/>
  <c r="G1120" i="1"/>
  <c r="J1120" i="1" s="1"/>
  <c r="K1120" i="1" s="1"/>
  <c r="D1120" i="1"/>
  <c r="B1120" i="1"/>
  <c r="J1115" i="1"/>
  <c r="K1115" i="1" s="1"/>
  <c r="I1115" i="1"/>
  <c r="G1115" i="1"/>
  <c r="L1115" i="1" s="1"/>
  <c r="D1115" i="1"/>
  <c r="B1115" i="1"/>
  <c r="G1114" i="1"/>
  <c r="D1114" i="1"/>
  <c r="B1114" i="1"/>
  <c r="J1113" i="1"/>
  <c r="K1113" i="1" s="1"/>
  <c r="G1113" i="1"/>
  <c r="I1113" i="1" s="1"/>
  <c r="D1113" i="1"/>
  <c r="B1113" i="1"/>
  <c r="G1112" i="1"/>
  <c r="D1112" i="1"/>
  <c r="B1112" i="1"/>
  <c r="G1111" i="1"/>
  <c r="D1111" i="1"/>
  <c r="B1111" i="1"/>
  <c r="L1110" i="1"/>
  <c r="G1110" i="1"/>
  <c r="D1110" i="1"/>
  <c r="B1110" i="1"/>
  <c r="G1109" i="1"/>
  <c r="D1109" i="1"/>
  <c r="B1109" i="1"/>
  <c r="L1108" i="1"/>
  <c r="J1108" i="1"/>
  <c r="I1108" i="1"/>
  <c r="G1108" i="1"/>
  <c r="D1108" i="1"/>
  <c r="B1108" i="1"/>
  <c r="K1108" i="1" s="1"/>
  <c r="I1107" i="1"/>
  <c r="G1107" i="1"/>
  <c r="D1107" i="1"/>
  <c r="B1107" i="1"/>
  <c r="G1106" i="1"/>
  <c r="J1106" i="1" s="1"/>
  <c r="K1106" i="1" s="1"/>
  <c r="D1106" i="1"/>
  <c r="B1106" i="1"/>
  <c r="G1105" i="1"/>
  <c r="D1105" i="1"/>
  <c r="B1105" i="1"/>
  <c r="I1104" i="1"/>
  <c r="G1104" i="1"/>
  <c r="D1104" i="1"/>
  <c r="B1104" i="1"/>
  <c r="G1103" i="1"/>
  <c r="I1103" i="1" s="1"/>
  <c r="D1103" i="1"/>
  <c r="B1103" i="1"/>
  <c r="L1102" i="1"/>
  <c r="G1102" i="1"/>
  <c r="D1102" i="1"/>
  <c r="B1102" i="1"/>
  <c r="G1101" i="1"/>
  <c r="D1101" i="1"/>
  <c r="B1101" i="1"/>
  <c r="G1100" i="1"/>
  <c r="D1100" i="1"/>
  <c r="B1100" i="1"/>
  <c r="G1099" i="1"/>
  <c r="J1099" i="1" s="1"/>
  <c r="K1099" i="1" s="1"/>
  <c r="D1099" i="1"/>
  <c r="B1099" i="1"/>
  <c r="G1098" i="1"/>
  <c r="D1098" i="1"/>
  <c r="B1098" i="1"/>
  <c r="L1097" i="1"/>
  <c r="J1097" i="1"/>
  <c r="K1097" i="1" s="1"/>
  <c r="G1097" i="1"/>
  <c r="I1097" i="1" s="1"/>
  <c r="D1097" i="1"/>
  <c r="B1097" i="1"/>
  <c r="G1096" i="1"/>
  <c r="L1096" i="1" s="1"/>
  <c r="D1096" i="1"/>
  <c r="B1096" i="1"/>
  <c r="J1095" i="1"/>
  <c r="G1095" i="1"/>
  <c r="I1095" i="1" s="1"/>
  <c r="D1095" i="1"/>
  <c r="B1095" i="1"/>
  <c r="I1094" i="1"/>
  <c r="G1094" i="1"/>
  <c r="D1094" i="1"/>
  <c r="B1094" i="1"/>
  <c r="G1093" i="1"/>
  <c r="I1093" i="1" s="1"/>
  <c r="D1093" i="1"/>
  <c r="B1093" i="1"/>
  <c r="G1092" i="1"/>
  <c r="J1092" i="1" s="1"/>
  <c r="K1092" i="1" s="1"/>
  <c r="D1092" i="1"/>
  <c r="B1092" i="1"/>
  <c r="I1091" i="1"/>
  <c r="G1091" i="1"/>
  <c r="D1091" i="1"/>
  <c r="B1091" i="1"/>
  <c r="L1090" i="1"/>
  <c r="G1090" i="1"/>
  <c r="D1090" i="1"/>
  <c r="B1090" i="1"/>
  <c r="L1089" i="1"/>
  <c r="J1089" i="1"/>
  <c r="I1089" i="1"/>
  <c r="G1089" i="1"/>
  <c r="D1089" i="1"/>
  <c r="B1089" i="1"/>
  <c r="G1088" i="1"/>
  <c r="J1088" i="1" s="1"/>
  <c r="D1088" i="1"/>
  <c r="B1088" i="1"/>
  <c r="J1087" i="1"/>
  <c r="K1087" i="1" s="1"/>
  <c r="I1087" i="1"/>
  <c r="G1087" i="1"/>
  <c r="L1087" i="1" s="1"/>
  <c r="D1087" i="1"/>
  <c r="B1087" i="1"/>
  <c r="L1086" i="1"/>
  <c r="G1086" i="1"/>
  <c r="D1086" i="1"/>
  <c r="B1086" i="1"/>
  <c r="G1085" i="1"/>
  <c r="D1085" i="1"/>
  <c r="B1085" i="1"/>
  <c r="G1084" i="1"/>
  <c r="D1084" i="1"/>
  <c r="B1084" i="1"/>
  <c r="G1083" i="1"/>
  <c r="L1083" i="1" s="1"/>
  <c r="D1083" i="1"/>
  <c r="B1083" i="1"/>
  <c r="L1082" i="1"/>
  <c r="J1082" i="1"/>
  <c r="K1082" i="1" s="1"/>
  <c r="G1082" i="1"/>
  <c r="I1082" i="1" s="1"/>
  <c r="D1082" i="1"/>
  <c r="B1082" i="1"/>
  <c r="G1081" i="1"/>
  <c r="D1081" i="1"/>
  <c r="B1081" i="1"/>
  <c r="L1080" i="1"/>
  <c r="J1080" i="1"/>
  <c r="I1080" i="1"/>
  <c r="G1080" i="1"/>
  <c r="D1080" i="1"/>
  <c r="B1080" i="1"/>
  <c r="K1080" i="1" s="1"/>
  <c r="G1079" i="1"/>
  <c r="I1079" i="1" s="1"/>
  <c r="D1079" i="1"/>
  <c r="B1079" i="1"/>
  <c r="G1078" i="1"/>
  <c r="D1078" i="1"/>
  <c r="B1078" i="1"/>
  <c r="G1077" i="1"/>
  <c r="D1077" i="1"/>
  <c r="B1077" i="1"/>
  <c r="G1076" i="1"/>
  <c r="D1076" i="1"/>
  <c r="B1076" i="1"/>
  <c r="G1075" i="1"/>
  <c r="D1075" i="1"/>
  <c r="B1075" i="1"/>
  <c r="I1074" i="1"/>
  <c r="G1074" i="1"/>
  <c r="D1074" i="1"/>
  <c r="B1074" i="1"/>
  <c r="J1073" i="1"/>
  <c r="K1073" i="1" s="1"/>
  <c r="G1073" i="1"/>
  <c r="I1073" i="1" s="1"/>
  <c r="D1073" i="1"/>
  <c r="B1073" i="1"/>
  <c r="G1072" i="1"/>
  <c r="D1072" i="1"/>
  <c r="B1072" i="1"/>
  <c r="L1071" i="1"/>
  <c r="J1071" i="1"/>
  <c r="I1071" i="1"/>
  <c r="G1071" i="1"/>
  <c r="D1071" i="1"/>
  <c r="B1071" i="1"/>
  <c r="G1070" i="1"/>
  <c r="D1070" i="1"/>
  <c r="B1070" i="1"/>
  <c r="G1069" i="1"/>
  <c r="J1069" i="1" s="1"/>
  <c r="K1069" i="1" s="1"/>
  <c r="D1069" i="1"/>
  <c r="B1069" i="1"/>
  <c r="L1068" i="1"/>
  <c r="J1068" i="1"/>
  <c r="I1068" i="1"/>
  <c r="G1068" i="1"/>
  <c r="D1068" i="1"/>
  <c r="B1068" i="1"/>
  <c r="K1067" i="1"/>
  <c r="J1067" i="1"/>
  <c r="G1067" i="1"/>
  <c r="D1067" i="1"/>
  <c r="B1067" i="1"/>
  <c r="L1066" i="1"/>
  <c r="K1066" i="1"/>
  <c r="I1066" i="1"/>
  <c r="G1066" i="1"/>
  <c r="J1066" i="1" s="1"/>
  <c r="D1066" i="1"/>
  <c r="B1066" i="1"/>
  <c r="L1065" i="1"/>
  <c r="J1065" i="1"/>
  <c r="K1065" i="1" s="1"/>
  <c r="G1065" i="1"/>
  <c r="I1065" i="1" s="1"/>
  <c r="D1065" i="1"/>
  <c r="B1065" i="1"/>
  <c r="G1064" i="1"/>
  <c r="J1064" i="1" s="1"/>
  <c r="K1064" i="1" s="1"/>
  <c r="D1064" i="1"/>
  <c r="B1064" i="1"/>
  <c r="G1063" i="1"/>
  <c r="D1063" i="1"/>
  <c r="B1063" i="1"/>
  <c r="G1062" i="1"/>
  <c r="D1062" i="1"/>
  <c r="B1062" i="1"/>
  <c r="G1061" i="1"/>
  <c r="I1061" i="1" s="1"/>
  <c r="D1061" i="1"/>
  <c r="B1061" i="1"/>
  <c r="I1060" i="1"/>
  <c r="G1060" i="1"/>
  <c r="J1060" i="1" s="1"/>
  <c r="D1060" i="1"/>
  <c r="B1060" i="1"/>
  <c r="L1059" i="1"/>
  <c r="J1059" i="1"/>
  <c r="I1059" i="1"/>
  <c r="G1059" i="1"/>
  <c r="D1059" i="1"/>
  <c r="B1059" i="1"/>
  <c r="K1059" i="1" s="1"/>
  <c r="G1058" i="1"/>
  <c r="D1058" i="1"/>
  <c r="B1058" i="1"/>
  <c r="K1057" i="1"/>
  <c r="I1057" i="1"/>
  <c r="G1057" i="1"/>
  <c r="J1057" i="1" s="1"/>
  <c r="D1057" i="1"/>
  <c r="B1057" i="1"/>
  <c r="I1056" i="1"/>
  <c r="G1056" i="1"/>
  <c r="J1056" i="1" s="1"/>
  <c r="K1056" i="1" s="1"/>
  <c r="D1056" i="1"/>
  <c r="B1056" i="1"/>
  <c r="G1055" i="1"/>
  <c r="D1055" i="1"/>
  <c r="B1055" i="1"/>
  <c r="L1054" i="1"/>
  <c r="I1054" i="1"/>
  <c r="G1054" i="1"/>
  <c r="J1054" i="1" s="1"/>
  <c r="K1054" i="1" s="1"/>
  <c r="D1054" i="1"/>
  <c r="B1054" i="1"/>
  <c r="L1053" i="1"/>
  <c r="I1053" i="1"/>
  <c r="G1053" i="1"/>
  <c r="J1053" i="1" s="1"/>
  <c r="D1053" i="1"/>
  <c r="B1053" i="1"/>
  <c r="J1052" i="1"/>
  <c r="K1052" i="1" s="1"/>
  <c r="G1052" i="1"/>
  <c r="D1052" i="1"/>
  <c r="B1052" i="1"/>
  <c r="G1051" i="1"/>
  <c r="D1051" i="1"/>
  <c r="B1051" i="1"/>
  <c r="G1050" i="1"/>
  <c r="I1050" i="1" s="1"/>
  <c r="D1050" i="1"/>
  <c r="B1050" i="1"/>
  <c r="L1049" i="1"/>
  <c r="J1049" i="1"/>
  <c r="K1049" i="1" s="1"/>
  <c r="G1049" i="1"/>
  <c r="I1049" i="1" s="1"/>
  <c r="D1049" i="1"/>
  <c r="B1049" i="1"/>
  <c r="L1048" i="1"/>
  <c r="J1048" i="1"/>
  <c r="K1048" i="1" s="1"/>
  <c r="I1048" i="1"/>
  <c r="G1048" i="1"/>
  <c r="D1048" i="1"/>
  <c r="B1048" i="1"/>
  <c r="G1047" i="1"/>
  <c r="D1047" i="1"/>
  <c r="B1047" i="1"/>
  <c r="J1046" i="1"/>
  <c r="K1046" i="1" s="1"/>
  <c r="G1046" i="1"/>
  <c r="D1046" i="1"/>
  <c r="B1046" i="1"/>
  <c r="G1045" i="1"/>
  <c r="D1045" i="1"/>
  <c r="B1045" i="1"/>
  <c r="G1044" i="1"/>
  <c r="D1044" i="1"/>
  <c r="B1044" i="1"/>
  <c r="I1043" i="1"/>
  <c r="G1043" i="1"/>
  <c r="D1043" i="1"/>
  <c r="B1043" i="1"/>
  <c r="G1042" i="1"/>
  <c r="J1042" i="1" s="1"/>
  <c r="D1042" i="1"/>
  <c r="B1042" i="1"/>
  <c r="K1042" i="1" s="1"/>
  <c r="J1041" i="1"/>
  <c r="K1041" i="1" s="1"/>
  <c r="I1041" i="1"/>
  <c r="G1041" i="1"/>
  <c r="L1041" i="1" s="1"/>
  <c r="D1041" i="1"/>
  <c r="B1041" i="1"/>
  <c r="G1040" i="1"/>
  <c r="D1040" i="1"/>
  <c r="B1040" i="1"/>
  <c r="J1035" i="1"/>
  <c r="K1035" i="1" s="1"/>
  <c r="G1035" i="1"/>
  <c r="I1035" i="1" s="1"/>
  <c r="D1035" i="1"/>
  <c r="B1035" i="1"/>
  <c r="G1034" i="1"/>
  <c r="D1034" i="1"/>
  <c r="B1034" i="1"/>
  <c r="G1033" i="1"/>
  <c r="J1033" i="1" s="1"/>
  <c r="K1033" i="1" s="1"/>
  <c r="D1033" i="1"/>
  <c r="B1033" i="1"/>
  <c r="L1032" i="1"/>
  <c r="J1032" i="1"/>
  <c r="I1032" i="1"/>
  <c r="G1032" i="1"/>
  <c r="D1032" i="1"/>
  <c r="B1032" i="1"/>
  <c r="G1031" i="1"/>
  <c r="D1031" i="1"/>
  <c r="B1031" i="1"/>
  <c r="L1030" i="1"/>
  <c r="J1030" i="1"/>
  <c r="G1030" i="1"/>
  <c r="I1030" i="1" s="1"/>
  <c r="D1030" i="1"/>
  <c r="B1030" i="1"/>
  <c r="K1030" i="1" s="1"/>
  <c r="J1029" i="1"/>
  <c r="K1029" i="1" s="1"/>
  <c r="G1029" i="1"/>
  <c r="D1029" i="1"/>
  <c r="B1029" i="1"/>
  <c r="G1028" i="1"/>
  <c r="J1028" i="1" s="1"/>
  <c r="K1028" i="1" s="1"/>
  <c r="D1028" i="1"/>
  <c r="B1028" i="1"/>
  <c r="L1027" i="1"/>
  <c r="J1027" i="1"/>
  <c r="I1027" i="1"/>
  <c r="G1027" i="1"/>
  <c r="D1027" i="1"/>
  <c r="B1027" i="1"/>
  <c r="K1027" i="1" s="1"/>
  <c r="G1026" i="1"/>
  <c r="L1026" i="1" s="1"/>
  <c r="D1026" i="1"/>
  <c r="B1026" i="1"/>
  <c r="I1025" i="1"/>
  <c r="G1025" i="1"/>
  <c r="L1025" i="1" s="1"/>
  <c r="D1025" i="1"/>
  <c r="B1025" i="1"/>
  <c r="L1024" i="1"/>
  <c r="J1024" i="1"/>
  <c r="K1024" i="1" s="1"/>
  <c r="I1024" i="1"/>
  <c r="G1024" i="1"/>
  <c r="D1024" i="1"/>
  <c r="B1024" i="1"/>
  <c r="G1023" i="1"/>
  <c r="D1023" i="1"/>
  <c r="B1023" i="1"/>
  <c r="G1022" i="1"/>
  <c r="L1022" i="1" s="1"/>
  <c r="D1022" i="1"/>
  <c r="B1022" i="1"/>
  <c r="G1021" i="1"/>
  <c r="D1021" i="1"/>
  <c r="B1021" i="1"/>
  <c r="G1020" i="1"/>
  <c r="D1020" i="1"/>
  <c r="B1020" i="1"/>
  <c r="G1019" i="1"/>
  <c r="I1019" i="1" s="1"/>
  <c r="D1019" i="1"/>
  <c r="B1019" i="1"/>
  <c r="J1018" i="1"/>
  <c r="I1018" i="1"/>
  <c r="G1018" i="1"/>
  <c r="L1018" i="1" s="1"/>
  <c r="D1018" i="1"/>
  <c r="B1018" i="1"/>
  <c r="L1017" i="1"/>
  <c r="J1017" i="1"/>
  <c r="K1017" i="1" s="1"/>
  <c r="G1017" i="1"/>
  <c r="I1017" i="1" s="1"/>
  <c r="D1017" i="1"/>
  <c r="B1017" i="1"/>
  <c r="G1016" i="1"/>
  <c r="D1016" i="1"/>
  <c r="B1016" i="1"/>
  <c r="L1015" i="1"/>
  <c r="I1015" i="1"/>
  <c r="G1015" i="1"/>
  <c r="J1015" i="1" s="1"/>
  <c r="D1015" i="1"/>
  <c r="B1015" i="1"/>
  <c r="G1014" i="1"/>
  <c r="D1014" i="1"/>
  <c r="B1014" i="1"/>
  <c r="I1013" i="1"/>
  <c r="G1013" i="1"/>
  <c r="L1013" i="1" s="1"/>
  <c r="D1013" i="1"/>
  <c r="B1013" i="1"/>
  <c r="L1012" i="1"/>
  <c r="G1012" i="1"/>
  <c r="I1012" i="1" s="1"/>
  <c r="D1012" i="1"/>
  <c r="B1012" i="1"/>
  <c r="G1011" i="1"/>
  <c r="D1011" i="1"/>
  <c r="B1011" i="1"/>
  <c r="G1010" i="1"/>
  <c r="L1010" i="1" s="1"/>
  <c r="D1010" i="1"/>
  <c r="B1010" i="1"/>
  <c r="G1009" i="1"/>
  <c r="D1009" i="1"/>
  <c r="B1009" i="1"/>
  <c r="G1008" i="1"/>
  <c r="D1008" i="1"/>
  <c r="B1008" i="1"/>
  <c r="J1007" i="1"/>
  <c r="K1007" i="1" s="1"/>
  <c r="G1007" i="1"/>
  <c r="D1007" i="1"/>
  <c r="B1007" i="1"/>
  <c r="L1006" i="1"/>
  <c r="J1006" i="1"/>
  <c r="I1006" i="1"/>
  <c r="G1006" i="1"/>
  <c r="D1006" i="1"/>
  <c r="B1006" i="1"/>
  <c r="G1005" i="1"/>
  <c r="D1005" i="1"/>
  <c r="B1005" i="1"/>
  <c r="I1004" i="1"/>
  <c r="G1004" i="1"/>
  <c r="J1004" i="1" s="1"/>
  <c r="K1004" i="1" s="1"/>
  <c r="D1004" i="1"/>
  <c r="B1004" i="1"/>
  <c r="J1003" i="1"/>
  <c r="I1003" i="1"/>
  <c r="G1003" i="1"/>
  <c r="L1003" i="1" s="1"/>
  <c r="D1003" i="1"/>
  <c r="B1003" i="1"/>
  <c r="G1002" i="1"/>
  <c r="L1002" i="1" s="1"/>
  <c r="D1002" i="1"/>
  <c r="B1002" i="1"/>
  <c r="G1001" i="1"/>
  <c r="D1001" i="1"/>
  <c r="B1001" i="1"/>
  <c r="J1000" i="1"/>
  <c r="K1000" i="1" s="1"/>
  <c r="G1000" i="1"/>
  <c r="L1000" i="1" s="1"/>
  <c r="D1000" i="1"/>
  <c r="B1000" i="1"/>
  <c r="G999" i="1"/>
  <c r="D999" i="1"/>
  <c r="B999" i="1"/>
  <c r="G998" i="1"/>
  <c r="D998" i="1"/>
  <c r="B998" i="1"/>
  <c r="G997" i="1"/>
  <c r="D997" i="1"/>
  <c r="B997" i="1"/>
  <c r="G996" i="1"/>
  <c r="D996" i="1"/>
  <c r="B996" i="1"/>
  <c r="G995" i="1"/>
  <c r="D995" i="1"/>
  <c r="B995" i="1"/>
  <c r="J994" i="1"/>
  <c r="G994" i="1"/>
  <c r="I994" i="1" s="1"/>
  <c r="D994" i="1"/>
  <c r="B994" i="1"/>
  <c r="J993" i="1"/>
  <c r="K993" i="1" s="1"/>
  <c r="G993" i="1"/>
  <c r="I993" i="1" s="1"/>
  <c r="D993" i="1"/>
  <c r="B993" i="1"/>
  <c r="L992" i="1"/>
  <c r="I992" i="1"/>
  <c r="G992" i="1"/>
  <c r="J992" i="1" s="1"/>
  <c r="K992" i="1" s="1"/>
  <c r="D992" i="1"/>
  <c r="B992" i="1"/>
  <c r="J991" i="1"/>
  <c r="G991" i="1"/>
  <c r="L991" i="1" s="1"/>
  <c r="D991" i="1"/>
  <c r="B991" i="1"/>
  <c r="I990" i="1"/>
  <c r="G990" i="1"/>
  <c r="D990" i="1"/>
  <c r="B990" i="1"/>
  <c r="I989" i="1"/>
  <c r="G989" i="1"/>
  <c r="L989" i="1" s="1"/>
  <c r="D989" i="1"/>
  <c r="B989" i="1"/>
  <c r="L988" i="1"/>
  <c r="K988" i="1"/>
  <c r="J988" i="1"/>
  <c r="G988" i="1"/>
  <c r="I988" i="1" s="1"/>
  <c r="D988" i="1"/>
  <c r="B988" i="1"/>
  <c r="G987" i="1"/>
  <c r="D987" i="1"/>
  <c r="B987" i="1"/>
  <c r="G986" i="1"/>
  <c r="D986" i="1"/>
  <c r="B986" i="1"/>
  <c r="G985" i="1"/>
  <c r="L985" i="1" s="1"/>
  <c r="D985" i="1"/>
  <c r="B985" i="1"/>
  <c r="J984" i="1"/>
  <c r="K984" i="1" s="1"/>
  <c r="G984" i="1"/>
  <c r="D984" i="1"/>
  <c r="B984" i="1"/>
  <c r="L983" i="1"/>
  <c r="J983" i="1"/>
  <c r="K983" i="1" s="1"/>
  <c r="G983" i="1"/>
  <c r="I983" i="1" s="1"/>
  <c r="D983" i="1"/>
  <c r="B983" i="1"/>
  <c r="L982" i="1"/>
  <c r="I982" i="1"/>
  <c r="G982" i="1"/>
  <c r="J982" i="1" s="1"/>
  <c r="D982" i="1"/>
  <c r="B982" i="1"/>
  <c r="L981" i="1"/>
  <c r="G981" i="1"/>
  <c r="D981" i="1"/>
  <c r="B981" i="1"/>
  <c r="I980" i="1"/>
  <c r="G980" i="1"/>
  <c r="J980" i="1" s="1"/>
  <c r="K980" i="1" s="1"/>
  <c r="D980" i="1"/>
  <c r="B980" i="1"/>
  <c r="J979" i="1"/>
  <c r="G979" i="1"/>
  <c r="I979" i="1" s="1"/>
  <c r="D979" i="1"/>
  <c r="B979" i="1"/>
  <c r="J978" i="1"/>
  <c r="K978" i="1" s="1"/>
  <c r="I978" i="1"/>
  <c r="G978" i="1"/>
  <c r="L978" i="1" s="1"/>
  <c r="D978" i="1"/>
  <c r="B978" i="1"/>
  <c r="G977" i="1"/>
  <c r="D977" i="1"/>
  <c r="B977" i="1"/>
  <c r="G976" i="1"/>
  <c r="D976" i="1"/>
  <c r="B976" i="1"/>
  <c r="G975" i="1"/>
  <c r="D975" i="1"/>
  <c r="B975" i="1"/>
  <c r="G974" i="1"/>
  <c r="D974" i="1"/>
  <c r="B974" i="1"/>
  <c r="G973" i="1"/>
  <c r="D973" i="1"/>
  <c r="B973" i="1"/>
  <c r="G972" i="1"/>
  <c r="D972" i="1"/>
  <c r="B972" i="1"/>
  <c r="G971" i="1"/>
  <c r="I971" i="1" s="1"/>
  <c r="D971" i="1"/>
  <c r="B971" i="1"/>
  <c r="L970" i="1"/>
  <c r="J970" i="1"/>
  <c r="I970" i="1"/>
  <c r="G970" i="1"/>
  <c r="D970" i="1"/>
  <c r="B970" i="1"/>
  <c r="L969" i="1"/>
  <c r="G969" i="1"/>
  <c r="D969" i="1"/>
  <c r="B969" i="1"/>
  <c r="I968" i="1"/>
  <c r="G968" i="1"/>
  <c r="D968" i="1"/>
  <c r="B968" i="1"/>
  <c r="G967" i="1"/>
  <c r="D967" i="1"/>
  <c r="B967" i="1"/>
  <c r="I966" i="1"/>
  <c r="G966" i="1"/>
  <c r="L966" i="1" s="1"/>
  <c r="D966" i="1"/>
  <c r="B966" i="1"/>
  <c r="G965" i="1"/>
  <c r="D965" i="1"/>
  <c r="B965" i="1"/>
  <c r="G964" i="1"/>
  <c r="D964" i="1"/>
  <c r="B964" i="1"/>
  <c r="G963" i="1"/>
  <c r="D963" i="1"/>
  <c r="B963" i="1"/>
  <c r="G962" i="1"/>
  <c r="D962" i="1"/>
  <c r="B962" i="1"/>
  <c r="G961" i="1"/>
  <c r="L961" i="1" s="1"/>
  <c r="D961" i="1"/>
  <c r="B961" i="1"/>
  <c r="I960" i="1"/>
  <c r="G960" i="1"/>
  <c r="D960" i="1"/>
  <c r="B960" i="1"/>
  <c r="L955" i="1"/>
  <c r="K955" i="1"/>
  <c r="I955" i="1"/>
  <c r="G955" i="1"/>
  <c r="J955" i="1" s="1"/>
  <c r="D955" i="1"/>
  <c r="B955" i="1"/>
  <c r="J954" i="1"/>
  <c r="G954" i="1"/>
  <c r="D954" i="1"/>
  <c r="B954" i="1"/>
  <c r="G953" i="1"/>
  <c r="L953" i="1" s="1"/>
  <c r="D953" i="1"/>
  <c r="B953" i="1"/>
  <c r="G952" i="1"/>
  <c r="D952" i="1"/>
  <c r="B952" i="1"/>
  <c r="G951" i="1"/>
  <c r="D951" i="1"/>
  <c r="B951" i="1"/>
  <c r="L950" i="1"/>
  <c r="G950" i="1"/>
  <c r="J950" i="1" s="1"/>
  <c r="K950" i="1" s="1"/>
  <c r="D950" i="1"/>
  <c r="B950" i="1"/>
  <c r="I949" i="1"/>
  <c r="G949" i="1"/>
  <c r="L949" i="1" s="1"/>
  <c r="D949" i="1"/>
  <c r="B949" i="1"/>
  <c r="J948" i="1"/>
  <c r="K948" i="1" s="1"/>
  <c r="G948" i="1"/>
  <c r="D948" i="1"/>
  <c r="B948" i="1"/>
  <c r="L947" i="1"/>
  <c r="K947" i="1"/>
  <c r="I947" i="1"/>
  <c r="G947" i="1"/>
  <c r="J947" i="1" s="1"/>
  <c r="D947" i="1"/>
  <c r="B947" i="1"/>
  <c r="L946" i="1"/>
  <c r="G946" i="1"/>
  <c r="D946" i="1"/>
  <c r="B946" i="1"/>
  <c r="I945" i="1"/>
  <c r="G945" i="1"/>
  <c r="L945" i="1" s="1"/>
  <c r="D945" i="1"/>
  <c r="B945" i="1"/>
  <c r="L944" i="1"/>
  <c r="I944" i="1"/>
  <c r="G944" i="1"/>
  <c r="J944" i="1" s="1"/>
  <c r="K944" i="1" s="1"/>
  <c r="D944" i="1"/>
  <c r="B944" i="1"/>
  <c r="J943" i="1"/>
  <c r="G943" i="1"/>
  <c r="L943" i="1" s="1"/>
  <c r="D943" i="1"/>
  <c r="B943" i="1"/>
  <c r="J942" i="1"/>
  <c r="K942" i="1" s="1"/>
  <c r="G942" i="1"/>
  <c r="D942" i="1"/>
  <c r="B942" i="1"/>
  <c r="L941" i="1"/>
  <c r="G941" i="1"/>
  <c r="D941" i="1"/>
  <c r="B941" i="1"/>
  <c r="L940" i="1"/>
  <c r="J940" i="1"/>
  <c r="I940" i="1"/>
  <c r="G940" i="1"/>
  <c r="D940" i="1"/>
  <c r="B940" i="1"/>
  <c r="G939" i="1"/>
  <c r="D939" i="1"/>
  <c r="B939" i="1"/>
  <c r="J938" i="1"/>
  <c r="K938" i="1" s="1"/>
  <c r="G938" i="1"/>
  <c r="L938" i="1" s="1"/>
  <c r="D938" i="1"/>
  <c r="B938" i="1"/>
  <c r="L937" i="1"/>
  <c r="J937" i="1"/>
  <c r="I937" i="1"/>
  <c r="G937" i="1"/>
  <c r="D937" i="1"/>
  <c r="B937" i="1"/>
  <c r="J936" i="1"/>
  <c r="K936" i="1" s="1"/>
  <c r="G936" i="1"/>
  <c r="I936" i="1" s="1"/>
  <c r="D936" i="1"/>
  <c r="B936" i="1"/>
  <c r="I935" i="1"/>
  <c r="G935" i="1"/>
  <c r="J935" i="1" s="1"/>
  <c r="K935" i="1" s="1"/>
  <c r="D935" i="1"/>
  <c r="B935" i="1"/>
  <c r="J934" i="1"/>
  <c r="I934" i="1"/>
  <c r="G934" i="1"/>
  <c r="L934" i="1" s="1"/>
  <c r="D934" i="1"/>
  <c r="B934" i="1"/>
  <c r="I933" i="1"/>
  <c r="G933" i="1"/>
  <c r="L933" i="1" s="1"/>
  <c r="D933" i="1"/>
  <c r="B933" i="1"/>
  <c r="L932" i="1"/>
  <c r="G932" i="1"/>
  <c r="D932" i="1"/>
  <c r="B932" i="1"/>
  <c r="J931" i="1"/>
  <c r="G931" i="1"/>
  <c r="L931" i="1" s="1"/>
  <c r="D931" i="1"/>
  <c r="B931" i="1"/>
  <c r="J930" i="1"/>
  <c r="K930" i="1" s="1"/>
  <c r="G930" i="1"/>
  <c r="D930" i="1"/>
  <c r="B930" i="1"/>
  <c r="L929" i="1"/>
  <c r="I929" i="1"/>
  <c r="G929" i="1"/>
  <c r="J929" i="1" s="1"/>
  <c r="K929" i="1" s="1"/>
  <c r="D929" i="1"/>
  <c r="B929" i="1"/>
  <c r="G928" i="1"/>
  <c r="L928" i="1" s="1"/>
  <c r="D928" i="1"/>
  <c r="B928" i="1"/>
  <c r="G927" i="1"/>
  <c r="D927" i="1"/>
  <c r="B927" i="1"/>
  <c r="J926" i="1"/>
  <c r="K926" i="1" s="1"/>
  <c r="AF782" i="1" s="1"/>
  <c r="G926" i="1"/>
  <c r="L926" i="1" s="1"/>
  <c r="D926" i="1"/>
  <c r="B926" i="1"/>
  <c r="G925" i="1"/>
  <c r="D925" i="1"/>
  <c r="B925" i="1"/>
  <c r="G924" i="1"/>
  <c r="I924" i="1" s="1"/>
  <c r="D924" i="1"/>
  <c r="B924" i="1"/>
  <c r="G923" i="1"/>
  <c r="J923" i="1" s="1"/>
  <c r="K923" i="1" s="1"/>
  <c r="D923" i="1"/>
  <c r="B923" i="1"/>
  <c r="J922" i="1"/>
  <c r="I922" i="1"/>
  <c r="G922" i="1"/>
  <c r="L922" i="1" s="1"/>
  <c r="D922" i="1"/>
  <c r="B922" i="1"/>
  <c r="I921" i="1"/>
  <c r="G921" i="1"/>
  <c r="L921" i="1" s="1"/>
  <c r="D921" i="1"/>
  <c r="B921" i="1"/>
  <c r="I920" i="1"/>
  <c r="G920" i="1"/>
  <c r="D920" i="1"/>
  <c r="B920" i="1"/>
  <c r="J919" i="1"/>
  <c r="G919" i="1"/>
  <c r="L919" i="1" s="1"/>
  <c r="D919" i="1"/>
  <c r="B919" i="1"/>
  <c r="G918" i="1"/>
  <c r="J918" i="1" s="1"/>
  <c r="K918" i="1" s="1"/>
  <c r="D918" i="1"/>
  <c r="B918" i="1"/>
  <c r="I917" i="1"/>
  <c r="G917" i="1"/>
  <c r="J917" i="1" s="1"/>
  <c r="K917" i="1" s="1"/>
  <c r="D917" i="1"/>
  <c r="B917" i="1"/>
  <c r="L916" i="1"/>
  <c r="J916" i="1"/>
  <c r="I916" i="1"/>
  <c r="G916" i="1"/>
  <c r="D916" i="1"/>
  <c r="B916" i="1"/>
  <c r="G915" i="1"/>
  <c r="D915" i="1"/>
  <c r="B915" i="1"/>
  <c r="I914" i="1"/>
  <c r="G914" i="1"/>
  <c r="L914" i="1" s="1"/>
  <c r="D914" i="1"/>
  <c r="B914" i="1"/>
  <c r="I913" i="1"/>
  <c r="G913" i="1"/>
  <c r="L913" i="1" s="1"/>
  <c r="D913" i="1"/>
  <c r="B913" i="1"/>
  <c r="L912" i="1"/>
  <c r="J912" i="1"/>
  <c r="K912" i="1" s="1"/>
  <c r="G912" i="1"/>
  <c r="I912" i="1" s="1"/>
  <c r="D912" i="1"/>
  <c r="B912" i="1"/>
  <c r="L911" i="1"/>
  <c r="G911" i="1"/>
  <c r="D911" i="1"/>
  <c r="B911" i="1"/>
  <c r="J910" i="1"/>
  <c r="G910" i="1"/>
  <c r="D910" i="1"/>
  <c r="B910" i="1"/>
  <c r="I909" i="1"/>
  <c r="G909" i="1"/>
  <c r="L909" i="1" s="1"/>
  <c r="D909" i="1"/>
  <c r="B909" i="1"/>
  <c r="G908" i="1"/>
  <c r="D908" i="1"/>
  <c r="B908" i="1"/>
  <c r="I907" i="1"/>
  <c r="G907" i="1"/>
  <c r="L907" i="1" s="1"/>
  <c r="D907" i="1"/>
  <c r="B907" i="1"/>
  <c r="G906" i="1"/>
  <c r="J906" i="1" s="1"/>
  <c r="K906" i="1" s="1"/>
  <c r="AF764" i="1" s="1"/>
  <c r="D906" i="1"/>
  <c r="B906" i="1"/>
  <c r="G905" i="1"/>
  <c r="J905" i="1" s="1"/>
  <c r="K905" i="1" s="1"/>
  <c r="D905" i="1"/>
  <c r="B905" i="1"/>
  <c r="L904" i="1"/>
  <c r="J904" i="1"/>
  <c r="I904" i="1"/>
  <c r="G904" i="1"/>
  <c r="D904" i="1"/>
  <c r="B904" i="1"/>
  <c r="G903" i="1"/>
  <c r="D903" i="1"/>
  <c r="B903" i="1"/>
  <c r="J902" i="1"/>
  <c r="K902" i="1" s="1"/>
  <c r="AF759" i="1" s="1"/>
  <c r="I902" i="1"/>
  <c r="G902" i="1"/>
  <c r="L902" i="1" s="1"/>
  <c r="D902" i="1"/>
  <c r="B902" i="1"/>
  <c r="J901" i="1"/>
  <c r="I901" i="1"/>
  <c r="G901" i="1"/>
  <c r="L901" i="1" s="1"/>
  <c r="D901" i="1"/>
  <c r="B901" i="1"/>
  <c r="G900" i="1"/>
  <c r="D900" i="1"/>
  <c r="B900" i="1"/>
  <c r="L899" i="1"/>
  <c r="G899" i="1"/>
  <c r="D899" i="1"/>
  <c r="B899" i="1"/>
  <c r="G898" i="1"/>
  <c r="D898" i="1"/>
  <c r="B898" i="1"/>
  <c r="G897" i="1"/>
  <c r="D897" i="1"/>
  <c r="B897" i="1"/>
  <c r="L896" i="1"/>
  <c r="K896" i="1"/>
  <c r="AF754" i="1" s="1"/>
  <c r="I896" i="1"/>
  <c r="G896" i="1"/>
  <c r="J896" i="1" s="1"/>
  <c r="D896" i="1"/>
  <c r="B896" i="1"/>
  <c r="L895" i="1"/>
  <c r="I895" i="1"/>
  <c r="G895" i="1"/>
  <c r="J895" i="1" s="1"/>
  <c r="D895" i="1"/>
  <c r="B895" i="1"/>
  <c r="G894" i="1"/>
  <c r="J894" i="1" s="1"/>
  <c r="K894" i="1" s="1"/>
  <c r="AF752" i="1" s="1"/>
  <c r="D894" i="1"/>
  <c r="B894" i="1"/>
  <c r="G893" i="1"/>
  <c r="D893" i="1"/>
  <c r="B893" i="1"/>
  <c r="I892" i="1"/>
  <c r="G892" i="1"/>
  <c r="L892" i="1" s="1"/>
  <c r="D892" i="1"/>
  <c r="B892" i="1"/>
  <c r="G891" i="1"/>
  <c r="D891" i="1"/>
  <c r="B891" i="1"/>
  <c r="I890" i="1"/>
  <c r="G890" i="1"/>
  <c r="L890" i="1" s="1"/>
  <c r="D890" i="1"/>
  <c r="B890" i="1"/>
  <c r="L889" i="1"/>
  <c r="J889" i="1"/>
  <c r="I889" i="1"/>
  <c r="G889" i="1"/>
  <c r="D889" i="1"/>
  <c r="B889" i="1"/>
  <c r="L888" i="1"/>
  <c r="G888" i="1"/>
  <c r="D888" i="1"/>
  <c r="B888" i="1"/>
  <c r="G887" i="1"/>
  <c r="J887" i="1" s="1"/>
  <c r="K887" i="1" s="1"/>
  <c r="AF742" i="1" s="1"/>
  <c r="D887" i="1"/>
  <c r="B887" i="1"/>
  <c r="I886" i="1"/>
  <c r="G886" i="1"/>
  <c r="L886" i="1" s="1"/>
  <c r="D886" i="1"/>
  <c r="B886" i="1"/>
  <c r="G885" i="1"/>
  <c r="D885" i="1"/>
  <c r="B885" i="1"/>
  <c r="L884" i="1"/>
  <c r="I884" i="1"/>
  <c r="G884" i="1"/>
  <c r="J884" i="1" s="1"/>
  <c r="K884" i="1" s="1"/>
  <c r="AF739" i="1" s="1"/>
  <c r="D884" i="1"/>
  <c r="B884" i="1"/>
  <c r="J883" i="1"/>
  <c r="G883" i="1"/>
  <c r="D883" i="1"/>
  <c r="B883" i="1"/>
  <c r="J882" i="1"/>
  <c r="K882" i="1" s="1"/>
  <c r="G882" i="1"/>
  <c r="D882" i="1"/>
  <c r="B882" i="1"/>
  <c r="G881" i="1"/>
  <c r="D881" i="1"/>
  <c r="B881" i="1"/>
  <c r="J880" i="1"/>
  <c r="K880" i="1" s="1"/>
  <c r="G880" i="1"/>
  <c r="D880" i="1"/>
  <c r="B880" i="1"/>
  <c r="G875" i="1"/>
  <c r="J875" i="1" s="1"/>
  <c r="K875" i="1" s="1"/>
  <c r="D875" i="1"/>
  <c r="B875" i="1"/>
  <c r="G874" i="1"/>
  <c r="D874" i="1"/>
  <c r="B874" i="1"/>
  <c r="J873" i="1"/>
  <c r="K873" i="1" s="1"/>
  <c r="AF732" i="1" s="1"/>
  <c r="G873" i="1"/>
  <c r="D873" i="1"/>
  <c r="B873" i="1"/>
  <c r="G872" i="1"/>
  <c r="D872" i="1"/>
  <c r="B872" i="1"/>
  <c r="I871" i="1"/>
  <c r="G871" i="1"/>
  <c r="L871" i="1" s="1"/>
  <c r="D871" i="1"/>
  <c r="B871" i="1"/>
  <c r="G870" i="1"/>
  <c r="J870" i="1" s="1"/>
  <c r="K870" i="1" s="1"/>
  <c r="D870" i="1"/>
  <c r="B870" i="1"/>
  <c r="J869" i="1"/>
  <c r="I869" i="1"/>
  <c r="G869" i="1"/>
  <c r="L869" i="1" s="1"/>
  <c r="D869" i="1"/>
  <c r="B869" i="1"/>
  <c r="G868" i="1"/>
  <c r="L868" i="1" s="1"/>
  <c r="D868" i="1"/>
  <c r="B868" i="1"/>
  <c r="J867" i="1"/>
  <c r="K867" i="1" s="1"/>
  <c r="AF726" i="1" s="1"/>
  <c r="G867" i="1"/>
  <c r="I867" i="1" s="1"/>
  <c r="D867" i="1"/>
  <c r="B867" i="1"/>
  <c r="G866" i="1"/>
  <c r="D866" i="1"/>
  <c r="B866" i="1"/>
  <c r="G865" i="1"/>
  <c r="D865" i="1"/>
  <c r="B865" i="1"/>
  <c r="G864" i="1"/>
  <c r="D864" i="1"/>
  <c r="B864" i="1"/>
  <c r="I863" i="1"/>
  <c r="G863" i="1"/>
  <c r="J863" i="1" s="1"/>
  <c r="D863" i="1"/>
  <c r="B863" i="1"/>
  <c r="K863" i="1" s="1"/>
  <c r="G862" i="1"/>
  <c r="D862" i="1"/>
  <c r="B862" i="1"/>
  <c r="J861" i="1"/>
  <c r="K861" i="1" s="1"/>
  <c r="G861" i="1"/>
  <c r="L861" i="1" s="1"/>
  <c r="D861" i="1"/>
  <c r="B861" i="1"/>
  <c r="G860" i="1"/>
  <c r="I860" i="1" s="1"/>
  <c r="D860" i="1"/>
  <c r="B860" i="1"/>
  <c r="I859" i="1"/>
  <c r="G859" i="1"/>
  <c r="J859" i="1" s="1"/>
  <c r="D859" i="1"/>
  <c r="B859" i="1"/>
  <c r="K859" i="1" s="1"/>
  <c r="L858" i="1"/>
  <c r="J858" i="1"/>
  <c r="K858" i="1" s="1"/>
  <c r="I858" i="1"/>
  <c r="G858" i="1"/>
  <c r="D858" i="1"/>
  <c r="B858" i="1"/>
  <c r="I857" i="1"/>
  <c r="G857" i="1"/>
  <c r="L857" i="1" s="1"/>
  <c r="D857" i="1"/>
  <c r="B857" i="1"/>
  <c r="L856" i="1"/>
  <c r="J856" i="1"/>
  <c r="I856" i="1"/>
  <c r="G856" i="1"/>
  <c r="D856" i="1"/>
  <c r="B856" i="1"/>
  <c r="L855" i="1"/>
  <c r="J855" i="1"/>
  <c r="K855" i="1" s="1"/>
  <c r="I855" i="1"/>
  <c r="G855" i="1"/>
  <c r="D855" i="1"/>
  <c r="B855" i="1"/>
  <c r="L854" i="1"/>
  <c r="G854" i="1"/>
  <c r="D854" i="1"/>
  <c r="B854" i="1"/>
  <c r="G853" i="1"/>
  <c r="I853" i="1" s="1"/>
  <c r="D853" i="1"/>
  <c r="B853" i="1"/>
  <c r="G852" i="1"/>
  <c r="L852" i="1" s="1"/>
  <c r="D852" i="1"/>
  <c r="B852" i="1"/>
  <c r="G851" i="1"/>
  <c r="L851" i="1" s="1"/>
  <c r="D851" i="1"/>
  <c r="B851" i="1"/>
  <c r="G850" i="1"/>
  <c r="I850" i="1" s="1"/>
  <c r="D850" i="1"/>
  <c r="B850" i="1"/>
  <c r="K849" i="1"/>
  <c r="J849" i="1"/>
  <c r="G849" i="1"/>
  <c r="I849" i="1" s="1"/>
  <c r="D849" i="1"/>
  <c r="B849" i="1"/>
  <c r="J848" i="1"/>
  <c r="G848" i="1"/>
  <c r="I848" i="1" s="1"/>
  <c r="D848" i="1"/>
  <c r="B848" i="1"/>
  <c r="G847" i="1"/>
  <c r="D847" i="1"/>
  <c r="B847" i="1"/>
  <c r="G846" i="1"/>
  <c r="L846" i="1" s="1"/>
  <c r="D846" i="1"/>
  <c r="B846" i="1"/>
  <c r="J845" i="1"/>
  <c r="K845" i="1" s="1"/>
  <c r="G845" i="1"/>
  <c r="L845" i="1" s="1"/>
  <c r="D845" i="1"/>
  <c r="B845" i="1"/>
  <c r="G844" i="1"/>
  <c r="D844" i="1"/>
  <c r="B844" i="1"/>
  <c r="L843" i="1"/>
  <c r="J843" i="1"/>
  <c r="K843" i="1" s="1"/>
  <c r="I843" i="1"/>
  <c r="G843" i="1"/>
  <c r="D843" i="1"/>
  <c r="B843" i="1"/>
  <c r="G842" i="1"/>
  <c r="D842" i="1"/>
  <c r="B842" i="1"/>
  <c r="G841" i="1"/>
  <c r="D841" i="1"/>
  <c r="B841" i="1"/>
  <c r="G840" i="1"/>
  <c r="L840" i="1" s="1"/>
  <c r="D840" i="1"/>
  <c r="B840" i="1"/>
  <c r="G839" i="1"/>
  <c r="D839" i="1"/>
  <c r="B839" i="1"/>
  <c r="J838" i="1"/>
  <c r="G838" i="1"/>
  <c r="I838" i="1" s="1"/>
  <c r="D838" i="1"/>
  <c r="B838" i="1"/>
  <c r="K838" i="1" s="1"/>
  <c r="J837" i="1"/>
  <c r="G837" i="1"/>
  <c r="I837" i="1" s="1"/>
  <c r="D837" i="1"/>
  <c r="B837" i="1"/>
  <c r="G836" i="1"/>
  <c r="D836" i="1"/>
  <c r="B836" i="1"/>
  <c r="G835" i="1"/>
  <c r="D835" i="1"/>
  <c r="B835" i="1"/>
  <c r="L834" i="1"/>
  <c r="I834" i="1"/>
  <c r="G834" i="1"/>
  <c r="J834" i="1" s="1"/>
  <c r="D834" i="1"/>
  <c r="B834" i="1"/>
  <c r="G833" i="1"/>
  <c r="D833" i="1"/>
  <c r="B833" i="1"/>
  <c r="L832" i="1"/>
  <c r="I832" i="1"/>
  <c r="G832" i="1"/>
  <c r="J832" i="1" s="1"/>
  <c r="D832" i="1"/>
  <c r="B832" i="1"/>
  <c r="L831" i="1"/>
  <c r="I831" i="1"/>
  <c r="G831" i="1"/>
  <c r="J831" i="1" s="1"/>
  <c r="K831" i="1" s="1"/>
  <c r="D831" i="1"/>
  <c r="B831" i="1"/>
  <c r="G830" i="1"/>
  <c r="L830" i="1" s="1"/>
  <c r="D830" i="1"/>
  <c r="B830" i="1"/>
  <c r="G829" i="1"/>
  <c r="J829" i="1" s="1"/>
  <c r="D829" i="1"/>
  <c r="B829" i="1"/>
  <c r="K829" i="1" s="1"/>
  <c r="I828" i="1"/>
  <c r="G828" i="1"/>
  <c r="L828" i="1" s="1"/>
  <c r="D828" i="1"/>
  <c r="B828" i="1"/>
  <c r="G827" i="1"/>
  <c r="D827" i="1"/>
  <c r="B827" i="1"/>
  <c r="G826" i="1"/>
  <c r="D826" i="1"/>
  <c r="B826" i="1"/>
  <c r="G825" i="1"/>
  <c r="I825" i="1" s="1"/>
  <c r="D825" i="1"/>
  <c r="B825" i="1"/>
  <c r="G824" i="1"/>
  <c r="I824" i="1" s="1"/>
  <c r="D824" i="1"/>
  <c r="B824" i="1"/>
  <c r="I823" i="1"/>
  <c r="G823" i="1"/>
  <c r="J823" i="1" s="1"/>
  <c r="D823" i="1"/>
  <c r="B823" i="1"/>
  <c r="K823" i="1" s="1"/>
  <c r="G822" i="1"/>
  <c r="D822" i="1"/>
  <c r="B822" i="1"/>
  <c r="I821" i="1"/>
  <c r="G821" i="1"/>
  <c r="L821" i="1" s="1"/>
  <c r="D821" i="1"/>
  <c r="B821" i="1"/>
  <c r="G820" i="1"/>
  <c r="D820" i="1"/>
  <c r="B820" i="1"/>
  <c r="J819" i="1"/>
  <c r="K819" i="1" s="1"/>
  <c r="G819" i="1"/>
  <c r="L819" i="1" s="1"/>
  <c r="D819" i="1"/>
  <c r="B819" i="1"/>
  <c r="L818" i="1"/>
  <c r="G818" i="1"/>
  <c r="D818" i="1"/>
  <c r="B818" i="1"/>
  <c r="G817" i="1"/>
  <c r="J817" i="1" s="1"/>
  <c r="D817" i="1"/>
  <c r="B817" i="1"/>
  <c r="J816" i="1"/>
  <c r="G816" i="1"/>
  <c r="L816" i="1" s="1"/>
  <c r="D816" i="1"/>
  <c r="B816" i="1"/>
  <c r="G815" i="1"/>
  <c r="D815" i="1"/>
  <c r="B815" i="1"/>
  <c r="G814" i="1"/>
  <c r="D814" i="1"/>
  <c r="B814" i="1"/>
  <c r="G813" i="1"/>
  <c r="I813" i="1" s="1"/>
  <c r="D813" i="1"/>
  <c r="B813" i="1"/>
  <c r="G812" i="1"/>
  <c r="I812" i="1" s="1"/>
  <c r="D812" i="1"/>
  <c r="B812" i="1"/>
  <c r="I811" i="1"/>
  <c r="G811" i="1"/>
  <c r="J811" i="1" s="1"/>
  <c r="D811" i="1"/>
  <c r="B811" i="1"/>
  <c r="K811" i="1" s="1"/>
  <c r="G810" i="1"/>
  <c r="D810" i="1"/>
  <c r="B810" i="1"/>
  <c r="G809" i="1"/>
  <c r="D809" i="1"/>
  <c r="B809" i="1"/>
  <c r="L808" i="1"/>
  <c r="I808" i="1"/>
  <c r="G808" i="1"/>
  <c r="J808" i="1" s="1"/>
  <c r="D808" i="1"/>
  <c r="B808" i="1"/>
  <c r="L807" i="1"/>
  <c r="I807" i="1"/>
  <c r="G807" i="1"/>
  <c r="J807" i="1" s="1"/>
  <c r="K807" i="1" s="1"/>
  <c r="D807" i="1"/>
  <c r="B807" i="1"/>
  <c r="G806" i="1"/>
  <c r="L806" i="1" s="1"/>
  <c r="D806" i="1"/>
  <c r="B806" i="1"/>
  <c r="G805" i="1"/>
  <c r="J805" i="1" s="1"/>
  <c r="K805" i="1" s="1"/>
  <c r="D805" i="1"/>
  <c r="B805" i="1"/>
  <c r="G804" i="1"/>
  <c r="D804" i="1"/>
  <c r="B804" i="1"/>
  <c r="G803" i="1"/>
  <c r="D803" i="1"/>
  <c r="B803" i="1"/>
  <c r="G802" i="1"/>
  <c r="D802" i="1"/>
  <c r="B802" i="1"/>
  <c r="L801" i="1"/>
  <c r="G801" i="1"/>
  <c r="D801" i="1"/>
  <c r="B801" i="1"/>
  <c r="K800" i="1"/>
  <c r="G800" i="1"/>
  <c r="J800" i="1" s="1"/>
  <c r="D800" i="1"/>
  <c r="B800" i="1"/>
  <c r="I799" i="1"/>
  <c r="G795" i="1"/>
  <c r="D795" i="1"/>
  <c r="B795" i="1"/>
  <c r="L794" i="1"/>
  <c r="I794" i="1"/>
  <c r="G794" i="1"/>
  <c r="J794" i="1" s="1"/>
  <c r="D794" i="1"/>
  <c r="B794" i="1"/>
  <c r="L793" i="1"/>
  <c r="G793" i="1"/>
  <c r="D793" i="1"/>
  <c r="B793" i="1"/>
  <c r="G792" i="1"/>
  <c r="D792" i="1"/>
  <c r="B792" i="1"/>
  <c r="G791" i="1"/>
  <c r="D791" i="1"/>
  <c r="B791" i="1"/>
  <c r="I790" i="1"/>
  <c r="G790" i="1"/>
  <c r="L790" i="1" s="1"/>
  <c r="D790" i="1"/>
  <c r="B790" i="1"/>
  <c r="G789" i="1"/>
  <c r="D789" i="1"/>
  <c r="B789" i="1"/>
  <c r="G788" i="1"/>
  <c r="D788" i="1"/>
  <c r="B788" i="1"/>
  <c r="J787" i="1"/>
  <c r="K787" i="1" s="1"/>
  <c r="I787" i="1"/>
  <c r="G787" i="1"/>
  <c r="L787" i="1" s="1"/>
  <c r="D787" i="1"/>
  <c r="B787" i="1"/>
  <c r="G786" i="1"/>
  <c r="I786" i="1" s="1"/>
  <c r="D786" i="1"/>
  <c r="B786" i="1"/>
  <c r="AF785" i="1"/>
  <c r="AE785" i="1"/>
  <c r="I785" i="1"/>
  <c r="G785" i="1"/>
  <c r="L785" i="1" s="1"/>
  <c r="D785" i="1"/>
  <c r="B785" i="1"/>
  <c r="AE784" i="1"/>
  <c r="L784" i="1"/>
  <c r="G784" i="1"/>
  <c r="D784" i="1"/>
  <c r="B784" i="1"/>
  <c r="AE783" i="1"/>
  <c r="G783" i="1"/>
  <c r="L783" i="1" s="1"/>
  <c r="D783" i="1"/>
  <c r="B783" i="1"/>
  <c r="AE782" i="1"/>
  <c r="L782" i="1"/>
  <c r="G782" i="1"/>
  <c r="I782" i="1" s="1"/>
  <c r="D782" i="1"/>
  <c r="B782" i="1"/>
  <c r="AE781" i="1"/>
  <c r="J781" i="1"/>
  <c r="K781" i="1" s="1"/>
  <c r="G781" i="1"/>
  <c r="L781" i="1" s="1"/>
  <c r="D781" i="1"/>
  <c r="B781" i="1"/>
  <c r="AF780" i="1"/>
  <c r="AE780" i="1"/>
  <c r="G780" i="1"/>
  <c r="L780" i="1" s="1"/>
  <c r="D780" i="1"/>
  <c r="B780" i="1"/>
  <c r="AE779" i="1"/>
  <c r="J779" i="1"/>
  <c r="K779" i="1" s="1"/>
  <c r="G779" i="1"/>
  <c r="D779" i="1"/>
  <c r="B779" i="1"/>
  <c r="AF778" i="1"/>
  <c r="AE778" i="1"/>
  <c r="G778" i="1"/>
  <c r="D778" i="1"/>
  <c r="B778" i="1"/>
  <c r="AE777" i="1"/>
  <c r="G777" i="1"/>
  <c r="D777" i="1"/>
  <c r="B777" i="1"/>
  <c r="AE776" i="1"/>
  <c r="G776" i="1"/>
  <c r="D776" i="1"/>
  <c r="B776" i="1"/>
  <c r="AE775" i="1"/>
  <c r="G775" i="1"/>
  <c r="D775" i="1"/>
  <c r="B775" i="1"/>
  <c r="AE774" i="1"/>
  <c r="G774" i="1"/>
  <c r="I774" i="1" s="1"/>
  <c r="D774" i="1"/>
  <c r="B774" i="1"/>
  <c r="AF773" i="1"/>
  <c r="AE773" i="1"/>
  <c r="G773" i="1"/>
  <c r="D773" i="1"/>
  <c r="B773" i="1"/>
  <c r="AE772" i="1"/>
  <c r="G772" i="1"/>
  <c r="D772" i="1"/>
  <c r="B772" i="1"/>
  <c r="AE771" i="1"/>
  <c r="G771" i="1"/>
  <c r="D771" i="1"/>
  <c r="B771" i="1"/>
  <c r="AE770" i="1"/>
  <c r="L770" i="1"/>
  <c r="G770" i="1"/>
  <c r="D770" i="1"/>
  <c r="B770" i="1"/>
  <c r="AF769" i="1"/>
  <c r="AE769" i="1"/>
  <c r="G769" i="1"/>
  <c r="L769" i="1" s="1"/>
  <c r="D769" i="1"/>
  <c r="B769" i="1"/>
  <c r="AE768" i="1"/>
  <c r="G768" i="1"/>
  <c r="L768" i="1" s="1"/>
  <c r="D768" i="1"/>
  <c r="B768" i="1"/>
  <c r="AE767" i="1"/>
  <c r="J767" i="1"/>
  <c r="K767" i="1" s="1"/>
  <c r="G767" i="1"/>
  <c r="L767" i="1" s="1"/>
  <c r="D767" i="1"/>
  <c r="B767" i="1"/>
  <c r="AE766" i="1"/>
  <c r="G766" i="1"/>
  <c r="I766" i="1" s="1"/>
  <c r="D766" i="1"/>
  <c r="B766" i="1"/>
  <c r="AE765" i="1"/>
  <c r="G765" i="1"/>
  <c r="D765" i="1"/>
  <c r="B765" i="1"/>
  <c r="AE764" i="1"/>
  <c r="G764" i="1"/>
  <c r="L764" i="1" s="1"/>
  <c r="D764" i="1"/>
  <c r="B764" i="1"/>
  <c r="AF763" i="1"/>
  <c r="AE763" i="1"/>
  <c r="I763" i="1"/>
  <c r="G763" i="1"/>
  <c r="L763" i="1" s="1"/>
  <c r="D763" i="1"/>
  <c r="B763" i="1"/>
  <c r="AF762" i="1"/>
  <c r="AE762" i="1"/>
  <c r="L762" i="1"/>
  <c r="J762" i="1"/>
  <c r="K762" i="1" s="1"/>
  <c r="G762" i="1"/>
  <c r="I762" i="1" s="1"/>
  <c r="D762" i="1"/>
  <c r="B762" i="1"/>
  <c r="AE761" i="1"/>
  <c r="G761" i="1"/>
  <c r="D761" i="1"/>
  <c r="B761" i="1"/>
  <c r="AE760" i="1"/>
  <c r="G760" i="1"/>
  <c r="L760" i="1" s="1"/>
  <c r="D760" i="1"/>
  <c r="B760" i="1"/>
  <c r="AE759" i="1"/>
  <c r="I759" i="1"/>
  <c r="G759" i="1"/>
  <c r="D759" i="1"/>
  <c r="B759" i="1"/>
  <c r="AE758" i="1"/>
  <c r="G758" i="1"/>
  <c r="D758" i="1"/>
  <c r="B758" i="1"/>
  <c r="AE757" i="1"/>
  <c r="G757" i="1"/>
  <c r="D757" i="1"/>
  <c r="B757" i="1"/>
  <c r="AE756" i="1"/>
  <c r="G756" i="1"/>
  <c r="D756" i="1"/>
  <c r="B756" i="1"/>
  <c r="AE755" i="1"/>
  <c r="G755" i="1"/>
  <c r="L755" i="1" s="1"/>
  <c r="D755" i="1"/>
  <c r="B755" i="1"/>
  <c r="AE754" i="1"/>
  <c r="G754" i="1"/>
  <c r="D754" i="1"/>
  <c r="B754" i="1"/>
  <c r="J753" i="1"/>
  <c r="K753" i="1" s="1"/>
  <c r="G753" i="1"/>
  <c r="L753" i="1" s="1"/>
  <c r="D753" i="1"/>
  <c r="B753" i="1"/>
  <c r="AE752" i="1"/>
  <c r="L752" i="1"/>
  <c r="G752" i="1"/>
  <c r="D752" i="1"/>
  <c r="B752" i="1"/>
  <c r="AF751" i="1"/>
  <c r="AE751" i="1"/>
  <c r="G751" i="1"/>
  <c r="D751" i="1"/>
  <c r="B751" i="1"/>
  <c r="AF750" i="1"/>
  <c r="AE750" i="1"/>
  <c r="G750" i="1"/>
  <c r="D750" i="1"/>
  <c r="B750" i="1"/>
  <c r="AF749" i="1"/>
  <c r="AE749" i="1"/>
  <c r="K749" i="1"/>
  <c r="J749" i="1"/>
  <c r="I749" i="1"/>
  <c r="G749" i="1"/>
  <c r="L749" i="1" s="1"/>
  <c r="D749" i="1"/>
  <c r="B749" i="1"/>
  <c r="AF748" i="1"/>
  <c r="AE748" i="1"/>
  <c r="L748" i="1"/>
  <c r="K748" i="1"/>
  <c r="J748" i="1"/>
  <c r="G748" i="1"/>
  <c r="I748" i="1" s="1"/>
  <c r="D748" i="1"/>
  <c r="B748" i="1"/>
  <c r="AE747" i="1"/>
  <c r="J747" i="1"/>
  <c r="K747" i="1" s="1"/>
  <c r="I747" i="1"/>
  <c r="G747" i="1"/>
  <c r="L747" i="1" s="1"/>
  <c r="D747" i="1"/>
  <c r="B747" i="1"/>
  <c r="AE746" i="1"/>
  <c r="G746" i="1"/>
  <c r="D746" i="1"/>
  <c r="B746" i="1"/>
  <c r="AE745" i="1"/>
  <c r="J745" i="1"/>
  <c r="K745" i="1" s="1"/>
  <c r="I745" i="1"/>
  <c r="G745" i="1"/>
  <c r="L745" i="1" s="1"/>
  <c r="D745" i="1"/>
  <c r="B745" i="1"/>
  <c r="AE744" i="1"/>
  <c r="G744" i="1"/>
  <c r="D744" i="1"/>
  <c r="B744" i="1"/>
  <c r="AE743" i="1"/>
  <c r="I743" i="1"/>
  <c r="G743" i="1"/>
  <c r="L743" i="1" s="1"/>
  <c r="D743" i="1"/>
  <c r="B743" i="1"/>
  <c r="AE742" i="1"/>
  <c r="L742" i="1"/>
  <c r="J742" i="1"/>
  <c r="K742" i="1" s="1"/>
  <c r="G742" i="1"/>
  <c r="I742" i="1" s="1"/>
  <c r="D742" i="1"/>
  <c r="B742" i="1"/>
  <c r="AE741" i="1"/>
  <c r="J741" i="1"/>
  <c r="K741" i="1" s="1"/>
  <c r="G741" i="1"/>
  <c r="D741" i="1"/>
  <c r="B741" i="1"/>
  <c r="AE740" i="1"/>
  <c r="L740" i="1"/>
  <c r="J740" i="1"/>
  <c r="G740" i="1"/>
  <c r="I740" i="1" s="1"/>
  <c r="D740" i="1"/>
  <c r="B740" i="1"/>
  <c r="AE739" i="1"/>
  <c r="I739" i="1"/>
  <c r="G739" i="1"/>
  <c r="L739" i="1" s="1"/>
  <c r="D739" i="1"/>
  <c r="B739" i="1"/>
  <c r="AE738" i="1"/>
  <c r="G738" i="1"/>
  <c r="D738" i="1"/>
  <c r="B738" i="1"/>
  <c r="AF737" i="1"/>
  <c r="AE737" i="1"/>
  <c r="G737" i="1"/>
  <c r="D737" i="1"/>
  <c r="B737" i="1"/>
  <c r="AE736" i="1"/>
  <c r="L736" i="1"/>
  <c r="J736" i="1"/>
  <c r="K736" i="1" s="1"/>
  <c r="G736" i="1"/>
  <c r="I736" i="1" s="1"/>
  <c r="D736" i="1"/>
  <c r="B736" i="1"/>
  <c r="AF735" i="1"/>
  <c r="AE735" i="1"/>
  <c r="J735" i="1"/>
  <c r="K735" i="1" s="1"/>
  <c r="I735" i="1"/>
  <c r="G735" i="1"/>
  <c r="L735" i="1" s="1"/>
  <c r="D735" i="1"/>
  <c r="B735" i="1"/>
  <c r="AF734" i="1"/>
  <c r="AE734" i="1"/>
  <c r="J734" i="1"/>
  <c r="G734" i="1"/>
  <c r="I734" i="1" s="1"/>
  <c r="D734" i="1"/>
  <c r="B734" i="1"/>
  <c r="AE733" i="1"/>
  <c r="I733" i="1"/>
  <c r="G733" i="1"/>
  <c r="L733" i="1" s="1"/>
  <c r="D733" i="1"/>
  <c r="B733" i="1"/>
  <c r="AE732" i="1"/>
  <c r="J732" i="1"/>
  <c r="G732" i="1"/>
  <c r="I732" i="1" s="1"/>
  <c r="D732" i="1"/>
  <c r="B732" i="1"/>
  <c r="AE731" i="1"/>
  <c r="I731" i="1"/>
  <c r="G731" i="1"/>
  <c r="L731" i="1" s="1"/>
  <c r="D731" i="1"/>
  <c r="B731" i="1"/>
  <c r="AE730" i="1"/>
  <c r="G730" i="1"/>
  <c r="BN29" i="1" s="1" a="1"/>
  <c r="BN29" i="1" s="1"/>
  <c r="D730" i="1"/>
  <c r="B730" i="1"/>
  <c r="AF729" i="1"/>
  <c r="AE729" i="1"/>
  <c r="J729" i="1"/>
  <c r="K729" i="1" s="1"/>
  <c r="G729" i="1"/>
  <c r="D729" i="1"/>
  <c r="B729" i="1"/>
  <c r="G728" i="1"/>
  <c r="D728" i="1"/>
  <c r="B728" i="1"/>
  <c r="AE727" i="1"/>
  <c r="J727" i="1"/>
  <c r="K727" i="1" s="1"/>
  <c r="I727" i="1"/>
  <c r="G727" i="1"/>
  <c r="L727" i="1" s="1"/>
  <c r="D727" i="1"/>
  <c r="B727" i="1"/>
  <c r="AE726" i="1"/>
  <c r="J726" i="1"/>
  <c r="G726" i="1"/>
  <c r="I726" i="1" s="1"/>
  <c r="D726" i="1"/>
  <c r="B726" i="1"/>
  <c r="AE725" i="1"/>
  <c r="I725" i="1"/>
  <c r="G725" i="1"/>
  <c r="L725" i="1" s="1"/>
  <c r="D725" i="1"/>
  <c r="B725" i="1"/>
  <c r="AE724" i="1"/>
  <c r="L724" i="1"/>
  <c r="J724" i="1"/>
  <c r="K724" i="1" s="1"/>
  <c r="G724" i="1"/>
  <c r="I724" i="1" s="1"/>
  <c r="D724" i="1"/>
  <c r="B724" i="1"/>
  <c r="AE723" i="1"/>
  <c r="J723" i="1"/>
  <c r="G723" i="1"/>
  <c r="D723" i="1"/>
  <c r="B723" i="1"/>
  <c r="AF722" i="1"/>
  <c r="AE722" i="1"/>
  <c r="G722" i="1"/>
  <c r="D722" i="1"/>
  <c r="B722" i="1"/>
  <c r="AE721" i="1"/>
  <c r="I721" i="1"/>
  <c r="G721" i="1"/>
  <c r="L721" i="1" s="1"/>
  <c r="D721" i="1"/>
  <c r="B721" i="1"/>
  <c r="G720" i="1"/>
  <c r="D720" i="1"/>
  <c r="B720" i="1"/>
  <c r="L715" i="1"/>
  <c r="G715" i="1"/>
  <c r="D715" i="1"/>
  <c r="B715" i="1"/>
  <c r="L714" i="1"/>
  <c r="G714" i="1"/>
  <c r="J714" i="1" s="1"/>
  <c r="D714" i="1"/>
  <c r="B714" i="1"/>
  <c r="G713" i="1"/>
  <c r="L713" i="1" s="1"/>
  <c r="D713" i="1"/>
  <c r="B713" i="1"/>
  <c r="L712" i="1"/>
  <c r="J712" i="1"/>
  <c r="K712" i="1" s="1"/>
  <c r="G712" i="1"/>
  <c r="I712" i="1" s="1"/>
  <c r="D712" i="1"/>
  <c r="B712" i="1"/>
  <c r="I711" i="1"/>
  <c r="G711" i="1"/>
  <c r="L711" i="1" s="1"/>
  <c r="D711" i="1"/>
  <c r="B711" i="1"/>
  <c r="J710" i="1"/>
  <c r="K710" i="1" s="1"/>
  <c r="G710" i="1"/>
  <c r="I710" i="1" s="1"/>
  <c r="D710" i="1"/>
  <c r="B710" i="1"/>
  <c r="G709" i="1"/>
  <c r="D709" i="1"/>
  <c r="B709" i="1"/>
  <c r="L708" i="1"/>
  <c r="G708" i="1"/>
  <c r="D708" i="1"/>
  <c r="B708" i="1"/>
  <c r="G707" i="1"/>
  <c r="D707" i="1"/>
  <c r="B707" i="1"/>
  <c r="G706" i="1"/>
  <c r="D706" i="1"/>
  <c r="B706" i="1"/>
  <c r="G705" i="1"/>
  <c r="D705" i="1"/>
  <c r="B705" i="1"/>
  <c r="G704" i="1"/>
  <c r="D704" i="1"/>
  <c r="B704" i="1"/>
  <c r="G703" i="1"/>
  <c r="D703" i="1"/>
  <c r="B703" i="1"/>
  <c r="G702" i="1"/>
  <c r="D702" i="1"/>
  <c r="B702" i="1"/>
  <c r="G701" i="1"/>
  <c r="L701" i="1" s="1"/>
  <c r="D701" i="1"/>
  <c r="B701" i="1"/>
  <c r="L700" i="1"/>
  <c r="K700" i="1"/>
  <c r="J700" i="1"/>
  <c r="G700" i="1"/>
  <c r="I700" i="1" s="1"/>
  <c r="D700" i="1"/>
  <c r="B700" i="1"/>
  <c r="G699" i="1"/>
  <c r="D699" i="1"/>
  <c r="B699" i="1"/>
  <c r="L698" i="1"/>
  <c r="G698" i="1"/>
  <c r="D698" i="1"/>
  <c r="B698" i="1"/>
  <c r="G697" i="1"/>
  <c r="D697" i="1"/>
  <c r="B697" i="1"/>
  <c r="G696" i="1"/>
  <c r="D696" i="1"/>
  <c r="B696" i="1"/>
  <c r="J695" i="1"/>
  <c r="K695" i="1" s="1"/>
  <c r="I695" i="1"/>
  <c r="G695" i="1"/>
  <c r="L695" i="1" s="1"/>
  <c r="D695" i="1"/>
  <c r="B695" i="1"/>
  <c r="G694" i="1"/>
  <c r="D694" i="1"/>
  <c r="B694" i="1"/>
  <c r="G693" i="1"/>
  <c r="D693" i="1"/>
  <c r="B693" i="1"/>
  <c r="J692" i="1"/>
  <c r="G692" i="1"/>
  <c r="D692" i="1"/>
  <c r="B692" i="1"/>
  <c r="L691" i="1"/>
  <c r="I691" i="1"/>
  <c r="G691" i="1"/>
  <c r="J691" i="1" s="1"/>
  <c r="K691" i="1" s="1"/>
  <c r="D691" i="1"/>
  <c r="B691" i="1"/>
  <c r="J690" i="1"/>
  <c r="I690" i="1"/>
  <c r="G690" i="1"/>
  <c r="L690" i="1" s="1"/>
  <c r="D690" i="1"/>
  <c r="B690" i="1"/>
  <c r="G689" i="1"/>
  <c r="L689" i="1" s="1"/>
  <c r="D689" i="1"/>
  <c r="B689" i="1"/>
  <c r="L688" i="1"/>
  <c r="G688" i="1"/>
  <c r="I688" i="1" s="1"/>
  <c r="D688" i="1"/>
  <c r="B688" i="1"/>
  <c r="J687" i="1"/>
  <c r="I687" i="1"/>
  <c r="G687" i="1"/>
  <c r="L687" i="1" s="1"/>
  <c r="D687" i="1"/>
  <c r="B687" i="1"/>
  <c r="L686" i="1"/>
  <c r="G686" i="1"/>
  <c r="D686" i="1"/>
  <c r="B686" i="1"/>
  <c r="I685" i="1"/>
  <c r="G685" i="1"/>
  <c r="D685" i="1"/>
  <c r="B685" i="1"/>
  <c r="J684" i="1"/>
  <c r="G684" i="1"/>
  <c r="I684" i="1" s="1"/>
  <c r="D684" i="1"/>
  <c r="B684" i="1"/>
  <c r="J683" i="1"/>
  <c r="K683" i="1" s="1"/>
  <c r="I683" i="1"/>
  <c r="G683" i="1"/>
  <c r="L683" i="1" s="1"/>
  <c r="D683" i="1"/>
  <c r="B683" i="1"/>
  <c r="G682" i="1"/>
  <c r="D682" i="1"/>
  <c r="B682" i="1"/>
  <c r="J681" i="1"/>
  <c r="K681" i="1" s="1"/>
  <c r="G681" i="1"/>
  <c r="I681" i="1" s="1"/>
  <c r="D681" i="1"/>
  <c r="B681" i="1"/>
  <c r="G680" i="1"/>
  <c r="D680" i="1"/>
  <c r="B680" i="1"/>
  <c r="L679" i="1"/>
  <c r="G679" i="1"/>
  <c r="D679" i="1"/>
  <c r="B679" i="1"/>
  <c r="G678" i="1"/>
  <c r="I678" i="1" s="1"/>
  <c r="D678" i="1"/>
  <c r="B678" i="1"/>
  <c r="G677" i="1"/>
  <c r="L677" i="1" s="1"/>
  <c r="D677" i="1"/>
  <c r="B677" i="1"/>
  <c r="G676" i="1"/>
  <c r="D676" i="1"/>
  <c r="B676" i="1"/>
  <c r="G675" i="1"/>
  <c r="D675" i="1"/>
  <c r="B675" i="1"/>
  <c r="L674" i="1"/>
  <c r="G674" i="1"/>
  <c r="D674" i="1"/>
  <c r="B674" i="1"/>
  <c r="G673" i="1"/>
  <c r="D673" i="1"/>
  <c r="B673" i="1"/>
  <c r="L672" i="1"/>
  <c r="J672" i="1"/>
  <c r="G672" i="1"/>
  <c r="I672" i="1" s="1"/>
  <c r="D672" i="1"/>
  <c r="B672" i="1"/>
  <c r="I671" i="1"/>
  <c r="G671" i="1"/>
  <c r="L671" i="1" s="1"/>
  <c r="D671" i="1"/>
  <c r="B671" i="1"/>
  <c r="G670" i="1"/>
  <c r="D670" i="1"/>
  <c r="B670" i="1"/>
  <c r="L669" i="1"/>
  <c r="J669" i="1"/>
  <c r="K669" i="1" s="1"/>
  <c r="I669" i="1"/>
  <c r="G669" i="1"/>
  <c r="D669" i="1"/>
  <c r="B669" i="1"/>
  <c r="J668" i="1"/>
  <c r="G668" i="1"/>
  <c r="D668" i="1"/>
  <c r="B668" i="1"/>
  <c r="G667" i="1"/>
  <c r="D667" i="1"/>
  <c r="B667" i="1"/>
  <c r="J666" i="1"/>
  <c r="G666" i="1"/>
  <c r="D666" i="1"/>
  <c r="B666" i="1"/>
  <c r="G665" i="1"/>
  <c r="L665" i="1" s="1"/>
  <c r="D665" i="1"/>
  <c r="B665" i="1"/>
  <c r="G664" i="1"/>
  <c r="J664" i="1" s="1"/>
  <c r="K664" i="1" s="1"/>
  <c r="D664" i="1"/>
  <c r="B664" i="1"/>
  <c r="J663" i="1"/>
  <c r="G663" i="1"/>
  <c r="D663" i="1"/>
  <c r="B663" i="1"/>
  <c r="L662" i="1"/>
  <c r="J662" i="1"/>
  <c r="K662" i="1" s="1"/>
  <c r="G662" i="1"/>
  <c r="I662" i="1" s="1"/>
  <c r="D662" i="1"/>
  <c r="B662" i="1"/>
  <c r="G661" i="1"/>
  <c r="I661" i="1" s="1"/>
  <c r="D661" i="1"/>
  <c r="B661" i="1"/>
  <c r="G660" i="1"/>
  <c r="D660" i="1"/>
  <c r="B660" i="1"/>
  <c r="I659" i="1"/>
  <c r="G659" i="1"/>
  <c r="D659" i="1"/>
  <c r="B659" i="1"/>
  <c r="G658" i="1"/>
  <c r="D658" i="1"/>
  <c r="B658" i="1"/>
  <c r="K657" i="1"/>
  <c r="J657" i="1"/>
  <c r="I657" i="1"/>
  <c r="G657" i="1"/>
  <c r="L657" i="1" s="1"/>
  <c r="D657" i="1"/>
  <c r="B657" i="1"/>
  <c r="G656" i="1"/>
  <c r="D656" i="1"/>
  <c r="B656" i="1"/>
  <c r="L655" i="1"/>
  <c r="G655" i="1"/>
  <c r="D655" i="1"/>
  <c r="B655" i="1"/>
  <c r="J654" i="1"/>
  <c r="G654" i="1"/>
  <c r="D654" i="1"/>
  <c r="B654" i="1"/>
  <c r="G653" i="1"/>
  <c r="L653" i="1" s="1"/>
  <c r="D653" i="1"/>
  <c r="B653" i="1"/>
  <c r="J652" i="1"/>
  <c r="K652" i="1" s="1"/>
  <c r="G652" i="1"/>
  <c r="I652" i="1" s="1"/>
  <c r="D652" i="1"/>
  <c r="B652" i="1"/>
  <c r="J651" i="1"/>
  <c r="I651" i="1"/>
  <c r="G651" i="1"/>
  <c r="L651" i="1" s="1"/>
  <c r="D651" i="1"/>
  <c r="B651" i="1"/>
  <c r="K651" i="1" s="1"/>
  <c r="L650" i="1"/>
  <c r="J650" i="1"/>
  <c r="K650" i="1" s="1"/>
  <c r="G650" i="1"/>
  <c r="I650" i="1" s="1"/>
  <c r="D650" i="1"/>
  <c r="B650" i="1"/>
  <c r="G649" i="1"/>
  <c r="D649" i="1"/>
  <c r="B649" i="1"/>
  <c r="L648" i="1"/>
  <c r="G648" i="1"/>
  <c r="D648" i="1"/>
  <c r="B648" i="1"/>
  <c r="I647" i="1"/>
  <c r="G647" i="1"/>
  <c r="D647" i="1"/>
  <c r="B647" i="1"/>
  <c r="G646" i="1"/>
  <c r="D646" i="1"/>
  <c r="B646" i="1"/>
  <c r="L645" i="1"/>
  <c r="K645" i="1"/>
  <c r="J645" i="1"/>
  <c r="I645" i="1"/>
  <c r="G645" i="1"/>
  <c r="D645" i="1"/>
  <c r="B645" i="1"/>
  <c r="J644" i="1"/>
  <c r="G644" i="1"/>
  <c r="D644" i="1"/>
  <c r="B644" i="1"/>
  <c r="G643" i="1"/>
  <c r="D643" i="1"/>
  <c r="B643" i="1"/>
  <c r="J642" i="1"/>
  <c r="G642" i="1"/>
  <c r="L642" i="1" s="1"/>
  <c r="D642" i="1"/>
  <c r="B642" i="1"/>
  <c r="K642" i="1" s="1"/>
  <c r="G641" i="1"/>
  <c r="D641" i="1"/>
  <c r="B641" i="1"/>
  <c r="K640" i="1"/>
  <c r="J640" i="1"/>
  <c r="G640" i="1"/>
  <c r="I640" i="1" s="1"/>
  <c r="D640" i="1"/>
  <c r="B640" i="1"/>
  <c r="G635" i="1"/>
  <c r="D635" i="1"/>
  <c r="B635" i="1"/>
  <c r="G634" i="1"/>
  <c r="D634" i="1"/>
  <c r="B634" i="1"/>
  <c r="L633" i="1"/>
  <c r="G633" i="1"/>
  <c r="J633" i="1" s="1"/>
  <c r="D633" i="1"/>
  <c r="B633" i="1"/>
  <c r="G632" i="1"/>
  <c r="L632" i="1" s="1"/>
  <c r="D632" i="1"/>
  <c r="B632" i="1"/>
  <c r="G631" i="1"/>
  <c r="I631" i="1" s="1"/>
  <c r="D631" i="1"/>
  <c r="B631" i="1"/>
  <c r="I630" i="1"/>
  <c r="G630" i="1"/>
  <c r="D630" i="1"/>
  <c r="B630" i="1"/>
  <c r="L629" i="1"/>
  <c r="J629" i="1"/>
  <c r="K629" i="1" s="1"/>
  <c r="G629" i="1"/>
  <c r="I629" i="1" s="1"/>
  <c r="D629" i="1"/>
  <c r="B629" i="1"/>
  <c r="G628" i="1"/>
  <c r="D628" i="1"/>
  <c r="B628" i="1"/>
  <c r="L627" i="1"/>
  <c r="J627" i="1"/>
  <c r="G627" i="1"/>
  <c r="I627" i="1" s="1"/>
  <c r="D627" i="1"/>
  <c r="B627" i="1"/>
  <c r="J626" i="1"/>
  <c r="K626" i="1" s="1"/>
  <c r="G626" i="1"/>
  <c r="D626" i="1"/>
  <c r="B626" i="1"/>
  <c r="G625" i="1"/>
  <c r="D625" i="1"/>
  <c r="B625" i="1"/>
  <c r="L624" i="1"/>
  <c r="G624" i="1"/>
  <c r="J624" i="1" s="1"/>
  <c r="D624" i="1"/>
  <c r="B624" i="1"/>
  <c r="K624" i="1" s="1"/>
  <c r="G623" i="1"/>
  <c r="D623" i="1"/>
  <c r="B623" i="1"/>
  <c r="L622" i="1"/>
  <c r="K622" i="1"/>
  <c r="J622" i="1"/>
  <c r="I622" i="1"/>
  <c r="G622" i="1"/>
  <c r="D622" i="1"/>
  <c r="B622" i="1"/>
  <c r="G621" i="1"/>
  <c r="L621" i="1" s="1"/>
  <c r="D621" i="1"/>
  <c r="B621" i="1"/>
  <c r="G620" i="1"/>
  <c r="L620" i="1" s="1"/>
  <c r="D620" i="1"/>
  <c r="B620" i="1"/>
  <c r="G619" i="1"/>
  <c r="I619" i="1" s="1"/>
  <c r="D619" i="1"/>
  <c r="B619" i="1"/>
  <c r="I618" i="1"/>
  <c r="G618" i="1"/>
  <c r="D618" i="1"/>
  <c r="B618" i="1"/>
  <c r="L617" i="1"/>
  <c r="G617" i="1"/>
  <c r="I617" i="1" s="1"/>
  <c r="D617" i="1"/>
  <c r="B617" i="1"/>
  <c r="G616" i="1"/>
  <c r="D616" i="1"/>
  <c r="B616" i="1"/>
  <c r="G615" i="1"/>
  <c r="I615" i="1" s="1"/>
  <c r="D615" i="1"/>
  <c r="B615" i="1"/>
  <c r="J614" i="1"/>
  <c r="I614" i="1"/>
  <c r="G614" i="1"/>
  <c r="L614" i="1" s="1"/>
  <c r="D614" i="1"/>
  <c r="B614" i="1"/>
  <c r="G613" i="1"/>
  <c r="D613" i="1"/>
  <c r="B613" i="1"/>
  <c r="L612" i="1"/>
  <c r="K612" i="1"/>
  <c r="J612" i="1"/>
  <c r="I612" i="1"/>
  <c r="G612" i="1"/>
  <c r="D612" i="1"/>
  <c r="B612" i="1"/>
  <c r="G611" i="1"/>
  <c r="D611" i="1"/>
  <c r="B611" i="1"/>
  <c r="G610" i="1"/>
  <c r="L610" i="1" s="1"/>
  <c r="D610" i="1"/>
  <c r="B610" i="1"/>
  <c r="G609" i="1"/>
  <c r="D609" i="1"/>
  <c r="B609" i="1"/>
  <c r="G608" i="1"/>
  <c r="L608" i="1" s="1"/>
  <c r="D608" i="1"/>
  <c r="B608" i="1"/>
  <c r="G607" i="1"/>
  <c r="D607" i="1"/>
  <c r="B607" i="1"/>
  <c r="G606" i="1"/>
  <c r="L606" i="1" s="1"/>
  <c r="D606" i="1"/>
  <c r="B606" i="1"/>
  <c r="G605" i="1"/>
  <c r="I605" i="1" s="1"/>
  <c r="D605" i="1"/>
  <c r="B605" i="1"/>
  <c r="I604" i="1"/>
  <c r="G604" i="1"/>
  <c r="D604" i="1"/>
  <c r="B604" i="1"/>
  <c r="L603" i="1"/>
  <c r="J603" i="1"/>
  <c r="G603" i="1"/>
  <c r="I603" i="1" s="1"/>
  <c r="D603" i="1"/>
  <c r="B603" i="1"/>
  <c r="G602" i="1"/>
  <c r="D602" i="1"/>
  <c r="B602" i="1"/>
  <c r="G601" i="1"/>
  <c r="D601" i="1"/>
  <c r="B601" i="1"/>
  <c r="L600" i="1"/>
  <c r="J600" i="1"/>
  <c r="K600" i="1" s="1"/>
  <c r="I600" i="1"/>
  <c r="G600" i="1"/>
  <c r="D600" i="1"/>
  <c r="B600" i="1"/>
  <c r="G599" i="1"/>
  <c r="J599" i="1" s="1"/>
  <c r="D599" i="1"/>
  <c r="B599" i="1"/>
  <c r="G598" i="1"/>
  <c r="L598" i="1" s="1"/>
  <c r="D598" i="1"/>
  <c r="B598" i="1"/>
  <c r="G597" i="1"/>
  <c r="L597" i="1" s="1"/>
  <c r="D597" i="1"/>
  <c r="B597" i="1"/>
  <c r="G596" i="1"/>
  <c r="L596" i="1" s="1"/>
  <c r="D596" i="1"/>
  <c r="B596" i="1"/>
  <c r="L595" i="1"/>
  <c r="J595" i="1"/>
  <c r="I595" i="1"/>
  <c r="G595" i="1"/>
  <c r="D595" i="1"/>
  <c r="B595" i="1"/>
  <c r="K595" i="1" s="1"/>
  <c r="J594" i="1"/>
  <c r="G594" i="1"/>
  <c r="D594" i="1"/>
  <c r="B594" i="1"/>
  <c r="G593" i="1"/>
  <c r="I593" i="1" s="1"/>
  <c r="D593" i="1"/>
  <c r="B593" i="1"/>
  <c r="G592" i="1"/>
  <c r="D592" i="1"/>
  <c r="B592" i="1"/>
  <c r="L591" i="1"/>
  <c r="J591" i="1"/>
  <c r="G591" i="1"/>
  <c r="I591" i="1" s="1"/>
  <c r="D591" i="1"/>
  <c r="B591" i="1"/>
  <c r="K591" i="1" s="1"/>
  <c r="G590" i="1"/>
  <c r="L590" i="1" s="1"/>
  <c r="D590" i="1"/>
  <c r="B590" i="1"/>
  <c r="G589" i="1"/>
  <c r="D589" i="1"/>
  <c r="B589" i="1"/>
  <c r="G588" i="1"/>
  <c r="D588" i="1"/>
  <c r="B588" i="1"/>
  <c r="G587" i="1"/>
  <c r="D587" i="1"/>
  <c r="B587" i="1"/>
  <c r="J586" i="1"/>
  <c r="G586" i="1"/>
  <c r="L586" i="1" s="1"/>
  <c r="D586" i="1"/>
  <c r="B586" i="1"/>
  <c r="G585" i="1"/>
  <c r="D585" i="1"/>
  <c r="B585" i="1"/>
  <c r="G584" i="1"/>
  <c r="L584" i="1" s="1"/>
  <c r="D584" i="1"/>
  <c r="B584" i="1"/>
  <c r="G583" i="1"/>
  <c r="D583" i="1"/>
  <c r="B583" i="1"/>
  <c r="J582" i="1"/>
  <c r="G582" i="1"/>
  <c r="D582" i="1"/>
  <c r="B582" i="1"/>
  <c r="K582" i="1" s="1"/>
  <c r="G581" i="1"/>
  <c r="I581" i="1" s="1"/>
  <c r="D581" i="1"/>
  <c r="B581" i="1"/>
  <c r="I580" i="1"/>
  <c r="G580" i="1"/>
  <c r="D580" i="1"/>
  <c r="B580" i="1"/>
  <c r="G579" i="1"/>
  <c r="D579" i="1"/>
  <c r="B579" i="1"/>
  <c r="G578" i="1"/>
  <c r="D578" i="1"/>
  <c r="B578" i="1"/>
  <c r="G577" i="1"/>
  <c r="D577" i="1"/>
  <c r="B577" i="1"/>
  <c r="L576" i="1"/>
  <c r="J576" i="1"/>
  <c r="K576" i="1" s="1"/>
  <c r="G576" i="1"/>
  <c r="I576" i="1" s="1"/>
  <c r="D576" i="1"/>
  <c r="B576" i="1"/>
  <c r="G575" i="1"/>
  <c r="J575" i="1" s="1"/>
  <c r="D575" i="1"/>
  <c r="B575" i="1"/>
  <c r="L574" i="1"/>
  <c r="J574" i="1"/>
  <c r="I574" i="1"/>
  <c r="G574" i="1"/>
  <c r="D574" i="1"/>
  <c r="B574" i="1"/>
  <c r="K574" i="1" s="1"/>
  <c r="G573" i="1"/>
  <c r="L573" i="1" s="1"/>
  <c r="D573" i="1"/>
  <c r="B573" i="1"/>
  <c r="G572" i="1"/>
  <c r="L572" i="1" s="1"/>
  <c r="D572" i="1"/>
  <c r="B572" i="1"/>
  <c r="L571" i="1"/>
  <c r="K571" i="1"/>
  <c r="I571" i="1"/>
  <c r="G571" i="1"/>
  <c r="J571" i="1" s="1"/>
  <c r="D571" i="1"/>
  <c r="B571" i="1"/>
  <c r="J570" i="1"/>
  <c r="I570" i="1"/>
  <c r="G570" i="1"/>
  <c r="L570" i="1" s="1"/>
  <c r="D570" i="1"/>
  <c r="B570" i="1"/>
  <c r="K570" i="1" s="1"/>
  <c r="G569" i="1"/>
  <c r="I569" i="1" s="1"/>
  <c r="D569" i="1"/>
  <c r="B569" i="1"/>
  <c r="I568" i="1"/>
  <c r="G568" i="1"/>
  <c r="D568" i="1"/>
  <c r="B568" i="1"/>
  <c r="L567" i="1"/>
  <c r="J567" i="1"/>
  <c r="G567" i="1"/>
  <c r="I567" i="1" s="1"/>
  <c r="D567" i="1"/>
  <c r="B567" i="1"/>
  <c r="G566" i="1"/>
  <c r="L566" i="1" s="1"/>
  <c r="D566" i="1"/>
  <c r="B566" i="1"/>
  <c r="G565" i="1"/>
  <c r="D565" i="1"/>
  <c r="B565" i="1"/>
  <c r="G564" i="1"/>
  <c r="D564" i="1"/>
  <c r="B564" i="1"/>
  <c r="G563" i="1"/>
  <c r="D563" i="1"/>
  <c r="B563" i="1"/>
  <c r="G562" i="1"/>
  <c r="D562" i="1"/>
  <c r="B562" i="1"/>
  <c r="G561" i="1"/>
  <c r="L561" i="1" s="1"/>
  <c r="D561" i="1"/>
  <c r="B561" i="1"/>
  <c r="G560" i="1"/>
  <c r="L560" i="1" s="1"/>
  <c r="D560" i="1"/>
  <c r="B560" i="1"/>
  <c r="L555" i="1"/>
  <c r="I555" i="1"/>
  <c r="G555" i="1"/>
  <c r="J555" i="1" s="1"/>
  <c r="K555" i="1" s="1"/>
  <c r="D555" i="1"/>
  <c r="B555" i="1"/>
  <c r="G554" i="1"/>
  <c r="D554" i="1"/>
  <c r="B554" i="1"/>
  <c r="L553" i="1"/>
  <c r="J553" i="1"/>
  <c r="I553" i="1"/>
  <c r="G553" i="1"/>
  <c r="D553" i="1"/>
  <c r="B553" i="1"/>
  <c r="K553" i="1" s="1"/>
  <c r="L552" i="1"/>
  <c r="J552" i="1"/>
  <c r="G552" i="1"/>
  <c r="I552" i="1" s="1"/>
  <c r="D552" i="1"/>
  <c r="B552" i="1"/>
  <c r="G551" i="1"/>
  <c r="L551" i="1" s="1"/>
  <c r="D551" i="1"/>
  <c r="B551" i="1"/>
  <c r="L550" i="1"/>
  <c r="G550" i="1"/>
  <c r="D550" i="1"/>
  <c r="B550" i="1"/>
  <c r="G549" i="1"/>
  <c r="L549" i="1" s="1"/>
  <c r="D549" i="1"/>
  <c r="B549" i="1"/>
  <c r="G548" i="1"/>
  <c r="I548" i="1" s="1"/>
  <c r="D548" i="1"/>
  <c r="B548" i="1"/>
  <c r="G547" i="1"/>
  <c r="D547" i="1"/>
  <c r="B547" i="1"/>
  <c r="I546" i="1"/>
  <c r="G546" i="1"/>
  <c r="L546" i="1" s="1"/>
  <c r="D546" i="1"/>
  <c r="B546" i="1"/>
  <c r="G545" i="1"/>
  <c r="L545" i="1" s="1"/>
  <c r="D545" i="1"/>
  <c r="B545" i="1"/>
  <c r="L544" i="1"/>
  <c r="G544" i="1"/>
  <c r="D544" i="1"/>
  <c r="B544" i="1"/>
  <c r="G543" i="1"/>
  <c r="L543" i="1" s="1"/>
  <c r="D543" i="1"/>
  <c r="B543" i="1"/>
  <c r="G542" i="1"/>
  <c r="D542" i="1"/>
  <c r="B542" i="1"/>
  <c r="K541" i="1"/>
  <c r="I541" i="1"/>
  <c r="G541" i="1"/>
  <c r="J541" i="1" s="1"/>
  <c r="D541" i="1"/>
  <c r="B541" i="1"/>
  <c r="G540" i="1"/>
  <c r="D540" i="1"/>
  <c r="B540" i="1"/>
  <c r="G539" i="1"/>
  <c r="L539" i="1" s="1"/>
  <c r="D539" i="1"/>
  <c r="B539" i="1"/>
  <c r="G538" i="1"/>
  <c r="D538" i="1"/>
  <c r="B538" i="1"/>
  <c r="G537" i="1"/>
  <c r="L537" i="1" s="1"/>
  <c r="D537" i="1"/>
  <c r="B537" i="1"/>
  <c r="G536" i="1"/>
  <c r="D536" i="1"/>
  <c r="B536" i="1"/>
  <c r="G535" i="1"/>
  <c r="D535" i="1"/>
  <c r="B535" i="1"/>
  <c r="G534" i="1"/>
  <c r="L534" i="1" s="1"/>
  <c r="D534" i="1"/>
  <c r="B534" i="1"/>
  <c r="G533" i="1"/>
  <c r="L533" i="1" s="1"/>
  <c r="D533" i="1"/>
  <c r="B533" i="1"/>
  <c r="G532" i="1"/>
  <c r="D532" i="1"/>
  <c r="B532" i="1"/>
  <c r="L531" i="1"/>
  <c r="J531" i="1"/>
  <c r="G531" i="1"/>
  <c r="I531" i="1" s="1"/>
  <c r="D531" i="1"/>
  <c r="B531" i="1"/>
  <c r="K531" i="1" s="1"/>
  <c r="G530" i="1"/>
  <c r="D530" i="1"/>
  <c r="B530" i="1"/>
  <c r="L529" i="1"/>
  <c r="I529" i="1"/>
  <c r="G529" i="1"/>
  <c r="J529" i="1" s="1"/>
  <c r="K529" i="1" s="1"/>
  <c r="D529" i="1"/>
  <c r="B529" i="1"/>
  <c r="L528" i="1"/>
  <c r="G528" i="1"/>
  <c r="J528" i="1" s="1"/>
  <c r="D528" i="1"/>
  <c r="B528" i="1"/>
  <c r="G527" i="1"/>
  <c r="L527" i="1" s="1"/>
  <c r="D527" i="1"/>
  <c r="B527" i="1"/>
  <c r="J526" i="1"/>
  <c r="G526" i="1"/>
  <c r="I526" i="1" s="1"/>
  <c r="D526" i="1"/>
  <c r="B526" i="1"/>
  <c r="G525" i="1"/>
  <c r="D525" i="1"/>
  <c r="B525" i="1"/>
  <c r="G524" i="1"/>
  <c r="I524" i="1" s="1"/>
  <c r="D524" i="1"/>
  <c r="B524" i="1"/>
  <c r="G523" i="1"/>
  <c r="I523" i="1" s="1"/>
  <c r="D523" i="1"/>
  <c r="B523" i="1"/>
  <c r="L522" i="1"/>
  <c r="J522" i="1"/>
  <c r="I522" i="1"/>
  <c r="G522" i="1"/>
  <c r="D522" i="1"/>
  <c r="B522" i="1"/>
  <c r="G521" i="1"/>
  <c r="D521" i="1"/>
  <c r="B521" i="1"/>
  <c r="L520" i="1"/>
  <c r="G520" i="1"/>
  <c r="J520" i="1" s="1"/>
  <c r="D520" i="1"/>
  <c r="B520" i="1"/>
  <c r="L519" i="1"/>
  <c r="I519" i="1"/>
  <c r="G519" i="1"/>
  <c r="J519" i="1" s="1"/>
  <c r="D519" i="1"/>
  <c r="B519" i="1"/>
  <c r="G518" i="1"/>
  <c r="J518" i="1" s="1"/>
  <c r="D518" i="1"/>
  <c r="B518" i="1"/>
  <c r="G517" i="1"/>
  <c r="D517" i="1"/>
  <c r="B517" i="1"/>
  <c r="J516" i="1"/>
  <c r="I516" i="1"/>
  <c r="G516" i="1"/>
  <c r="L516" i="1" s="1"/>
  <c r="D516" i="1"/>
  <c r="B516" i="1"/>
  <c r="G515" i="1"/>
  <c r="D515" i="1"/>
  <c r="B515" i="1"/>
  <c r="J514" i="1"/>
  <c r="K514" i="1" s="1"/>
  <c r="G514" i="1"/>
  <c r="D514" i="1"/>
  <c r="B514" i="1"/>
  <c r="L513" i="1"/>
  <c r="J513" i="1"/>
  <c r="I513" i="1"/>
  <c r="G513" i="1"/>
  <c r="D513" i="1"/>
  <c r="B513" i="1"/>
  <c r="L512" i="1"/>
  <c r="J512" i="1"/>
  <c r="K512" i="1" s="1"/>
  <c r="G512" i="1"/>
  <c r="I512" i="1" s="1"/>
  <c r="D512" i="1"/>
  <c r="B512" i="1"/>
  <c r="G511" i="1"/>
  <c r="D511" i="1"/>
  <c r="B511" i="1"/>
  <c r="L510" i="1"/>
  <c r="I510" i="1"/>
  <c r="G510" i="1"/>
  <c r="J510" i="1" s="1"/>
  <c r="D510" i="1"/>
  <c r="B510" i="1"/>
  <c r="G509" i="1"/>
  <c r="D509" i="1"/>
  <c r="B509" i="1"/>
  <c r="G508" i="1"/>
  <c r="J508" i="1" s="1"/>
  <c r="K508" i="1" s="1"/>
  <c r="D508" i="1"/>
  <c r="B508" i="1"/>
  <c r="L507" i="1"/>
  <c r="J507" i="1"/>
  <c r="I507" i="1"/>
  <c r="G507" i="1"/>
  <c r="D507" i="1"/>
  <c r="B507" i="1"/>
  <c r="G506" i="1"/>
  <c r="J506" i="1" s="1"/>
  <c r="D506" i="1"/>
  <c r="B506" i="1"/>
  <c r="G505" i="1"/>
  <c r="D505" i="1"/>
  <c r="B505" i="1"/>
  <c r="J504" i="1"/>
  <c r="G504" i="1"/>
  <c r="D504" i="1"/>
  <c r="B504" i="1"/>
  <c r="G503" i="1"/>
  <c r="D503" i="1"/>
  <c r="B503" i="1"/>
  <c r="G502" i="1"/>
  <c r="D502" i="1"/>
  <c r="B502" i="1"/>
  <c r="L501" i="1"/>
  <c r="I501" i="1"/>
  <c r="G501" i="1"/>
  <c r="J501" i="1" s="1"/>
  <c r="D501" i="1"/>
  <c r="B501" i="1"/>
  <c r="L500" i="1"/>
  <c r="G500" i="1"/>
  <c r="I500" i="1" s="1"/>
  <c r="D500" i="1"/>
  <c r="B500" i="1"/>
  <c r="G499" i="1"/>
  <c r="D499" i="1"/>
  <c r="B499" i="1"/>
  <c r="L498" i="1"/>
  <c r="J498" i="1"/>
  <c r="I498" i="1"/>
  <c r="G498" i="1"/>
  <c r="D498" i="1"/>
  <c r="B498" i="1"/>
  <c r="G497" i="1"/>
  <c r="D497" i="1"/>
  <c r="B497" i="1"/>
  <c r="L496" i="1"/>
  <c r="G496" i="1"/>
  <c r="J496" i="1" s="1"/>
  <c r="D496" i="1"/>
  <c r="B496" i="1"/>
  <c r="K496" i="1" s="1"/>
  <c r="J495" i="1"/>
  <c r="G495" i="1"/>
  <c r="L495" i="1" s="1"/>
  <c r="D495" i="1"/>
  <c r="B495" i="1"/>
  <c r="J494" i="1"/>
  <c r="K494" i="1" s="1"/>
  <c r="G494" i="1"/>
  <c r="D494" i="1"/>
  <c r="B494" i="1"/>
  <c r="G493" i="1"/>
  <c r="D493" i="1"/>
  <c r="B493" i="1"/>
  <c r="G492" i="1"/>
  <c r="D492" i="1"/>
  <c r="B492" i="1"/>
  <c r="G491" i="1"/>
  <c r="D491" i="1"/>
  <c r="B491" i="1"/>
  <c r="L490" i="1"/>
  <c r="I490" i="1"/>
  <c r="G490" i="1"/>
  <c r="J490" i="1" s="1"/>
  <c r="D490" i="1"/>
  <c r="B490" i="1"/>
  <c r="J489" i="1"/>
  <c r="I489" i="1"/>
  <c r="G489" i="1"/>
  <c r="L489" i="1" s="1"/>
  <c r="D489" i="1"/>
  <c r="B489" i="1"/>
  <c r="L488" i="1"/>
  <c r="G488" i="1"/>
  <c r="I488" i="1" s="1"/>
  <c r="D488" i="1"/>
  <c r="B488" i="1"/>
  <c r="G487" i="1"/>
  <c r="D487" i="1"/>
  <c r="B487" i="1"/>
  <c r="L486" i="1"/>
  <c r="I486" i="1"/>
  <c r="G486" i="1"/>
  <c r="J486" i="1" s="1"/>
  <c r="D486" i="1"/>
  <c r="B486" i="1"/>
  <c r="G485" i="1"/>
  <c r="D485" i="1"/>
  <c r="B485" i="1"/>
  <c r="L484" i="1"/>
  <c r="I484" i="1"/>
  <c r="G484" i="1"/>
  <c r="J484" i="1" s="1"/>
  <c r="D484" i="1"/>
  <c r="B484" i="1"/>
  <c r="K484" i="1" s="1"/>
  <c r="J483" i="1"/>
  <c r="G483" i="1"/>
  <c r="L483" i="1" s="1"/>
  <c r="D483" i="1"/>
  <c r="B483" i="1"/>
  <c r="J482" i="1"/>
  <c r="K482" i="1" s="1"/>
  <c r="G482" i="1"/>
  <c r="D482" i="1"/>
  <c r="B482" i="1"/>
  <c r="G481" i="1"/>
  <c r="L481" i="1" s="1"/>
  <c r="D481" i="1"/>
  <c r="B481" i="1"/>
  <c r="G480" i="1"/>
  <c r="L480" i="1" s="1"/>
  <c r="D480" i="1"/>
  <c r="B480" i="1"/>
  <c r="P475" i="1"/>
  <c r="L475" i="1"/>
  <c r="I475" i="1"/>
  <c r="G475" i="1"/>
  <c r="J475" i="1" s="1"/>
  <c r="D475" i="1"/>
  <c r="B475" i="1"/>
  <c r="P474" i="1"/>
  <c r="G474" i="1"/>
  <c r="J474" i="1" s="1"/>
  <c r="D474" i="1"/>
  <c r="B474" i="1"/>
  <c r="K474" i="1" s="1"/>
  <c r="P473" i="1"/>
  <c r="G473" i="1"/>
  <c r="L473" i="1" s="1"/>
  <c r="D473" i="1"/>
  <c r="B473" i="1"/>
  <c r="P472" i="1"/>
  <c r="G472" i="1"/>
  <c r="D472" i="1"/>
  <c r="B472" i="1"/>
  <c r="P471" i="1"/>
  <c r="G471" i="1"/>
  <c r="J471" i="1" s="1"/>
  <c r="K471" i="1" s="1"/>
  <c r="D471" i="1"/>
  <c r="B471" i="1"/>
  <c r="P470" i="1"/>
  <c r="G470" i="1"/>
  <c r="D470" i="1"/>
  <c r="B470" i="1"/>
  <c r="P469" i="1"/>
  <c r="L469" i="1"/>
  <c r="I469" i="1"/>
  <c r="G469" i="1"/>
  <c r="J469" i="1" s="1"/>
  <c r="D469" i="1"/>
  <c r="B469" i="1"/>
  <c r="P468" i="1"/>
  <c r="G468" i="1"/>
  <c r="D468" i="1"/>
  <c r="B468" i="1"/>
  <c r="P467" i="1"/>
  <c r="I467" i="1"/>
  <c r="G467" i="1"/>
  <c r="L467" i="1" s="1"/>
  <c r="D467" i="1"/>
  <c r="B467" i="1"/>
  <c r="P466" i="1"/>
  <c r="L466" i="1"/>
  <c r="I466" i="1"/>
  <c r="G466" i="1"/>
  <c r="J466" i="1" s="1"/>
  <c r="D466" i="1"/>
  <c r="B466" i="1"/>
  <c r="P465" i="1"/>
  <c r="G465" i="1"/>
  <c r="D465" i="1"/>
  <c r="B465" i="1"/>
  <c r="P464" i="1"/>
  <c r="G464" i="1"/>
  <c r="L464" i="1" s="1"/>
  <c r="D464" i="1"/>
  <c r="B464" i="1"/>
  <c r="P463" i="1"/>
  <c r="J463" i="1"/>
  <c r="G463" i="1"/>
  <c r="D463" i="1"/>
  <c r="B463" i="1"/>
  <c r="P462" i="1"/>
  <c r="G462" i="1"/>
  <c r="J462" i="1" s="1"/>
  <c r="D462" i="1"/>
  <c r="B462" i="1"/>
  <c r="P461" i="1"/>
  <c r="J461" i="1"/>
  <c r="K461" i="1" s="1"/>
  <c r="I461" i="1"/>
  <c r="G461" i="1"/>
  <c r="L461" i="1" s="1"/>
  <c r="D461" i="1"/>
  <c r="B461" i="1"/>
  <c r="P460" i="1"/>
  <c r="L460" i="1"/>
  <c r="J460" i="1"/>
  <c r="I460" i="1"/>
  <c r="G460" i="1"/>
  <c r="D460" i="1"/>
  <c r="B460" i="1"/>
  <c r="P459" i="1"/>
  <c r="L459" i="1"/>
  <c r="I459" i="1"/>
  <c r="G459" i="1"/>
  <c r="J459" i="1" s="1"/>
  <c r="K459" i="1" s="1"/>
  <c r="D459" i="1"/>
  <c r="B459" i="1"/>
  <c r="P458" i="1"/>
  <c r="G458" i="1"/>
  <c r="D458" i="1"/>
  <c r="B458" i="1"/>
  <c r="P457" i="1"/>
  <c r="G457" i="1"/>
  <c r="D457" i="1"/>
  <c r="B457" i="1"/>
  <c r="P456" i="1"/>
  <c r="G456" i="1"/>
  <c r="D456" i="1"/>
  <c r="B456" i="1"/>
  <c r="P455" i="1"/>
  <c r="G455" i="1"/>
  <c r="L455" i="1" s="1"/>
  <c r="D455" i="1"/>
  <c r="B455" i="1"/>
  <c r="P454" i="1"/>
  <c r="L454" i="1"/>
  <c r="I454" i="1"/>
  <c r="G454" i="1"/>
  <c r="J454" i="1" s="1"/>
  <c r="D454" i="1"/>
  <c r="B454" i="1"/>
  <c r="P453" i="1"/>
  <c r="G453" i="1"/>
  <c r="D453" i="1"/>
  <c r="B453" i="1"/>
  <c r="P452" i="1"/>
  <c r="J452" i="1"/>
  <c r="G452" i="1"/>
  <c r="L452" i="1" s="1"/>
  <c r="D452" i="1"/>
  <c r="B452" i="1"/>
  <c r="P451" i="1"/>
  <c r="L451" i="1"/>
  <c r="I451" i="1"/>
  <c r="G451" i="1"/>
  <c r="J451" i="1" s="1"/>
  <c r="D451" i="1"/>
  <c r="B451" i="1"/>
  <c r="P450" i="1"/>
  <c r="I450" i="1"/>
  <c r="G450" i="1"/>
  <c r="L450" i="1" s="1"/>
  <c r="D450" i="1"/>
  <c r="B450" i="1"/>
  <c r="P449" i="1"/>
  <c r="G449" i="1"/>
  <c r="D449" i="1"/>
  <c r="B449" i="1"/>
  <c r="P448" i="1"/>
  <c r="J448" i="1"/>
  <c r="G448" i="1"/>
  <c r="D448" i="1"/>
  <c r="B448" i="1"/>
  <c r="P447" i="1"/>
  <c r="G447" i="1"/>
  <c r="D447" i="1"/>
  <c r="B447" i="1"/>
  <c r="P446" i="1"/>
  <c r="J446" i="1"/>
  <c r="K446" i="1" s="1"/>
  <c r="G446" i="1"/>
  <c r="D446" i="1"/>
  <c r="B446" i="1"/>
  <c r="P445" i="1"/>
  <c r="G445" i="1"/>
  <c r="D445" i="1"/>
  <c r="B445" i="1"/>
  <c r="P444" i="1"/>
  <c r="G444" i="1"/>
  <c r="D444" i="1"/>
  <c r="B444" i="1"/>
  <c r="P443" i="1"/>
  <c r="L443" i="1"/>
  <c r="K443" i="1"/>
  <c r="J443" i="1"/>
  <c r="I443" i="1"/>
  <c r="G443" i="1"/>
  <c r="D443" i="1"/>
  <c r="B443" i="1"/>
  <c r="P442" i="1"/>
  <c r="G442" i="1"/>
  <c r="D442" i="1"/>
  <c r="B442" i="1"/>
  <c r="P441" i="1"/>
  <c r="G441" i="1"/>
  <c r="D441" i="1"/>
  <c r="B441" i="1"/>
  <c r="P440" i="1"/>
  <c r="I440" i="1"/>
  <c r="G440" i="1"/>
  <c r="L440" i="1" s="1"/>
  <c r="D440" i="1"/>
  <c r="B440" i="1"/>
  <c r="P439" i="1"/>
  <c r="G439" i="1"/>
  <c r="D439" i="1"/>
  <c r="B439" i="1"/>
  <c r="P438" i="1"/>
  <c r="G438" i="1"/>
  <c r="D438" i="1"/>
  <c r="B438" i="1"/>
  <c r="P437" i="1"/>
  <c r="L437" i="1"/>
  <c r="K437" i="1"/>
  <c r="I437" i="1"/>
  <c r="G437" i="1"/>
  <c r="J437" i="1" s="1"/>
  <c r="D437" i="1"/>
  <c r="B437" i="1"/>
  <c r="P436" i="1"/>
  <c r="G436" i="1"/>
  <c r="D436" i="1"/>
  <c r="B436" i="1"/>
  <c r="P435" i="1"/>
  <c r="L435" i="1"/>
  <c r="I435" i="1"/>
  <c r="G435" i="1"/>
  <c r="J435" i="1" s="1"/>
  <c r="K435" i="1" s="1"/>
  <c r="D435" i="1"/>
  <c r="B435" i="1"/>
  <c r="P434" i="1"/>
  <c r="L434" i="1"/>
  <c r="J434" i="1"/>
  <c r="K434" i="1" s="1"/>
  <c r="I434" i="1"/>
  <c r="G434" i="1"/>
  <c r="D434" i="1"/>
  <c r="B434" i="1"/>
  <c r="P433" i="1"/>
  <c r="G433" i="1"/>
  <c r="D433" i="1"/>
  <c r="B433" i="1"/>
  <c r="P432" i="1"/>
  <c r="L432" i="1"/>
  <c r="G432" i="1"/>
  <c r="D432" i="1"/>
  <c r="B432" i="1"/>
  <c r="P431" i="1"/>
  <c r="L431" i="1"/>
  <c r="K431" i="1"/>
  <c r="J431" i="1"/>
  <c r="I431" i="1"/>
  <c r="G431" i="1"/>
  <c r="D431" i="1"/>
  <c r="B431" i="1"/>
  <c r="P430" i="1"/>
  <c r="G430" i="1"/>
  <c r="D430" i="1"/>
  <c r="B430" i="1"/>
  <c r="P429" i="1"/>
  <c r="K429" i="1"/>
  <c r="G429" i="1"/>
  <c r="J429" i="1" s="1"/>
  <c r="D429" i="1"/>
  <c r="B429" i="1"/>
  <c r="P428" i="1"/>
  <c r="K428" i="1"/>
  <c r="G428" i="1"/>
  <c r="J428" i="1" s="1"/>
  <c r="D428" i="1"/>
  <c r="B428" i="1"/>
  <c r="P427" i="1"/>
  <c r="G427" i="1"/>
  <c r="D427" i="1"/>
  <c r="B427" i="1"/>
  <c r="P426" i="1"/>
  <c r="I426" i="1"/>
  <c r="G426" i="1"/>
  <c r="J426" i="1" s="1"/>
  <c r="K426" i="1" s="1"/>
  <c r="D426" i="1"/>
  <c r="B426" i="1"/>
  <c r="P425" i="1"/>
  <c r="L425" i="1"/>
  <c r="J425" i="1"/>
  <c r="K425" i="1" s="1"/>
  <c r="G425" i="1"/>
  <c r="I425" i="1" s="1"/>
  <c r="D425" i="1"/>
  <c r="B425" i="1"/>
  <c r="P424" i="1"/>
  <c r="G424" i="1"/>
  <c r="D424" i="1"/>
  <c r="B424" i="1"/>
  <c r="P423" i="1"/>
  <c r="L423" i="1"/>
  <c r="I423" i="1"/>
  <c r="G423" i="1"/>
  <c r="J423" i="1" s="1"/>
  <c r="K423" i="1" s="1"/>
  <c r="D423" i="1"/>
  <c r="B423" i="1"/>
  <c r="P422" i="1"/>
  <c r="L422" i="1"/>
  <c r="I422" i="1"/>
  <c r="G422" i="1"/>
  <c r="J422" i="1" s="1"/>
  <c r="K422" i="1" s="1"/>
  <c r="D422" i="1"/>
  <c r="B422" i="1"/>
  <c r="P421" i="1"/>
  <c r="G421" i="1"/>
  <c r="D421" i="1"/>
  <c r="B421" i="1"/>
  <c r="P420" i="1"/>
  <c r="G420" i="1"/>
  <c r="D420" i="1"/>
  <c r="B420" i="1"/>
  <c r="P419" i="1"/>
  <c r="L419" i="1"/>
  <c r="J419" i="1"/>
  <c r="K419" i="1" s="1"/>
  <c r="I419" i="1"/>
  <c r="G419" i="1"/>
  <c r="D419" i="1"/>
  <c r="B419" i="1"/>
  <c r="P418" i="1"/>
  <c r="G418" i="1"/>
  <c r="D418" i="1"/>
  <c r="B418" i="1"/>
  <c r="P417" i="1"/>
  <c r="L417" i="1"/>
  <c r="G417" i="1"/>
  <c r="J417" i="1" s="1"/>
  <c r="K417" i="1" s="1"/>
  <c r="D417" i="1"/>
  <c r="B417" i="1"/>
  <c r="P416" i="1"/>
  <c r="G416" i="1"/>
  <c r="D416" i="1"/>
  <c r="B416" i="1"/>
  <c r="P415" i="1"/>
  <c r="G415" i="1"/>
  <c r="D415" i="1"/>
  <c r="B415" i="1"/>
  <c r="P414" i="1"/>
  <c r="L414" i="1"/>
  <c r="I414" i="1"/>
  <c r="G414" i="1"/>
  <c r="J414" i="1" s="1"/>
  <c r="K414" i="1" s="1"/>
  <c r="D414" i="1"/>
  <c r="B414" i="1"/>
  <c r="P413" i="1"/>
  <c r="G413" i="1"/>
  <c r="D413" i="1"/>
  <c r="B413" i="1"/>
  <c r="P412" i="1"/>
  <c r="G412" i="1"/>
  <c r="D412" i="1"/>
  <c r="B412" i="1"/>
  <c r="P411" i="1"/>
  <c r="L411" i="1"/>
  <c r="I411" i="1"/>
  <c r="G411" i="1"/>
  <c r="J411" i="1" s="1"/>
  <c r="K411" i="1" s="1"/>
  <c r="D411" i="1"/>
  <c r="B411" i="1"/>
  <c r="P410" i="1"/>
  <c r="G410" i="1"/>
  <c r="D410" i="1"/>
  <c r="B410" i="1"/>
  <c r="P409" i="1"/>
  <c r="G409" i="1"/>
  <c r="D409" i="1"/>
  <c r="B409" i="1"/>
  <c r="P408" i="1"/>
  <c r="I408" i="1"/>
  <c r="G408" i="1"/>
  <c r="J408" i="1" s="1"/>
  <c r="K408" i="1" s="1"/>
  <c r="D408" i="1"/>
  <c r="B408" i="1"/>
  <c r="P407" i="1"/>
  <c r="L407" i="1"/>
  <c r="G407" i="1"/>
  <c r="I407" i="1" s="1"/>
  <c r="D407" i="1"/>
  <c r="B407" i="1"/>
  <c r="P406" i="1"/>
  <c r="G406" i="1"/>
  <c r="D406" i="1"/>
  <c r="B406" i="1"/>
  <c r="P405" i="1"/>
  <c r="L405" i="1"/>
  <c r="K405" i="1"/>
  <c r="I405" i="1"/>
  <c r="G405" i="1"/>
  <c r="J405" i="1" s="1"/>
  <c r="D405" i="1"/>
  <c r="B405" i="1"/>
  <c r="P404" i="1"/>
  <c r="G404" i="1"/>
  <c r="L404" i="1" s="1"/>
  <c r="D404" i="1"/>
  <c r="B404" i="1"/>
  <c r="P403" i="1"/>
  <c r="G403" i="1"/>
  <c r="D403" i="1"/>
  <c r="B403" i="1"/>
  <c r="P402" i="1"/>
  <c r="K402" i="1"/>
  <c r="G402" i="1"/>
  <c r="J402" i="1" s="1"/>
  <c r="D402" i="1"/>
  <c r="B402" i="1"/>
  <c r="P401" i="1"/>
  <c r="L401" i="1"/>
  <c r="I401" i="1"/>
  <c r="G401" i="1"/>
  <c r="J401" i="1" s="1"/>
  <c r="D401" i="1"/>
  <c r="B401" i="1"/>
  <c r="P400" i="1"/>
  <c r="G400" i="1"/>
  <c r="D400" i="1"/>
  <c r="B400" i="1"/>
  <c r="I394" i="1"/>
  <c r="G394" i="1"/>
  <c r="J394" i="1" s="1"/>
  <c r="K394" i="1" s="1"/>
  <c r="D394" i="1"/>
  <c r="B394" i="1"/>
  <c r="G393" i="1"/>
  <c r="L393" i="1" s="1"/>
  <c r="D393" i="1"/>
  <c r="B393" i="1"/>
  <c r="I392" i="1"/>
  <c r="G392" i="1"/>
  <c r="L392" i="1" s="1"/>
  <c r="D392" i="1"/>
  <c r="B392" i="1"/>
  <c r="G391" i="1"/>
  <c r="L391" i="1" s="1"/>
  <c r="D391" i="1"/>
  <c r="B391" i="1"/>
  <c r="G390" i="1"/>
  <c r="D390" i="1"/>
  <c r="B390" i="1"/>
  <c r="J389" i="1"/>
  <c r="G389" i="1"/>
  <c r="I389" i="1" s="1"/>
  <c r="D389" i="1"/>
  <c r="B389" i="1"/>
  <c r="J388" i="1"/>
  <c r="I388" i="1"/>
  <c r="G388" i="1"/>
  <c r="L388" i="1" s="1"/>
  <c r="D388" i="1"/>
  <c r="B388" i="1"/>
  <c r="G387" i="1"/>
  <c r="D387" i="1"/>
  <c r="B387" i="1"/>
  <c r="G386" i="1"/>
  <c r="D386" i="1"/>
  <c r="B386" i="1"/>
  <c r="G385" i="1"/>
  <c r="D385" i="1"/>
  <c r="B385" i="1"/>
  <c r="G384" i="1"/>
  <c r="D384" i="1"/>
  <c r="B384" i="1"/>
  <c r="J383" i="1"/>
  <c r="G383" i="1"/>
  <c r="L383" i="1" s="1"/>
  <c r="D383" i="1"/>
  <c r="B383" i="1"/>
  <c r="G382" i="1"/>
  <c r="I382" i="1" s="1"/>
  <c r="D382" i="1"/>
  <c r="B382" i="1"/>
  <c r="L381" i="1"/>
  <c r="J381" i="1"/>
  <c r="K381" i="1" s="1"/>
  <c r="I381" i="1"/>
  <c r="G381" i="1"/>
  <c r="D381" i="1"/>
  <c r="B381" i="1"/>
  <c r="L380" i="1"/>
  <c r="J380" i="1"/>
  <c r="G380" i="1"/>
  <c r="I380" i="1" s="1"/>
  <c r="D380" i="1"/>
  <c r="B380" i="1"/>
  <c r="G374" i="1"/>
  <c r="D374" i="1"/>
  <c r="B374" i="1"/>
  <c r="G373" i="1"/>
  <c r="J373" i="1" s="1"/>
  <c r="D373" i="1"/>
  <c r="B373" i="1"/>
  <c r="K373" i="1" s="1"/>
  <c r="I372" i="1"/>
  <c r="G372" i="1"/>
  <c r="J372" i="1" s="1"/>
  <c r="K372" i="1" s="1"/>
  <c r="D372" i="1"/>
  <c r="B372" i="1"/>
  <c r="G371" i="1"/>
  <c r="L371" i="1" s="1"/>
  <c r="D371" i="1"/>
  <c r="B371" i="1"/>
  <c r="I370" i="1"/>
  <c r="G370" i="1"/>
  <c r="L370" i="1" s="1"/>
  <c r="D370" i="1"/>
  <c r="B370" i="1"/>
  <c r="G369" i="1"/>
  <c r="L369" i="1" s="1"/>
  <c r="D369" i="1"/>
  <c r="B369" i="1"/>
  <c r="G368" i="1"/>
  <c r="D368" i="1"/>
  <c r="B368" i="1"/>
  <c r="J367" i="1"/>
  <c r="G367" i="1"/>
  <c r="I367" i="1" s="1"/>
  <c r="D367" i="1"/>
  <c r="B367" i="1"/>
  <c r="G366" i="1"/>
  <c r="L366" i="1" s="1"/>
  <c r="D366" i="1"/>
  <c r="B366" i="1"/>
  <c r="L365" i="1"/>
  <c r="G365" i="1"/>
  <c r="I365" i="1" s="1"/>
  <c r="D365" i="1"/>
  <c r="B365" i="1"/>
  <c r="J364" i="1"/>
  <c r="K364" i="1" s="1"/>
  <c r="I364" i="1"/>
  <c r="G364" i="1"/>
  <c r="L364" i="1" s="1"/>
  <c r="D364" i="1"/>
  <c r="B364" i="1"/>
  <c r="G363" i="1"/>
  <c r="D363" i="1"/>
  <c r="B363" i="1"/>
  <c r="J362" i="1"/>
  <c r="K362" i="1" s="1"/>
  <c r="G362" i="1"/>
  <c r="D362" i="1"/>
  <c r="B362" i="1"/>
  <c r="J361" i="1"/>
  <c r="I361" i="1"/>
  <c r="G361" i="1"/>
  <c r="L361" i="1" s="1"/>
  <c r="D361" i="1"/>
  <c r="B361" i="1"/>
  <c r="G360" i="1"/>
  <c r="I360" i="1" s="1"/>
  <c r="D360" i="1"/>
  <c r="B360" i="1"/>
  <c r="L354" i="1"/>
  <c r="G354" i="1"/>
  <c r="D354" i="1"/>
  <c r="B354" i="1"/>
  <c r="L353" i="1"/>
  <c r="J353" i="1"/>
  <c r="G353" i="1"/>
  <c r="I353" i="1" s="1"/>
  <c r="D353" i="1"/>
  <c r="B353" i="1"/>
  <c r="K353" i="1" s="1"/>
  <c r="J352" i="1"/>
  <c r="K352" i="1" s="1"/>
  <c r="I352" i="1"/>
  <c r="G352" i="1"/>
  <c r="L352" i="1" s="1"/>
  <c r="D352" i="1"/>
  <c r="B352" i="1"/>
  <c r="G351" i="1"/>
  <c r="J351" i="1" s="1"/>
  <c r="D351" i="1"/>
  <c r="B351" i="1"/>
  <c r="K351" i="1" s="1"/>
  <c r="G350" i="1"/>
  <c r="D350" i="1"/>
  <c r="B350" i="1"/>
  <c r="G349" i="1"/>
  <c r="L349" i="1" s="1"/>
  <c r="D349" i="1"/>
  <c r="B349" i="1"/>
  <c r="G348" i="1"/>
  <c r="BL22" i="1" s="1" a="1"/>
  <c r="BL22" i="1" s="1"/>
  <c r="D348" i="1"/>
  <c r="B348" i="1"/>
  <c r="G347" i="1"/>
  <c r="L347" i="1" s="1"/>
  <c r="D347" i="1"/>
  <c r="B347" i="1"/>
  <c r="G346" i="1"/>
  <c r="D346" i="1"/>
  <c r="B346" i="1"/>
  <c r="G345" i="1"/>
  <c r="D345" i="1"/>
  <c r="B345" i="1"/>
  <c r="J344" i="1"/>
  <c r="I344" i="1"/>
  <c r="G344" i="1"/>
  <c r="L344" i="1" s="1"/>
  <c r="D344" i="1"/>
  <c r="B344" i="1"/>
  <c r="G343" i="1"/>
  <c r="D343" i="1"/>
  <c r="B343" i="1"/>
  <c r="L342" i="1"/>
  <c r="J342" i="1"/>
  <c r="K342" i="1" s="1"/>
  <c r="I342" i="1"/>
  <c r="G342" i="1"/>
  <c r="D342" i="1"/>
  <c r="B342" i="1"/>
  <c r="G341" i="1"/>
  <c r="D341" i="1"/>
  <c r="B341" i="1"/>
  <c r="G340" i="1"/>
  <c r="D340" i="1"/>
  <c r="B340" i="1"/>
  <c r="G334" i="1"/>
  <c r="D334" i="1"/>
  <c r="B334" i="1"/>
  <c r="G333" i="1"/>
  <c r="I333" i="1" s="1"/>
  <c r="D333" i="1"/>
  <c r="B333" i="1"/>
  <c r="J332" i="1"/>
  <c r="K332" i="1" s="1"/>
  <c r="I332" i="1"/>
  <c r="G332" i="1"/>
  <c r="L332" i="1" s="1"/>
  <c r="D332" i="1"/>
  <c r="B332" i="1"/>
  <c r="G331" i="1"/>
  <c r="D331" i="1"/>
  <c r="B331" i="1"/>
  <c r="L330" i="1"/>
  <c r="I330" i="1"/>
  <c r="G330" i="1"/>
  <c r="J330" i="1" s="1"/>
  <c r="K330" i="1" s="1"/>
  <c r="D330" i="1"/>
  <c r="B330" i="1"/>
  <c r="G329" i="1"/>
  <c r="J329" i="1" s="1"/>
  <c r="D329" i="1"/>
  <c r="B329" i="1"/>
  <c r="L328" i="1"/>
  <c r="G328" i="1"/>
  <c r="J328" i="1" s="1"/>
  <c r="K328" i="1" s="1"/>
  <c r="D328" i="1"/>
  <c r="B328" i="1"/>
  <c r="G327" i="1"/>
  <c r="CN21" i="1" s="1" a="1"/>
  <c r="CN21" i="1" s="1"/>
  <c r="D327" i="1"/>
  <c r="B327" i="1"/>
  <c r="I326" i="1"/>
  <c r="G326" i="1"/>
  <c r="L326" i="1" s="1"/>
  <c r="D326" i="1"/>
  <c r="B326" i="1"/>
  <c r="G325" i="1"/>
  <c r="L325" i="1" s="1"/>
  <c r="D325" i="1"/>
  <c r="B325" i="1"/>
  <c r="G324" i="1"/>
  <c r="D324" i="1"/>
  <c r="B324" i="1"/>
  <c r="L323" i="1"/>
  <c r="I323" i="1"/>
  <c r="G323" i="1"/>
  <c r="J323" i="1" s="1"/>
  <c r="K323" i="1" s="1"/>
  <c r="D323" i="1"/>
  <c r="B323" i="1"/>
  <c r="J322" i="1"/>
  <c r="K322" i="1" s="1"/>
  <c r="G322" i="1"/>
  <c r="L322" i="1" s="1"/>
  <c r="D322" i="1"/>
  <c r="B322" i="1"/>
  <c r="G321" i="1"/>
  <c r="D321" i="1"/>
  <c r="B321" i="1"/>
  <c r="L320" i="1"/>
  <c r="G320" i="1"/>
  <c r="D320" i="1"/>
  <c r="B320" i="1"/>
  <c r="G314" i="1"/>
  <c r="D314" i="1"/>
  <c r="B314" i="1"/>
  <c r="G313" i="1"/>
  <c r="D313" i="1"/>
  <c r="B313" i="1"/>
  <c r="G312" i="1"/>
  <c r="D312" i="1"/>
  <c r="B312" i="1"/>
  <c r="G311" i="1"/>
  <c r="D311" i="1"/>
  <c r="B311" i="1"/>
  <c r="J310" i="1"/>
  <c r="K310" i="1" s="1"/>
  <c r="G310" i="1"/>
  <c r="L310" i="1" s="1"/>
  <c r="D310" i="1"/>
  <c r="B310" i="1"/>
  <c r="J309" i="1"/>
  <c r="G309" i="1"/>
  <c r="I309" i="1" s="1"/>
  <c r="D309" i="1"/>
  <c r="B309" i="1"/>
  <c r="L308" i="1"/>
  <c r="J308" i="1"/>
  <c r="K308" i="1" s="1"/>
  <c r="I308" i="1"/>
  <c r="G308" i="1"/>
  <c r="D308" i="1"/>
  <c r="B308" i="1"/>
  <c r="G307" i="1"/>
  <c r="D307" i="1"/>
  <c r="B307" i="1"/>
  <c r="G306" i="1"/>
  <c r="D306" i="1"/>
  <c r="B306" i="1"/>
  <c r="G305" i="1"/>
  <c r="D305" i="1"/>
  <c r="B305" i="1"/>
  <c r="G304" i="1"/>
  <c r="D304" i="1"/>
  <c r="B304" i="1"/>
  <c r="J303" i="1"/>
  <c r="K303" i="1" s="1"/>
  <c r="G303" i="1"/>
  <c r="L303" i="1" s="1"/>
  <c r="D303" i="1"/>
  <c r="B303" i="1"/>
  <c r="L302" i="1"/>
  <c r="J302" i="1"/>
  <c r="G302" i="1"/>
  <c r="I302" i="1" s="1"/>
  <c r="D302" i="1"/>
  <c r="B302" i="1"/>
  <c r="L301" i="1"/>
  <c r="J301" i="1"/>
  <c r="K301" i="1" s="1"/>
  <c r="G301" i="1"/>
  <c r="I301" i="1" s="1"/>
  <c r="D301" i="1"/>
  <c r="B301" i="1"/>
  <c r="G300" i="1"/>
  <c r="D300" i="1"/>
  <c r="B300" i="1"/>
  <c r="G294" i="1"/>
  <c r="D294" i="1"/>
  <c r="B294" i="1"/>
  <c r="J293" i="1"/>
  <c r="G293" i="1"/>
  <c r="D293" i="1"/>
  <c r="B293" i="1"/>
  <c r="K292" i="1"/>
  <c r="J292" i="1"/>
  <c r="I292" i="1"/>
  <c r="G292" i="1"/>
  <c r="L292" i="1" s="1"/>
  <c r="D292" i="1"/>
  <c r="B292" i="1"/>
  <c r="G291" i="1"/>
  <c r="D291" i="1"/>
  <c r="B291" i="1"/>
  <c r="G290" i="1"/>
  <c r="D290" i="1"/>
  <c r="B290" i="1"/>
  <c r="L289" i="1"/>
  <c r="J289" i="1"/>
  <c r="G289" i="1"/>
  <c r="I289" i="1" s="1"/>
  <c r="D289" i="1"/>
  <c r="B289" i="1"/>
  <c r="K289" i="1" s="1"/>
  <c r="K288" i="1"/>
  <c r="J288" i="1"/>
  <c r="G288" i="1"/>
  <c r="I288" i="1" s="1"/>
  <c r="D288" i="1"/>
  <c r="B288" i="1"/>
  <c r="L287" i="1"/>
  <c r="J287" i="1"/>
  <c r="I287" i="1"/>
  <c r="G287" i="1"/>
  <c r="D287" i="1"/>
  <c r="B287" i="1"/>
  <c r="K287" i="1" s="1"/>
  <c r="G286" i="1"/>
  <c r="D286" i="1"/>
  <c r="B286" i="1"/>
  <c r="G285" i="1"/>
  <c r="D285" i="1"/>
  <c r="B285" i="1"/>
  <c r="I284" i="1"/>
  <c r="G284" i="1"/>
  <c r="L284" i="1" s="1"/>
  <c r="D284" i="1"/>
  <c r="B284" i="1"/>
  <c r="L283" i="1"/>
  <c r="K283" i="1"/>
  <c r="J283" i="1"/>
  <c r="I283" i="1"/>
  <c r="G283" i="1"/>
  <c r="D283" i="1"/>
  <c r="B283" i="1"/>
  <c r="I282" i="1"/>
  <c r="G282" i="1"/>
  <c r="L282" i="1" s="1"/>
  <c r="D282" i="1"/>
  <c r="B282" i="1"/>
  <c r="L281" i="1"/>
  <c r="K281" i="1"/>
  <c r="J281" i="1"/>
  <c r="I281" i="1"/>
  <c r="G281" i="1"/>
  <c r="D281" i="1"/>
  <c r="B281" i="1"/>
  <c r="G280" i="1"/>
  <c r="L280" i="1" s="1"/>
  <c r="D280" i="1"/>
  <c r="B280" i="1"/>
  <c r="G274" i="1"/>
  <c r="D274" i="1"/>
  <c r="B274" i="1"/>
  <c r="G273" i="1"/>
  <c r="D273" i="1"/>
  <c r="B273" i="1"/>
  <c r="G272" i="1"/>
  <c r="I272" i="1" s="1"/>
  <c r="D272" i="1"/>
  <c r="B272" i="1"/>
  <c r="G271" i="1"/>
  <c r="D271" i="1"/>
  <c r="B271" i="1"/>
  <c r="J270" i="1"/>
  <c r="K270" i="1" s="1"/>
  <c r="G270" i="1"/>
  <c r="L270" i="1" s="1"/>
  <c r="D270" i="1"/>
  <c r="B270" i="1"/>
  <c r="G269" i="1"/>
  <c r="D269" i="1"/>
  <c r="B269" i="1"/>
  <c r="G268" i="1"/>
  <c r="D268" i="1"/>
  <c r="B268" i="1"/>
  <c r="G267" i="1"/>
  <c r="D267" i="1"/>
  <c r="B267" i="1"/>
  <c r="G266" i="1"/>
  <c r="D266" i="1"/>
  <c r="B266" i="1"/>
  <c r="G265" i="1"/>
  <c r="D265" i="1"/>
  <c r="B265" i="1"/>
  <c r="J264" i="1"/>
  <c r="I264" i="1"/>
  <c r="G264" i="1"/>
  <c r="L264" i="1" s="1"/>
  <c r="D264" i="1"/>
  <c r="B264" i="1"/>
  <c r="K264" i="1" s="1"/>
  <c r="J263" i="1"/>
  <c r="G263" i="1"/>
  <c r="D263" i="1"/>
  <c r="B263" i="1"/>
  <c r="G262" i="1"/>
  <c r="D262" i="1"/>
  <c r="B262" i="1"/>
  <c r="G261" i="1"/>
  <c r="D261" i="1"/>
  <c r="B261" i="1"/>
  <c r="G260" i="1"/>
  <c r="D260" i="1"/>
  <c r="B260" i="1"/>
  <c r="L254" i="1"/>
  <c r="I254" i="1"/>
  <c r="G254" i="1"/>
  <c r="J254" i="1" s="1"/>
  <c r="D254" i="1"/>
  <c r="B254" i="1"/>
  <c r="K254" i="1" s="1"/>
  <c r="G253" i="1"/>
  <c r="D253" i="1"/>
  <c r="B253" i="1"/>
  <c r="G252" i="1"/>
  <c r="D252" i="1"/>
  <c r="B252" i="1"/>
  <c r="G251" i="1"/>
  <c r="D251" i="1"/>
  <c r="B251" i="1"/>
  <c r="G250" i="1"/>
  <c r="L250" i="1" s="1"/>
  <c r="D250" i="1"/>
  <c r="B250" i="1"/>
  <c r="J249" i="1"/>
  <c r="G249" i="1"/>
  <c r="D249" i="1"/>
  <c r="B249" i="1"/>
  <c r="L248" i="1"/>
  <c r="J248" i="1"/>
  <c r="K248" i="1" s="1"/>
  <c r="G248" i="1"/>
  <c r="I248" i="1" s="1"/>
  <c r="D248" i="1"/>
  <c r="B248" i="1"/>
  <c r="G247" i="1"/>
  <c r="L247" i="1" s="1"/>
  <c r="D247" i="1"/>
  <c r="B247" i="1"/>
  <c r="L246" i="1"/>
  <c r="G246" i="1"/>
  <c r="D246" i="1"/>
  <c r="B246" i="1"/>
  <c r="G245" i="1"/>
  <c r="I245" i="1" s="1"/>
  <c r="D245" i="1"/>
  <c r="B245" i="1"/>
  <c r="L244" i="1"/>
  <c r="G244" i="1"/>
  <c r="J244" i="1" s="1"/>
  <c r="K244" i="1" s="1"/>
  <c r="D244" i="1"/>
  <c r="B244" i="1"/>
  <c r="G243" i="1"/>
  <c r="D243" i="1"/>
  <c r="B243" i="1"/>
  <c r="G242" i="1"/>
  <c r="L242" i="1" s="1"/>
  <c r="D242" i="1"/>
  <c r="B242" i="1"/>
  <c r="L241" i="1"/>
  <c r="J241" i="1"/>
  <c r="I241" i="1"/>
  <c r="G241" i="1"/>
  <c r="D241" i="1"/>
  <c r="B241" i="1"/>
  <c r="G240" i="1"/>
  <c r="D240" i="1"/>
  <c r="B240" i="1"/>
  <c r="G234" i="1"/>
  <c r="J234" i="1" s="1"/>
  <c r="K234" i="1" s="1"/>
  <c r="D234" i="1"/>
  <c r="B234" i="1"/>
  <c r="L233" i="1"/>
  <c r="I233" i="1"/>
  <c r="G233" i="1"/>
  <c r="J233" i="1" s="1"/>
  <c r="K233" i="1" s="1"/>
  <c r="D233" i="1"/>
  <c r="B233" i="1"/>
  <c r="G232" i="1"/>
  <c r="D232" i="1"/>
  <c r="B232" i="1"/>
  <c r="L231" i="1"/>
  <c r="I231" i="1"/>
  <c r="G231" i="1"/>
  <c r="J231" i="1" s="1"/>
  <c r="K231" i="1" s="1"/>
  <c r="D231" i="1"/>
  <c r="B231" i="1"/>
  <c r="G230" i="1"/>
  <c r="D230" i="1"/>
  <c r="B230" i="1"/>
  <c r="G229" i="1"/>
  <c r="D229" i="1"/>
  <c r="B229" i="1"/>
  <c r="G228" i="1"/>
  <c r="L228" i="1" s="1"/>
  <c r="D228" i="1"/>
  <c r="B228" i="1"/>
  <c r="J227" i="1"/>
  <c r="G227" i="1"/>
  <c r="L227" i="1" s="1"/>
  <c r="D227" i="1"/>
  <c r="B227" i="1"/>
  <c r="L226" i="1"/>
  <c r="G226" i="1"/>
  <c r="D226" i="1"/>
  <c r="B226" i="1"/>
  <c r="G225" i="1"/>
  <c r="L225" i="1" s="1"/>
  <c r="D225" i="1"/>
  <c r="B225" i="1"/>
  <c r="J224" i="1"/>
  <c r="G224" i="1"/>
  <c r="D224" i="1"/>
  <c r="B224" i="1"/>
  <c r="J223" i="1"/>
  <c r="G223" i="1"/>
  <c r="L223" i="1" s="1"/>
  <c r="D223" i="1"/>
  <c r="B223" i="1"/>
  <c r="G222" i="1"/>
  <c r="D222" i="1"/>
  <c r="B222" i="1"/>
  <c r="L221" i="1"/>
  <c r="J221" i="1"/>
  <c r="K221" i="1" s="1"/>
  <c r="G221" i="1"/>
  <c r="I221" i="1" s="1"/>
  <c r="D221" i="1"/>
  <c r="B221" i="1"/>
  <c r="G220" i="1"/>
  <c r="L220" i="1" s="1"/>
  <c r="D220" i="1"/>
  <c r="B220" i="1"/>
  <c r="L214" i="1"/>
  <c r="I214" i="1"/>
  <c r="G214" i="1"/>
  <c r="J214" i="1" s="1"/>
  <c r="D214" i="1"/>
  <c r="B214" i="1"/>
  <c r="G213" i="1"/>
  <c r="D213" i="1"/>
  <c r="B213" i="1"/>
  <c r="L212" i="1"/>
  <c r="G212" i="1"/>
  <c r="J212" i="1" s="1"/>
  <c r="K212" i="1" s="1"/>
  <c r="D212" i="1"/>
  <c r="B212" i="1"/>
  <c r="J211" i="1"/>
  <c r="K211" i="1" s="1"/>
  <c r="I211" i="1"/>
  <c r="G211" i="1"/>
  <c r="L211" i="1" s="1"/>
  <c r="D211" i="1"/>
  <c r="B211" i="1"/>
  <c r="L210" i="1"/>
  <c r="I210" i="1"/>
  <c r="G210" i="1"/>
  <c r="J210" i="1" s="1"/>
  <c r="D210" i="1"/>
  <c r="B210" i="1"/>
  <c r="K210" i="1" s="1"/>
  <c r="K209" i="1"/>
  <c r="I209" i="1"/>
  <c r="G209" i="1"/>
  <c r="J209" i="1" s="1"/>
  <c r="D209" i="1"/>
  <c r="B209" i="1"/>
  <c r="G208" i="1"/>
  <c r="D208" i="1"/>
  <c r="B208" i="1"/>
  <c r="G207" i="1"/>
  <c r="D207" i="1"/>
  <c r="B207" i="1"/>
  <c r="L206" i="1"/>
  <c r="I206" i="1"/>
  <c r="G206" i="1"/>
  <c r="J206" i="1" s="1"/>
  <c r="K206" i="1" s="1"/>
  <c r="D206" i="1"/>
  <c r="B206" i="1"/>
  <c r="L205" i="1"/>
  <c r="G205" i="1"/>
  <c r="D205" i="1"/>
  <c r="B205" i="1"/>
  <c r="G204" i="1"/>
  <c r="D204" i="1"/>
  <c r="B204" i="1"/>
  <c r="G203" i="1"/>
  <c r="D203" i="1"/>
  <c r="B203" i="1"/>
  <c r="J202" i="1"/>
  <c r="K202" i="1" s="1"/>
  <c r="G202" i="1"/>
  <c r="L202" i="1" s="1"/>
  <c r="D202" i="1"/>
  <c r="B202" i="1"/>
  <c r="I201" i="1"/>
  <c r="G201" i="1"/>
  <c r="L201" i="1" s="1"/>
  <c r="D201" i="1"/>
  <c r="B201" i="1"/>
  <c r="L200" i="1"/>
  <c r="G200" i="1"/>
  <c r="D200" i="1"/>
  <c r="B200" i="1"/>
  <c r="G194" i="1"/>
  <c r="D194" i="1"/>
  <c r="B194" i="1"/>
  <c r="G193" i="1"/>
  <c r="L193" i="1" s="1"/>
  <c r="D193" i="1"/>
  <c r="B193" i="1"/>
  <c r="G192" i="1"/>
  <c r="D192" i="1"/>
  <c r="B192" i="1"/>
  <c r="I191" i="1"/>
  <c r="G191" i="1"/>
  <c r="D191" i="1"/>
  <c r="B191" i="1"/>
  <c r="L190" i="1"/>
  <c r="G190" i="1"/>
  <c r="J190" i="1" s="1"/>
  <c r="K190" i="1" s="1"/>
  <c r="D190" i="1"/>
  <c r="B190" i="1"/>
  <c r="J189" i="1"/>
  <c r="K189" i="1" s="1"/>
  <c r="G189" i="1"/>
  <c r="D189" i="1"/>
  <c r="B189" i="1"/>
  <c r="J188" i="1"/>
  <c r="I188" i="1"/>
  <c r="G188" i="1"/>
  <c r="L188" i="1" s="1"/>
  <c r="D188" i="1"/>
  <c r="B188" i="1"/>
  <c r="G187" i="1"/>
  <c r="D187" i="1"/>
  <c r="B187" i="1"/>
  <c r="G186" i="1"/>
  <c r="D186" i="1"/>
  <c r="B186" i="1"/>
  <c r="J185" i="1"/>
  <c r="K185" i="1" s="1"/>
  <c r="G185" i="1"/>
  <c r="L185" i="1" s="1"/>
  <c r="D185" i="1"/>
  <c r="B185" i="1"/>
  <c r="K184" i="1"/>
  <c r="J184" i="1"/>
  <c r="I184" i="1"/>
  <c r="G184" i="1"/>
  <c r="L184" i="1" s="1"/>
  <c r="D184" i="1"/>
  <c r="B184" i="1"/>
  <c r="J183" i="1"/>
  <c r="G183" i="1"/>
  <c r="D183" i="1"/>
  <c r="B183" i="1"/>
  <c r="L182" i="1"/>
  <c r="G182" i="1"/>
  <c r="D182" i="1"/>
  <c r="B182" i="1"/>
  <c r="G181" i="1"/>
  <c r="D181" i="1"/>
  <c r="B181" i="1"/>
  <c r="J180" i="1"/>
  <c r="K180" i="1" s="1"/>
  <c r="G180" i="1"/>
  <c r="L180" i="1" s="1"/>
  <c r="D180" i="1"/>
  <c r="B180" i="1"/>
  <c r="J174" i="1"/>
  <c r="I174" i="1"/>
  <c r="G174" i="1"/>
  <c r="L174" i="1" s="1"/>
  <c r="D174" i="1"/>
  <c r="B174" i="1"/>
  <c r="G173" i="1"/>
  <c r="D173" i="1"/>
  <c r="B173" i="1"/>
  <c r="L172" i="1"/>
  <c r="J172" i="1"/>
  <c r="K172" i="1" s="1"/>
  <c r="G172" i="1"/>
  <c r="I172" i="1" s="1"/>
  <c r="D172" i="1"/>
  <c r="B172" i="1"/>
  <c r="G171" i="1"/>
  <c r="L171" i="1" s="1"/>
  <c r="D171" i="1"/>
  <c r="B171" i="1"/>
  <c r="L170" i="1"/>
  <c r="J170" i="1"/>
  <c r="G170" i="1"/>
  <c r="I170" i="1" s="1"/>
  <c r="D170" i="1"/>
  <c r="B170" i="1"/>
  <c r="G169" i="1"/>
  <c r="I169" i="1" s="1"/>
  <c r="D169" i="1"/>
  <c r="B169" i="1"/>
  <c r="L168" i="1"/>
  <c r="G168" i="1"/>
  <c r="J168" i="1" s="1"/>
  <c r="K168" i="1" s="1"/>
  <c r="D168" i="1"/>
  <c r="B168" i="1"/>
  <c r="G167" i="1"/>
  <c r="D167" i="1"/>
  <c r="B167" i="1"/>
  <c r="I166" i="1"/>
  <c r="G166" i="1"/>
  <c r="L166" i="1" s="1"/>
  <c r="D166" i="1"/>
  <c r="B166" i="1"/>
  <c r="G165" i="1"/>
  <c r="D165" i="1"/>
  <c r="B165" i="1"/>
  <c r="G164" i="1"/>
  <c r="D164" i="1"/>
  <c r="B164" i="1"/>
  <c r="G163" i="1"/>
  <c r="D163" i="1"/>
  <c r="B163" i="1"/>
  <c r="L162" i="1"/>
  <c r="J162" i="1"/>
  <c r="K162" i="1" s="1"/>
  <c r="G162" i="1"/>
  <c r="I162" i="1" s="1"/>
  <c r="D162" i="1"/>
  <c r="B162" i="1"/>
  <c r="G161" i="1"/>
  <c r="J161" i="1" s="1"/>
  <c r="D161" i="1"/>
  <c r="B161" i="1"/>
  <c r="K161" i="1" s="1"/>
  <c r="G160" i="1"/>
  <c r="D160" i="1"/>
  <c r="B160" i="1"/>
  <c r="L155" i="1"/>
  <c r="J155" i="1"/>
  <c r="G154" i="1"/>
  <c r="L154" i="1" s="1"/>
  <c r="D154" i="1"/>
  <c r="B154" i="1"/>
  <c r="L153" i="1"/>
  <c r="G153" i="1"/>
  <c r="D153" i="1"/>
  <c r="B153" i="1"/>
  <c r="J152" i="1"/>
  <c r="K152" i="1" s="1"/>
  <c r="G152" i="1"/>
  <c r="I152" i="1" s="1"/>
  <c r="D152" i="1"/>
  <c r="B152" i="1"/>
  <c r="G151" i="1"/>
  <c r="L151" i="1" s="1"/>
  <c r="D151" i="1"/>
  <c r="B151" i="1"/>
  <c r="L150" i="1"/>
  <c r="J150" i="1"/>
  <c r="I150" i="1"/>
  <c r="G150" i="1"/>
  <c r="D150" i="1"/>
  <c r="B150" i="1"/>
  <c r="K150" i="1" s="1"/>
  <c r="G149" i="1"/>
  <c r="D149" i="1"/>
  <c r="B149" i="1"/>
  <c r="G148" i="1"/>
  <c r="D148" i="1"/>
  <c r="B148" i="1"/>
  <c r="L147" i="1"/>
  <c r="J147" i="1"/>
  <c r="K147" i="1" s="1"/>
  <c r="I147" i="1"/>
  <c r="G147" i="1"/>
  <c r="D147" i="1"/>
  <c r="B147" i="1"/>
  <c r="L146" i="1"/>
  <c r="G146" i="1"/>
  <c r="I146" i="1" s="1"/>
  <c r="D146" i="1"/>
  <c r="B146" i="1"/>
  <c r="L145" i="1"/>
  <c r="J145" i="1"/>
  <c r="I145" i="1"/>
  <c r="G145" i="1"/>
  <c r="D145" i="1"/>
  <c r="B145" i="1"/>
  <c r="G144" i="1"/>
  <c r="D144" i="1"/>
  <c r="B144" i="1"/>
  <c r="L143" i="1"/>
  <c r="G143" i="1"/>
  <c r="J143" i="1" s="1"/>
  <c r="K143" i="1" s="1"/>
  <c r="D143" i="1"/>
  <c r="B143" i="1"/>
  <c r="L142" i="1"/>
  <c r="I142" i="1"/>
  <c r="G142" i="1"/>
  <c r="J142" i="1" s="1"/>
  <c r="K142" i="1" s="1"/>
  <c r="D142" i="1"/>
  <c r="B142" i="1"/>
  <c r="G141" i="1"/>
  <c r="D141" i="1"/>
  <c r="B141" i="1"/>
  <c r="L140" i="1"/>
  <c r="I140" i="1"/>
  <c r="G140" i="1"/>
  <c r="J140" i="1" s="1"/>
  <c r="K140" i="1" s="1"/>
  <c r="D140" i="1"/>
  <c r="B140" i="1"/>
  <c r="L135" i="1"/>
  <c r="J135" i="1"/>
  <c r="I134" i="1"/>
  <c r="G134" i="1"/>
  <c r="D134" i="1"/>
  <c r="B134" i="1"/>
  <c r="I133" i="1"/>
  <c r="G133" i="1"/>
  <c r="J133" i="1" s="1"/>
  <c r="D133" i="1"/>
  <c r="B133" i="1"/>
  <c r="J132" i="1"/>
  <c r="K132" i="1" s="1"/>
  <c r="G132" i="1"/>
  <c r="I132" i="1" s="1"/>
  <c r="D132" i="1"/>
  <c r="B132" i="1"/>
  <c r="G131" i="1"/>
  <c r="L131" i="1" s="1"/>
  <c r="D131" i="1"/>
  <c r="B131" i="1"/>
  <c r="L130" i="1"/>
  <c r="J130" i="1"/>
  <c r="G130" i="1"/>
  <c r="I130" i="1" s="1"/>
  <c r="D130" i="1"/>
  <c r="B130" i="1"/>
  <c r="I129" i="1"/>
  <c r="G129" i="1"/>
  <c r="D129" i="1"/>
  <c r="B129" i="1"/>
  <c r="L128" i="1"/>
  <c r="G128" i="1"/>
  <c r="J128" i="1" s="1"/>
  <c r="K128" i="1" s="1"/>
  <c r="D128" i="1"/>
  <c r="B128" i="1"/>
  <c r="I127" i="1"/>
  <c r="G127" i="1"/>
  <c r="L127" i="1" s="1"/>
  <c r="D127" i="1"/>
  <c r="B127" i="1"/>
  <c r="J126" i="1"/>
  <c r="I126" i="1"/>
  <c r="G126" i="1"/>
  <c r="L126" i="1" s="1"/>
  <c r="D126" i="1"/>
  <c r="B126" i="1"/>
  <c r="L125" i="1"/>
  <c r="G125" i="1"/>
  <c r="J125" i="1" s="1"/>
  <c r="K125" i="1" s="1"/>
  <c r="D125" i="1"/>
  <c r="B125" i="1"/>
  <c r="G124" i="1"/>
  <c r="D124" i="1"/>
  <c r="B124" i="1"/>
  <c r="L123" i="1"/>
  <c r="G123" i="1"/>
  <c r="J123" i="1" s="1"/>
  <c r="K123" i="1" s="1"/>
  <c r="D123" i="1"/>
  <c r="B123" i="1"/>
  <c r="L122" i="1"/>
  <c r="G122" i="1"/>
  <c r="J122" i="1" s="1"/>
  <c r="K122" i="1" s="1"/>
  <c r="D122" i="1"/>
  <c r="B122" i="1"/>
  <c r="I121" i="1"/>
  <c r="G121" i="1"/>
  <c r="L121" i="1" s="1"/>
  <c r="D121" i="1"/>
  <c r="B121" i="1"/>
  <c r="L120" i="1"/>
  <c r="K120" i="1"/>
  <c r="G120" i="1"/>
  <c r="J120" i="1" s="1"/>
  <c r="D120" i="1"/>
  <c r="B120" i="1"/>
  <c r="L115" i="1"/>
  <c r="J115" i="1"/>
  <c r="J114" i="1"/>
  <c r="I114" i="1"/>
  <c r="G114" i="1"/>
  <c r="L114" i="1" s="1"/>
  <c r="D114" i="1"/>
  <c r="B114" i="1"/>
  <c r="L113" i="1"/>
  <c r="G113" i="1"/>
  <c r="J113" i="1" s="1"/>
  <c r="D113" i="1"/>
  <c r="B113" i="1"/>
  <c r="K113" i="1" s="1"/>
  <c r="L112" i="1"/>
  <c r="J112" i="1"/>
  <c r="G112" i="1"/>
  <c r="I112" i="1" s="1"/>
  <c r="D112" i="1"/>
  <c r="B112" i="1"/>
  <c r="K112" i="1" s="1"/>
  <c r="G111" i="1"/>
  <c r="L111" i="1" s="1"/>
  <c r="D111" i="1"/>
  <c r="B111" i="1"/>
  <c r="G110" i="1"/>
  <c r="L110" i="1" s="1"/>
  <c r="D110" i="1"/>
  <c r="B110" i="1"/>
  <c r="I109" i="1"/>
  <c r="G109" i="1"/>
  <c r="D109" i="1"/>
  <c r="B109" i="1"/>
  <c r="L108" i="1"/>
  <c r="G108" i="1"/>
  <c r="J108" i="1" s="1"/>
  <c r="D108" i="1"/>
  <c r="B108" i="1"/>
  <c r="G107" i="1"/>
  <c r="D107" i="1"/>
  <c r="B107" i="1"/>
  <c r="J106" i="1"/>
  <c r="G106" i="1"/>
  <c r="L106" i="1" s="1"/>
  <c r="D106" i="1"/>
  <c r="B106" i="1"/>
  <c r="G105" i="1"/>
  <c r="J105" i="1" s="1"/>
  <c r="D105" i="1"/>
  <c r="B105" i="1"/>
  <c r="G104" i="1"/>
  <c r="D104" i="1"/>
  <c r="B104" i="1"/>
  <c r="G103" i="1"/>
  <c r="J103" i="1" s="1"/>
  <c r="K103" i="1" s="1"/>
  <c r="D103" i="1"/>
  <c r="B103" i="1"/>
  <c r="L102" i="1"/>
  <c r="J102" i="1"/>
  <c r="I102" i="1"/>
  <c r="G102" i="1"/>
  <c r="D102" i="1"/>
  <c r="B102" i="1"/>
  <c r="I101" i="1"/>
  <c r="G101" i="1"/>
  <c r="L101" i="1" s="1"/>
  <c r="D101" i="1"/>
  <c r="B101" i="1"/>
  <c r="G100" i="1"/>
  <c r="J100" i="1" s="1"/>
  <c r="D100" i="1"/>
  <c r="B100" i="1"/>
  <c r="K100" i="1" s="1"/>
  <c r="L95" i="1"/>
  <c r="J95" i="1"/>
  <c r="G94" i="1"/>
  <c r="L94" i="1" s="1"/>
  <c r="D94" i="1"/>
  <c r="B94" i="1"/>
  <c r="G93" i="1"/>
  <c r="J93" i="1" s="1"/>
  <c r="D93" i="1"/>
  <c r="B93" i="1"/>
  <c r="K93" i="1" s="1"/>
  <c r="K92" i="1"/>
  <c r="J92" i="1"/>
  <c r="G92" i="1"/>
  <c r="I92" i="1" s="1"/>
  <c r="D92" i="1"/>
  <c r="B92" i="1"/>
  <c r="G91" i="1"/>
  <c r="L91" i="1" s="1"/>
  <c r="D91" i="1"/>
  <c r="B91" i="1"/>
  <c r="L90" i="1"/>
  <c r="J90" i="1"/>
  <c r="I90" i="1"/>
  <c r="G90" i="1"/>
  <c r="D90" i="1"/>
  <c r="B90" i="1"/>
  <c r="K90" i="1" s="1"/>
  <c r="G89" i="1"/>
  <c r="D89" i="1"/>
  <c r="B89" i="1"/>
  <c r="L88" i="1"/>
  <c r="G88" i="1"/>
  <c r="J88" i="1" s="1"/>
  <c r="D88" i="1"/>
  <c r="B88" i="1"/>
  <c r="G87" i="1"/>
  <c r="D87" i="1"/>
  <c r="B87" i="1"/>
  <c r="G86" i="1"/>
  <c r="L86" i="1" s="1"/>
  <c r="D86" i="1"/>
  <c r="B86" i="1"/>
  <c r="I85" i="1"/>
  <c r="G85" i="1"/>
  <c r="L85" i="1" s="1"/>
  <c r="D85" i="1"/>
  <c r="B85" i="1"/>
  <c r="G84" i="1"/>
  <c r="D84" i="1"/>
  <c r="B84" i="1"/>
  <c r="L83" i="1"/>
  <c r="G83" i="1"/>
  <c r="J83" i="1" s="1"/>
  <c r="K83" i="1" s="1"/>
  <c r="D83" i="1"/>
  <c r="B83" i="1"/>
  <c r="G82" i="1"/>
  <c r="L82" i="1" s="1"/>
  <c r="D82" i="1"/>
  <c r="B82" i="1"/>
  <c r="G81" i="1"/>
  <c r="D81" i="1"/>
  <c r="B81" i="1"/>
  <c r="I80" i="1"/>
  <c r="G80" i="1"/>
  <c r="J80" i="1" s="1"/>
  <c r="K80" i="1" s="1"/>
  <c r="D80" i="1"/>
  <c r="B80" i="1"/>
  <c r="L75" i="1"/>
  <c r="J75" i="1"/>
  <c r="I74" i="1"/>
  <c r="G74" i="1"/>
  <c r="L74" i="1" s="1"/>
  <c r="D74" i="1"/>
  <c r="B74" i="1"/>
  <c r="I73" i="1"/>
  <c r="G73" i="1"/>
  <c r="J73" i="1" s="1"/>
  <c r="D73" i="1"/>
  <c r="B73" i="1"/>
  <c r="G72" i="1"/>
  <c r="D72" i="1"/>
  <c r="B72" i="1"/>
  <c r="G71" i="1"/>
  <c r="L71" i="1" s="1"/>
  <c r="D71" i="1"/>
  <c r="B71" i="1"/>
  <c r="G70" i="1"/>
  <c r="D70" i="1"/>
  <c r="B70" i="1"/>
  <c r="I69" i="1"/>
  <c r="G69" i="1"/>
  <c r="D69" i="1"/>
  <c r="B69" i="1"/>
  <c r="G68" i="1"/>
  <c r="J68" i="1" s="1"/>
  <c r="K68" i="1" s="1"/>
  <c r="D68" i="1"/>
  <c r="B68" i="1"/>
  <c r="J67" i="1"/>
  <c r="K67" i="1" s="1"/>
  <c r="I67" i="1"/>
  <c r="G67" i="1"/>
  <c r="L67" i="1" s="1"/>
  <c r="D67" i="1"/>
  <c r="B67" i="1"/>
  <c r="G66" i="1"/>
  <c r="L66" i="1" s="1"/>
  <c r="D66" i="1"/>
  <c r="B66" i="1"/>
  <c r="L65" i="1"/>
  <c r="J65" i="1"/>
  <c r="I65" i="1"/>
  <c r="G65" i="1"/>
  <c r="D65" i="1"/>
  <c r="B65" i="1"/>
  <c r="K65" i="1" s="1"/>
  <c r="G64" i="1"/>
  <c r="I64" i="1" s="1"/>
  <c r="D64" i="1"/>
  <c r="B64" i="1"/>
  <c r="G63" i="1"/>
  <c r="J63" i="1" s="1"/>
  <c r="K63" i="1" s="1"/>
  <c r="D63" i="1"/>
  <c r="B63" i="1"/>
  <c r="L62" i="1"/>
  <c r="I62" i="1"/>
  <c r="G62" i="1"/>
  <c r="J62" i="1" s="1"/>
  <c r="K62" i="1" s="1"/>
  <c r="D62" i="1"/>
  <c r="B62" i="1"/>
  <c r="J61" i="1"/>
  <c r="I61" i="1"/>
  <c r="G61" i="1"/>
  <c r="L61" i="1" s="1"/>
  <c r="D61" i="1"/>
  <c r="B61" i="1"/>
  <c r="K61" i="1" s="1"/>
  <c r="L60" i="1"/>
  <c r="I60" i="1"/>
  <c r="G60" i="1"/>
  <c r="J60" i="1" s="1"/>
  <c r="K60" i="1" s="1"/>
  <c r="D60" i="1"/>
  <c r="B60" i="1"/>
  <c r="G54" i="1"/>
  <c r="D54" i="1"/>
  <c r="B54" i="1"/>
  <c r="L53" i="1"/>
  <c r="G53" i="1"/>
  <c r="I53" i="1" s="1"/>
  <c r="D53" i="1"/>
  <c r="B53" i="1"/>
  <c r="G52" i="1"/>
  <c r="L52" i="1" s="1"/>
  <c r="D52" i="1"/>
  <c r="B52" i="1"/>
  <c r="CU51" i="1"/>
  <c r="CT51" i="1"/>
  <c r="CS51" i="1"/>
  <c r="CR51" i="1"/>
  <c r="CQ51" i="1"/>
  <c r="CP51" i="1"/>
  <c r="CO51" i="1"/>
  <c r="CN51" i="1"/>
  <c r="CM51" i="1"/>
  <c r="CL51" i="1"/>
  <c r="CK51" i="1"/>
  <c r="CJ51" i="1"/>
  <c r="CI51" i="1"/>
  <c r="CH51" i="1"/>
  <c r="CG51" i="1"/>
  <c r="CF51" i="1"/>
  <c r="CE51" i="1"/>
  <c r="CD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G51" i="1"/>
  <c r="D51" i="1"/>
  <c r="B51" i="1"/>
  <c r="G50" i="1"/>
  <c r="L50" i="1" s="1"/>
  <c r="D50" i="1"/>
  <c r="B50" i="1"/>
  <c r="CU49" i="1" a="1"/>
  <c r="CU49" i="1" s="1"/>
  <c r="CT49" i="1" a="1"/>
  <c r="CT49" i="1" s="1"/>
  <c r="CS49" i="1" a="1"/>
  <c r="CS49" i="1" s="1"/>
  <c r="CR49" i="1" a="1"/>
  <c r="CR49" i="1" s="1"/>
  <c r="CQ49" i="1" a="1"/>
  <c r="CQ49" i="1" s="1"/>
  <c r="CP49" i="1" a="1"/>
  <c r="CP49" i="1" s="1"/>
  <c r="CO49" i="1" a="1"/>
  <c r="CO49" i="1" s="1"/>
  <c r="CN49" i="1" a="1"/>
  <c r="CN49" i="1" s="1"/>
  <c r="CM49" i="1" a="1"/>
  <c r="CM49" i="1" s="1"/>
  <c r="CL49" i="1" a="1"/>
  <c r="CL49" i="1" s="1"/>
  <c r="CK49" i="1" a="1"/>
  <c r="CK49" i="1" s="1"/>
  <c r="CJ49" i="1" a="1"/>
  <c r="CJ49" i="1" s="1"/>
  <c r="CI49" i="1" a="1"/>
  <c r="CI49" i="1" s="1"/>
  <c r="CH49" i="1" a="1"/>
  <c r="CH49" i="1" s="1"/>
  <c r="CG49" i="1" a="1"/>
  <c r="CG49" i="1" s="1"/>
  <c r="CF49" i="1" a="1"/>
  <c r="CF49" i="1" s="1"/>
  <c r="CE49" i="1" a="1"/>
  <c r="CE49" i="1" s="1"/>
  <c r="CD49" i="1" a="1"/>
  <c r="CD49" i="1" s="1"/>
  <c r="CC49" i="1" a="1"/>
  <c r="CC49" i="1" s="1"/>
  <c r="CB49" i="1" a="1"/>
  <c r="CB49" i="1" s="1"/>
  <c r="CA49" i="1" a="1"/>
  <c r="CA49" i="1" s="1"/>
  <c r="BZ49" i="1" a="1"/>
  <c r="BZ49" i="1" s="1"/>
  <c r="BY49" i="1" a="1"/>
  <c r="BY49" i="1" s="1"/>
  <c r="BX49" i="1" a="1"/>
  <c r="BX49" i="1" s="1"/>
  <c r="BW49" i="1" a="1"/>
  <c r="BW49" i="1" s="1"/>
  <c r="BV49" i="1" a="1"/>
  <c r="BV49" i="1" s="1"/>
  <c r="BU49" i="1" a="1"/>
  <c r="BU49" i="1" s="1"/>
  <c r="BT49" i="1" a="1"/>
  <c r="BT49" i="1" s="1"/>
  <c r="BS49" i="1" a="1"/>
  <c r="BS49" i="1" s="1"/>
  <c r="BR49" i="1" a="1"/>
  <c r="BR49" i="1" s="1"/>
  <c r="BQ49" i="1" a="1"/>
  <c r="BQ49" i="1" s="1"/>
  <c r="BP49" i="1" a="1"/>
  <c r="BP49" i="1" s="1"/>
  <c r="BO49" i="1" a="1"/>
  <c r="BO49" i="1" s="1"/>
  <c r="BN49" i="1"/>
  <c r="BN49" i="1" a="1"/>
  <c r="BM49" i="1" a="1"/>
  <c r="BM49" i="1" s="1"/>
  <c r="BL49" i="1" a="1"/>
  <c r="BL49" i="1" s="1"/>
  <c r="BK49" i="1" a="1"/>
  <c r="BK49" i="1" s="1"/>
  <c r="BJ49" i="1" a="1"/>
  <c r="BJ49" i="1" s="1"/>
  <c r="BI49" i="1" a="1"/>
  <c r="BI49" i="1" s="1"/>
  <c r="BH49" i="1" a="1"/>
  <c r="BH49" i="1" s="1"/>
  <c r="BG49" i="1" a="1"/>
  <c r="BG49" i="1" s="1"/>
  <c r="BF49" i="1" a="1"/>
  <c r="BF49" i="1" s="1"/>
  <c r="BE49" i="1" a="1"/>
  <c r="BE49" i="1" s="1"/>
  <c r="BD49" i="1" a="1"/>
  <c r="BD49" i="1" s="1"/>
  <c r="BC49" i="1" a="1"/>
  <c r="BC49" i="1" s="1"/>
  <c r="BB49" i="1"/>
  <c r="BB49" i="1" a="1"/>
  <c r="BA49" i="1" a="1"/>
  <c r="BA49" i="1" s="1"/>
  <c r="AZ49" i="1" a="1"/>
  <c r="AZ49" i="1" s="1"/>
  <c r="AY49" i="1" a="1"/>
  <c r="AY49" i="1" s="1"/>
  <c r="AX49" i="1" a="1"/>
  <c r="AX49" i="1" s="1"/>
  <c r="AW49" i="1" a="1"/>
  <c r="AW49" i="1" s="1"/>
  <c r="AV49" i="1"/>
  <c r="AV49" i="1" a="1"/>
  <c r="AU49" i="1" a="1"/>
  <c r="AU49" i="1" s="1"/>
  <c r="AT49" i="1" a="1"/>
  <c r="AT49" i="1" s="1"/>
  <c r="AS49" i="1" a="1"/>
  <c r="AS49" i="1" s="1"/>
  <c r="AR49" i="1" a="1"/>
  <c r="AR49" i="1" s="1"/>
  <c r="AQ49" i="1" a="1"/>
  <c r="AQ49" i="1" s="1"/>
  <c r="AP49" i="1"/>
  <c r="AP49" i="1" a="1"/>
  <c r="AO49" i="1" a="1"/>
  <c r="AO49" i="1" s="1"/>
  <c r="AN49" i="1" a="1"/>
  <c r="AN49" i="1" s="1"/>
  <c r="AM49" i="1" a="1"/>
  <c r="AM49" i="1" s="1"/>
  <c r="AL49" i="1" a="1"/>
  <c r="AL49" i="1" s="1"/>
  <c r="AK49" i="1" a="1"/>
  <c r="AK49" i="1" s="1"/>
  <c r="AJ49" i="1" a="1"/>
  <c r="AJ49" i="1" s="1"/>
  <c r="AI49" i="1" a="1"/>
  <c r="AI49" i="1" s="1"/>
  <c r="AH49" i="1" a="1"/>
  <c r="AH49" i="1" s="1"/>
  <c r="L49" i="1"/>
  <c r="G49" i="1"/>
  <c r="J49" i="1" s="1"/>
  <c r="K49" i="1" s="1"/>
  <c r="D49" i="1"/>
  <c r="B49" i="1"/>
  <c r="CU48" i="1" a="1"/>
  <c r="CU48" i="1" s="1"/>
  <c r="CT48" i="1" a="1"/>
  <c r="CT48" i="1" s="1"/>
  <c r="CS48" i="1" a="1"/>
  <c r="CS48" i="1" s="1"/>
  <c r="CR48" i="1"/>
  <c r="CR48" i="1" a="1"/>
  <c r="CQ48" i="1"/>
  <c r="CQ48" i="1" a="1"/>
  <c r="CP48" i="1"/>
  <c r="CP48" i="1" a="1"/>
  <c r="CO48" i="1" a="1"/>
  <c r="CO48" i="1" s="1"/>
  <c r="CN48" i="1" a="1"/>
  <c r="CN48" i="1" s="1"/>
  <c r="CM48" i="1"/>
  <c r="CM48" i="1" a="1"/>
  <c r="CL48" i="1"/>
  <c r="CL48" i="1" a="1"/>
  <c r="CK48" i="1" a="1"/>
  <c r="CK48" i="1" s="1"/>
  <c r="CJ48" i="1" a="1"/>
  <c r="CJ48" i="1" s="1"/>
  <c r="CI48" i="1" a="1"/>
  <c r="CI48" i="1" s="1"/>
  <c r="CH48" i="1" a="1"/>
  <c r="CH48" i="1" s="1"/>
  <c r="CG48" i="1" a="1"/>
  <c r="CG48" i="1" s="1"/>
  <c r="CF48" i="1" a="1"/>
  <c r="CF48" i="1" s="1"/>
  <c r="CE48" i="1"/>
  <c r="CE48" i="1" a="1"/>
  <c r="CD48" i="1"/>
  <c r="CD48" i="1" a="1"/>
  <c r="CC48" i="1" a="1"/>
  <c r="CC48" i="1" s="1"/>
  <c r="CB48" i="1" a="1"/>
  <c r="CB48" i="1" s="1"/>
  <c r="CA48" i="1" a="1"/>
  <c r="CA48" i="1" s="1"/>
  <c r="BZ48" i="1"/>
  <c r="BZ48" i="1" a="1"/>
  <c r="BY48" i="1"/>
  <c r="BY48" i="1" a="1"/>
  <c r="BX48" i="1" a="1"/>
  <c r="BX48" i="1" s="1"/>
  <c r="BW48" i="1" a="1"/>
  <c r="BW48" i="1" s="1"/>
  <c r="BV48" i="1"/>
  <c r="BV48" i="1" a="1"/>
  <c r="BU48" i="1" a="1"/>
  <c r="BU48" i="1" s="1"/>
  <c r="BT48" i="1" a="1"/>
  <c r="BT48" i="1" s="1"/>
  <c r="BS48" i="1" a="1"/>
  <c r="BS48" i="1" s="1"/>
  <c r="BR48" i="1"/>
  <c r="BR48" i="1" a="1"/>
  <c r="BQ48" i="1" a="1"/>
  <c r="BQ48" i="1" s="1"/>
  <c r="BP48" i="1" a="1"/>
  <c r="BP48" i="1" s="1"/>
  <c r="BO48" i="1" a="1"/>
  <c r="BO48" i="1" s="1"/>
  <c r="BN48" i="1" a="1"/>
  <c r="BN48" i="1" s="1"/>
  <c r="BM48" i="1"/>
  <c r="BM48" i="1" a="1"/>
  <c r="BL48" i="1"/>
  <c r="BL48" i="1" a="1"/>
  <c r="BK48" i="1" a="1"/>
  <c r="BK48" i="1" s="1"/>
  <c r="BJ48" i="1"/>
  <c r="BJ48" i="1" a="1"/>
  <c r="BI48" i="1"/>
  <c r="BI48" i="1" a="1"/>
  <c r="BH48" i="1" a="1"/>
  <c r="BH48" i="1" s="1"/>
  <c r="BG48" i="1" a="1"/>
  <c r="BG48" i="1" s="1"/>
  <c r="BF48" i="1" a="1"/>
  <c r="BF48" i="1" s="1"/>
  <c r="BE48" i="1" a="1"/>
  <c r="BE48" i="1" s="1"/>
  <c r="BD48" i="1" a="1"/>
  <c r="BD48" i="1" s="1"/>
  <c r="BC48" i="1" a="1"/>
  <c r="BC48" i="1" s="1"/>
  <c r="BB48" i="1" a="1"/>
  <c r="BB48" i="1" s="1"/>
  <c r="BA48" i="1" a="1"/>
  <c r="BA48" i="1" s="1"/>
  <c r="AZ48" i="1" a="1"/>
  <c r="AZ48" i="1" s="1"/>
  <c r="AY48" i="1" a="1"/>
  <c r="AY48" i="1" s="1"/>
  <c r="AX48" i="1"/>
  <c r="AX48" i="1" a="1"/>
  <c r="AW48" i="1"/>
  <c r="AW48" i="1" a="1"/>
  <c r="AV48" i="1"/>
  <c r="AV48" i="1" a="1"/>
  <c r="AU48" i="1" a="1"/>
  <c r="AU48" i="1" s="1"/>
  <c r="AT48" i="1" a="1"/>
  <c r="AT48" i="1" s="1"/>
  <c r="AS48" i="1"/>
  <c r="AS48" i="1" a="1"/>
  <c r="AR48" i="1"/>
  <c r="AR48" i="1" a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/>
  <c r="AL48" i="1" a="1"/>
  <c r="AK48" i="1"/>
  <c r="AK48" i="1" a="1"/>
  <c r="AJ48" i="1" a="1"/>
  <c r="AJ48" i="1" s="1"/>
  <c r="AI48" i="1" a="1"/>
  <c r="AI48" i="1" s="1"/>
  <c r="AH48" i="1" a="1"/>
  <c r="AH48" i="1" s="1"/>
  <c r="G48" i="1"/>
  <c r="L48" i="1" s="1"/>
  <c r="D48" i="1"/>
  <c r="B48" i="1"/>
  <c r="CU47" i="1" a="1"/>
  <c r="CU47" i="1" s="1"/>
  <c r="CT47" i="1" a="1"/>
  <c r="CT47" i="1" s="1"/>
  <c r="CS47" i="1"/>
  <c r="CS47" i="1" a="1"/>
  <c r="CR47" i="1" a="1"/>
  <c r="CR47" i="1" s="1"/>
  <c r="CQ47" i="1" a="1"/>
  <c r="CQ47" i="1" s="1"/>
  <c r="CP47" i="1" a="1"/>
  <c r="CP47" i="1" s="1"/>
  <c r="CO47" i="1" a="1"/>
  <c r="CO47" i="1" s="1"/>
  <c r="CN47" i="1" a="1"/>
  <c r="CN47" i="1" s="1"/>
  <c r="CM47" i="1" a="1"/>
  <c r="CM47" i="1" s="1"/>
  <c r="CL47" i="1" a="1"/>
  <c r="CL47" i="1" s="1"/>
  <c r="CK47" i="1" a="1"/>
  <c r="CK47" i="1" s="1"/>
  <c r="CJ47" i="1" a="1"/>
  <c r="CJ47" i="1" s="1"/>
  <c r="CI47" i="1" a="1"/>
  <c r="CI47" i="1" s="1"/>
  <c r="CH47" i="1" a="1"/>
  <c r="CH47" i="1" s="1"/>
  <c r="CG47" i="1"/>
  <c r="CG47" i="1" a="1"/>
  <c r="CF47" i="1" a="1"/>
  <c r="CF47" i="1" s="1"/>
  <c r="CE47" i="1" a="1"/>
  <c r="CE47" i="1" s="1"/>
  <c r="CD47" i="1" a="1"/>
  <c r="CD47" i="1" s="1"/>
  <c r="CC47" i="1" a="1"/>
  <c r="CC47" i="1" s="1"/>
  <c r="CB47" i="1" a="1"/>
  <c r="CB47" i="1" s="1"/>
  <c r="CA47" i="1"/>
  <c r="CA47" i="1" a="1"/>
  <c r="BZ47" i="1" a="1"/>
  <c r="BZ47" i="1" s="1"/>
  <c r="BY47" i="1" a="1"/>
  <c r="BY47" i="1" s="1"/>
  <c r="BX47" i="1" a="1"/>
  <c r="BX47" i="1" s="1"/>
  <c r="BW47" i="1"/>
  <c r="BW47" i="1" a="1"/>
  <c r="BV47" i="1" a="1"/>
  <c r="BV47" i="1" s="1"/>
  <c r="BU47" i="1" a="1"/>
  <c r="BU47" i="1" s="1"/>
  <c r="BT47" i="1" a="1"/>
  <c r="BT47" i="1" s="1"/>
  <c r="BS47" i="1" a="1"/>
  <c r="BS47" i="1" s="1"/>
  <c r="BR47" i="1" a="1"/>
  <c r="BR47" i="1" s="1"/>
  <c r="BQ47" i="1"/>
  <c r="BQ47" i="1" a="1"/>
  <c r="BP47" i="1" a="1"/>
  <c r="BP47" i="1" s="1"/>
  <c r="BO47" i="1" a="1"/>
  <c r="BO47" i="1" s="1"/>
  <c r="BN47" i="1" a="1"/>
  <c r="BN47" i="1" s="1"/>
  <c r="BM47" i="1" a="1"/>
  <c r="BM47" i="1" s="1"/>
  <c r="BL47" i="1" a="1"/>
  <c r="BL47" i="1" s="1"/>
  <c r="BK47" i="1" a="1"/>
  <c r="BK47" i="1" s="1"/>
  <c r="BJ47" i="1" a="1"/>
  <c r="BJ47" i="1" s="1"/>
  <c r="BI47" i="1" a="1"/>
  <c r="BI47" i="1" s="1"/>
  <c r="BH47" i="1" a="1"/>
  <c r="BH47" i="1" s="1"/>
  <c r="BG47" i="1" a="1"/>
  <c r="BG47" i="1" s="1"/>
  <c r="BF47" i="1" a="1"/>
  <c r="BF47" i="1" s="1"/>
  <c r="BE47" i="1" a="1"/>
  <c r="BE47" i="1" s="1"/>
  <c r="BD47" i="1" a="1"/>
  <c r="BD47" i="1" s="1"/>
  <c r="BC47" i="1" a="1"/>
  <c r="BC47" i="1" s="1"/>
  <c r="BB47" i="1" a="1"/>
  <c r="BB47" i="1" s="1"/>
  <c r="BA47" i="1" a="1"/>
  <c r="BA47" i="1" s="1"/>
  <c r="AZ47" i="1" a="1"/>
  <c r="AZ47" i="1" s="1"/>
  <c r="AY47" i="1" a="1"/>
  <c r="AY47" i="1" s="1"/>
  <c r="AX47" i="1" a="1"/>
  <c r="AX47" i="1" s="1"/>
  <c r="AW47" i="1" a="1"/>
  <c r="AW47" i="1" s="1"/>
  <c r="AV47" i="1" a="1"/>
  <c r="AV47" i="1" s="1"/>
  <c r="AU47" i="1" a="1"/>
  <c r="AU47" i="1" s="1"/>
  <c r="AT47" i="1" a="1"/>
  <c r="AT47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I47" i="1"/>
  <c r="G47" i="1"/>
  <c r="L47" i="1" s="1"/>
  <c r="D47" i="1"/>
  <c r="B47" i="1"/>
  <c r="CU46" i="1" a="1"/>
  <c r="CU46" i="1" s="1"/>
  <c r="CT46" i="1" a="1"/>
  <c r="CT46" i="1" s="1"/>
  <c r="CS46" i="1" a="1"/>
  <c r="CS46" i="1" s="1"/>
  <c r="CR46" i="1"/>
  <c r="CR46" i="1" a="1"/>
  <c r="CQ46" i="1"/>
  <c r="CQ46" i="1" a="1"/>
  <c r="CP46" i="1" a="1"/>
  <c r="CP46" i="1" s="1"/>
  <c r="CO46" i="1" a="1"/>
  <c r="CO46" i="1" s="1"/>
  <c r="CN46" i="1"/>
  <c r="CN46" i="1" a="1"/>
  <c r="CM46" i="1"/>
  <c r="CM46" i="1" a="1"/>
  <c r="CL46" i="1" a="1"/>
  <c r="CL46" i="1" s="1"/>
  <c r="CK46" i="1" a="1"/>
  <c r="CK46" i="1" s="1"/>
  <c r="CJ46" i="1" a="1"/>
  <c r="CJ46" i="1" s="1"/>
  <c r="CI46" i="1" a="1"/>
  <c r="CI46" i="1" s="1"/>
  <c r="CH46" i="1" a="1"/>
  <c r="CH46" i="1" s="1"/>
  <c r="CG46" i="1" a="1"/>
  <c r="CG46" i="1" s="1"/>
  <c r="CF46" i="1" a="1"/>
  <c r="CF46" i="1" s="1"/>
  <c r="CE46" i="1"/>
  <c r="CE46" i="1" a="1"/>
  <c r="CD46" i="1" a="1"/>
  <c r="CD46" i="1" s="1"/>
  <c r="CC46" i="1" a="1"/>
  <c r="CC46" i="1" s="1"/>
  <c r="CB46" i="1" a="1"/>
  <c r="CB46" i="1" s="1"/>
  <c r="CA46" i="1"/>
  <c r="CA46" i="1" a="1"/>
  <c r="BZ46" i="1"/>
  <c r="BZ46" i="1" a="1"/>
  <c r="BY46" i="1" a="1"/>
  <c r="BY46" i="1" s="1"/>
  <c r="BX46" i="1" a="1"/>
  <c r="BX46" i="1" s="1"/>
  <c r="BW46" i="1"/>
  <c r="BW46" i="1" a="1"/>
  <c r="BV46" i="1" a="1"/>
  <c r="BV46" i="1" s="1"/>
  <c r="BU46" i="1" a="1"/>
  <c r="BU46" i="1" s="1"/>
  <c r="BT46" i="1" a="1"/>
  <c r="BT46" i="1" s="1"/>
  <c r="BS46" i="1" a="1"/>
  <c r="BS46" i="1" s="1"/>
  <c r="BR46" i="1" a="1"/>
  <c r="BR46" i="1" s="1"/>
  <c r="BQ46" i="1" a="1"/>
  <c r="BQ46" i="1" s="1"/>
  <c r="BP46" i="1" a="1"/>
  <c r="BP46" i="1" s="1"/>
  <c r="BO46" i="1" a="1"/>
  <c r="BO46" i="1" s="1"/>
  <c r="BN46" i="1"/>
  <c r="BN46" i="1" a="1"/>
  <c r="BM46" i="1"/>
  <c r="BM46" i="1" a="1"/>
  <c r="BL46" i="1" a="1"/>
  <c r="BL46" i="1" s="1"/>
  <c r="BK46" i="1"/>
  <c r="BK46" i="1" a="1"/>
  <c r="BJ46" i="1" a="1"/>
  <c r="BJ46" i="1" s="1"/>
  <c r="BI46" i="1" a="1"/>
  <c r="BI46" i="1" s="1"/>
  <c r="BH46" i="1" a="1"/>
  <c r="BH46" i="1" s="1"/>
  <c r="BG46" i="1" a="1"/>
  <c r="BG46" i="1" s="1"/>
  <c r="BF46" i="1" a="1"/>
  <c r="BF46" i="1" s="1"/>
  <c r="BE46" i="1" a="1"/>
  <c r="BE46" i="1" s="1"/>
  <c r="BD46" i="1" a="1"/>
  <c r="BD46" i="1" s="1"/>
  <c r="BC46" i="1" a="1"/>
  <c r="BC46" i="1" s="1"/>
  <c r="BB46" i="1" a="1"/>
  <c r="BB46" i="1" s="1"/>
  <c r="BA46" i="1"/>
  <c r="BA46" i="1" a="1"/>
  <c r="AZ46" i="1" a="1"/>
  <c r="AZ46" i="1" s="1"/>
  <c r="AY46" i="1"/>
  <c r="AY46" i="1" a="1"/>
  <c r="AX46" i="1"/>
  <c r="AX46" i="1" a="1"/>
  <c r="AW46" i="1" a="1"/>
  <c r="AW46" i="1" s="1"/>
  <c r="AV46" i="1" a="1"/>
  <c r="AV46" i="1" s="1"/>
  <c r="AU46" i="1" a="1"/>
  <c r="AU46" i="1" s="1"/>
  <c r="AT46" i="1" a="1"/>
  <c r="AT46" i="1" s="1"/>
  <c r="AS46" i="1"/>
  <c r="AS46" i="1" a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/>
  <c r="AL46" i="1" a="1"/>
  <c r="AK46" i="1" a="1"/>
  <c r="AK46" i="1" s="1"/>
  <c r="AJ46" i="1" a="1"/>
  <c r="AJ46" i="1" s="1"/>
  <c r="AI46" i="1" a="1"/>
  <c r="AI46" i="1" s="1"/>
  <c r="AH46" i="1" a="1"/>
  <c r="AH46" i="1" s="1"/>
  <c r="G46" i="1"/>
  <c r="D46" i="1"/>
  <c r="B46" i="1"/>
  <c r="J45" i="1"/>
  <c r="K45" i="1" s="1"/>
  <c r="I45" i="1"/>
  <c r="G45" i="1"/>
  <c r="L45" i="1" s="1"/>
  <c r="D45" i="1"/>
  <c r="B45" i="1"/>
  <c r="BV44" i="1" a="1"/>
  <c r="BV44" i="1" s="1"/>
  <c r="I44" i="1"/>
  <c r="G44" i="1"/>
  <c r="L44" i="1" s="1"/>
  <c r="D44" i="1"/>
  <c r="B44" i="1"/>
  <c r="CU43" i="1" a="1"/>
  <c r="CU43" i="1" s="1"/>
  <c r="CT43" i="1"/>
  <c r="CT43" i="1" a="1"/>
  <c r="CS43" i="1" a="1"/>
  <c r="CS43" i="1" s="1"/>
  <c r="CR43" i="1" a="1"/>
  <c r="CR43" i="1" s="1"/>
  <c r="CQ43" i="1" a="1"/>
  <c r="CQ43" i="1" s="1"/>
  <c r="CP43" i="1" a="1"/>
  <c r="CP43" i="1" s="1"/>
  <c r="CO43" i="1" a="1"/>
  <c r="CO43" i="1" s="1"/>
  <c r="CN43" i="1" a="1"/>
  <c r="CN43" i="1" s="1"/>
  <c r="CM43" i="1" a="1"/>
  <c r="CM43" i="1" s="1"/>
  <c r="CL43" i="1" a="1"/>
  <c r="CL43" i="1" s="1"/>
  <c r="CK43" i="1" a="1"/>
  <c r="CK43" i="1" s="1"/>
  <c r="CJ43" i="1"/>
  <c r="CJ43" i="1" a="1"/>
  <c r="CI43" i="1" a="1"/>
  <c r="CI43" i="1" s="1"/>
  <c r="CH43" i="1" a="1"/>
  <c r="CH43" i="1" s="1"/>
  <c r="CG43" i="1" a="1"/>
  <c r="CG43" i="1" s="1"/>
  <c r="CF43" i="1" a="1"/>
  <c r="CF43" i="1" s="1"/>
  <c r="CE43" i="1" a="1"/>
  <c r="CE43" i="1" s="1"/>
  <c r="CD43" i="1"/>
  <c r="CD43" i="1" a="1"/>
  <c r="CC43" i="1" a="1"/>
  <c r="CC43" i="1" s="1"/>
  <c r="CB43" i="1" a="1"/>
  <c r="CB43" i="1" s="1"/>
  <c r="CA43" i="1" a="1"/>
  <c r="CA43" i="1" s="1"/>
  <c r="BZ43" i="1" a="1"/>
  <c r="BZ43" i="1" s="1"/>
  <c r="BY43" i="1" a="1"/>
  <c r="BY43" i="1" s="1"/>
  <c r="BX43" i="1" a="1"/>
  <c r="BX43" i="1" s="1"/>
  <c r="BW43" i="1" a="1"/>
  <c r="BW43" i="1" s="1"/>
  <c r="BV43" i="1" a="1"/>
  <c r="BV43" i="1" s="1"/>
  <c r="BU43" i="1" a="1"/>
  <c r="BU43" i="1" s="1"/>
  <c r="BT43" i="1" a="1"/>
  <c r="BT43" i="1" s="1"/>
  <c r="BS43" i="1"/>
  <c r="BS43" i="1" a="1"/>
  <c r="BR43" i="1" a="1"/>
  <c r="BR43" i="1" s="1"/>
  <c r="BQ43" i="1" a="1"/>
  <c r="BQ43" i="1" s="1"/>
  <c r="BP43" i="1" a="1"/>
  <c r="BP43" i="1" s="1"/>
  <c r="BO43" i="1" a="1"/>
  <c r="BO43" i="1" s="1"/>
  <c r="BN43" i="1" a="1"/>
  <c r="BN43" i="1" s="1"/>
  <c r="BM43" i="1" a="1"/>
  <c r="BM43" i="1" s="1"/>
  <c r="BL43" i="1" a="1"/>
  <c r="BL43" i="1" s="1"/>
  <c r="BK43" i="1" a="1"/>
  <c r="BK43" i="1" s="1"/>
  <c r="BJ43" i="1" a="1"/>
  <c r="BJ43" i="1" s="1"/>
  <c r="BI43" i="1" a="1"/>
  <c r="BI43" i="1" s="1"/>
  <c r="BH43" i="1" a="1"/>
  <c r="BH43" i="1" s="1"/>
  <c r="BG43" i="1" a="1"/>
  <c r="BG43" i="1" s="1"/>
  <c r="BF43" i="1" a="1"/>
  <c r="BF43" i="1" s="1"/>
  <c r="BE43" i="1" a="1"/>
  <c r="BE43" i="1" s="1"/>
  <c r="BD43" i="1" a="1"/>
  <c r="BD43" i="1" s="1"/>
  <c r="BC43" i="1" a="1"/>
  <c r="BC43" i="1" s="1"/>
  <c r="BB43" i="1" a="1"/>
  <c r="BB43" i="1" s="1"/>
  <c r="BA43" i="1" a="1"/>
  <c r="BA43" i="1" s="1"/>
  <c r="AZ43" i="1" a="1"/>
  <c r="AZ43" i="1" s="1"/>
  <c r="AY43" i="1" a="1"/>
  <c r="AY43" i="1" s="1"/>
  <c r="AX43" i="1" a="1"/>
  <c r="AX43" i="1" s="1"/>
  <c r="AW43" i="1" a="1"/>
  <c r="AW43" i="1" s="1"/>
  <c r="AV43" i="1" a="1"/>
  <c r="AV43" i="1" s="1"/>
  <c r="AU43" i="1" a="1"/>
  <c r="AU43" i="1" s="1"/>
  <c r="AT43" i="1" a="1"/>
  <c r="AT43" i="1" s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J43" i="1"/>
  <c r="K43" i="1" s="1"/>
  <c r="G43" i="1"/>
  <c r="L43" i="1" s="1"/>
  <c r="D43" i="1"/>
  <c r="B43" i="1"/>
  <c r="G42" i="1"/>
  <c r="D42" i="1"/>
  <c r="B42" i="1"/>
  <c r="I41" i="1"/>
  <c r="G41" i="1"/>
  <c r="L41" i="1" s="1"/>
  <c r="D41" i="1"/>
  <c r="B41" i="1"/>
  <c r="CU40" i="1" a="1"/>
  <c r="CU40" i="1" s="1"/>
  <c r="CT40" i="1" a="1"/>
  <c r="CT40" i="1" s="1"/>
  <c r="CS40" i="1" a="1"/>
  <c r="CS40" i="1" s="1"/>
  <c r="CR40" i="1" a="1"/>
  <c r="CR40" i="1" s="1"/>
  <c r="CQ40" i="1" a="1"/>
  <c r="CQ40" i="1" s="1"/>
  <c r="CP40" i="1"/>
  <c r="CP40" i="1" a="1"/>
  <c r="CO40" i="1"/>
  <c r="CO40" i="1" a="1"/>
  <c r="CN40" i="1"/>
  <c r="CN40" i="1" a="1"/>
  <c r="CM40" i="1"/>
  <c r="CM40" i="1" a="1"/>
  <c r="CL40" i="1" a="1"/>
  <c r="CL40" i="1" s="1"/>
  <c r="CK40" i="1" a="1"/>
  <c r="CK40" i="1" s="1"/>
  <c r="CJ40" i="1" a="1"/>
  <c r="CJ40" i="1" s="1"/>
  <c r="CI40" i="1" a="1"/>
  <c r="CI40" i="1" s="1"/>
  <c r="CH40" i="1"/>
  <c r="CH40" i="1" a="1"/>
  <c r="CG40" i="1"/>
  <c r="CG40" i="1" a="1"/>
  <c r="CF40" i="1" a="1"/>
  <c r="CF40" i="1" s="1"/>
  <c r="CE40" i="1" a="1"/>
  <c r="CE40" i="1" s="1"/>
  <c r="CD40" i="1" a="1"/>
  <c r="CD40" i="1" s="1"/>
  <c r="CC40" i="1" a="1"/>
  <c r="CC40" i="1" s="1"/>
  <c r="CB40" i="1" a="1"/>
  <c r="CB40" i="1" s="1"/>
  <c r="CA40" i="1"/>
  <c r="CA40" i="1" a="1"/>
  <c r="BZ40" i="1" a="1"/>
  <c r="BZ40" i="1" s="1"/>
  <c r="BY40" i="1" a="1"/>
  <c r="BY40" i="1" s="1"/>
  <c r="BX40" i="1" a="1"/>
  <c r="BX40" i="1" s="1"/>
  <c r="BW40" i="1" a="1"/>
  <c r="BW40" i="1" s="1"/>
  <c r="BV40" i="1" a="1"/>
  <c r="BV40" i="1" s="1"/>
  <c r="BU40" i="1" a="1"/>
  <c r="BU40" i="1" s="1"/>
  <c r="BT40" i="1" a="1"/>
  <c r="BT40" i="1" s="1"/>
  <c r="BS40" i="1" a="1"/>
  <c r="BS40" i="1" s="1"/>
  <c r="BR40" i="1" a="1"/>
  <c r="BR40" i="1" s="1"/>
  <c r="BQ40" i="1" a="1"/>
  <c r="BQ40" i="1" s="1"/>
  <c r="BP40" i="1" a="1"/>
  <c r="BP40" i="1" s="1"/>
  <c r="BO40" i="1" a="1"/>
  <c r="BO40" i="1" s="1"/>
  <c r="BN40" i="1" a="1"/>
  <c r="BN40" i="1" s="1"/>
  <c r="BM40" i="1" a="1"/>
  <c r="BM40" i="1" s="1"/>
  <c r="BL40" i="1" a="1"/>
  <c r="BL40" i="1" s="1"/>
  <c r="BK40" i="1"/>
  <c r="BK40" i="1" a="1"/>
  <c r="BJ40" i="1" a="1"/>
  <c r="BJ40" i="1" s="1"/>
  <c r="BI40" i="1"/>
  <c r="BI40" i="1" a="1"/>
  <c r="BH40" i="1" a="1"/>
  <c r="BH40" i="1" s="1"/>
  <c r="BG40" i="1" a="1"/>
  <c r="BG40" i="1" s="1"/>
  <c r="BF40" i="1" a="1"/>
  <c r="BF40" i="1" s="1"/>
  <c r="BE40" i="1" a="1"/>
  <c r="BE40" i="1" s="1"/>
  <c r="BD40" i="1" a="1"/>
  <c r="BD40" i="1" s="1"/>
  <c r="BC40" i="1" a="1"/>
  <c r="BC40" i="1" s="1"/>
  <c r="BB40" i="1" a="1"/>
  <c r="BB40" i="1" s="1"/>
  <c r="BA40" i="1" a="1"/>
  <c r="BA40" i="1" s="1"/>
  <c r="AZ40" i="1" a="1"/>
  <c r="AZ40" i="1" s="1"/>
  <c r="AY40" i="1" a="1"/>
  <c r="AY40" i="1" s="1"/>
  <c r="AX40" i="1" a="1"/>
  <c r="AX40" i="1" s="1"/>
  <c r="AW40" i="1" a="1"/>
  <c r="AW40" i="1" s="1"/>
  <c r="AV40" i="1" a="1"/>
  <c r="AV40" i="1" s="1"/>
  <c r="AU40" i="1" a="1"/>
  <c r="AU40" i="1" s="1"/>
  <c r="AT40" i="1" a="1"/>
  <c r="AT40" i="1" s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J40" i="1"/>
  <c r="K40" i="1" s="1"/>
  <c r="G40" i="1"/>
  <c r="L40" i="1" s="1"/>
  <c r="D40" i="1"/>
  <c r="B40" i="1"/>
  <c r="CU38" i="1" a="1"/>
  <c r="CU38" i="1" s="1"/>
  <c r="CT38" i="1" a="1"/>
  <c r="CT38" i="1" s="1"/>
  <c r="CS38" i="1" a="1"/>
  <c r="CS38" i="1" s="1"/>
  <c r="CR38" i="1" a="1"/>
  <c r="CR38" i="1" s="1"/>
  <c r="CQ38" i="1" a="1"/>
  <c r="CQ38" i="1" s="1"/>
  <c r="CP38" i="1" a="1"/>
  <c r="CP38" i="1" s="1"/>
  <c r="CO38" i="1" a="1"/>
  <c r="CO38" i="1" s="1"/>
  <c r="CN38" i="1" a="1"/>
  <c r="CN38" i="1" s="1"/>
  <c r="CM38" i="1" a="1"/>
  <c r="CM38" i="1" s="1"/>
  <c r="CL38" i="1" a="1"/>
  <c r="CL38" i="1" s="1"/>
  <c r="CK38" i="1" a="1"/>
  <c r="CK38" i="1" s="1"/>
  <c r="CJ38" i="1" a="1"/>
  <c r="CJ38" i="1" s="1"/>
  <c r="CI38" i="1" a="1"/>
  <c r="CI38" i="1" s="1"/>
  <c r="CH38" i="1" a="1"/>
  <c r="CH38" i="1" s="1"/>
  <c r="CG38" i="1" a="1"/>
  <c r="CG38" i="1" s="1"/>
  <c r="CF38" i="1" a="1"/>
  <c r="CF38" i="1" s="1"/>
  <c r="CE38" i="1" a="1"/>
  <c r="CE38" i="1" s="1"/>
  <c r="CD38" i="1" a="1"/>
  <c r="CD38" i="1" s="1"/>
  <c r="CC38" i="1" a="1"/>
  <c r="CC38" i="1" s="1"/>
  <c r="CB38" i="1" a="1"/>
  <c r="CB38" i="1" s="1"/>
  <c r="CA38" i="1" a="1"/>
  <c r="CA38" i="1" s="1"/>
  <c r="BZ38" i="1"/>
  <c r="BZ38" i="1" a="1"/>
  <c r="BY38" i="1" a="1"/>
  <c r="BY38" i="1" s="1"/>
  <c r="BX38" i="1" a="1"/>
  <c r="BX38" i="1" s="1"/>
  <c r="BW38" i="1" a="1"/>
  <c r="BW38" i="1" s="1"/>
  <c r="BV38" i="1" a="1"/>
  <c r="BV38" i="1" s="1"/>
  <c r="BU38" i="1" a="1"/>
  <c r="BU38" i="1" s="1"/>
  <c r="BT38" i="1" a="1"/>
  <c r="BT38" i="1" s="1"/>
  <c r="BS38" i="1" a="1"/>
  <c r="BS38" i="1" s="1"/>
  <c r="BR38" i="1" a="1"/>
  <c r="BR38" i="1" s="1"/>
  <c r="BQ38" i="1" a="1"/>
  <c r="BQ38" i="1" s="1"/>
  <c r="BP38" i="1" a="1"/>
  <c r="BP38" i="1" s="1"/>
  <c r="BO38" i="1" a="1"/>
  <c r="BO38" i="1" s="1"/>
  <c r="BN38" i="1" a="1"/>
  <c r="BN38" i="1" s="1"/>
  <c r="BM38" i="1" a="1"/>
  <c r="BM38" i="1" s="1"/>
  <c r="BL38" i="1" a="1"/>
  <c r="BL38" i="1" s="1"/>
  <c r="BK38" i="1" a="1"/>
  <c r="BK38" i="1" s="1"/>
  <c r="BJ38" i="1" a="1"/>
  <c r="BJ38" i="1" s="1"/>
  <c r="BI38" i="1" a="1"/>
  <c r="BI38" i="1" s="1"/>
  <c r="BH38" i="1" a="1"/>
  <c r="BH38" i="1" s="1"/>
  <c r="BG38" i="1" a="1"/>
  <c r="BG38" i="1" s="1"/>
  <c r="BF38" i="1" a="1"/>
  <c r="BF38" i="1" s="1"/>
  <c r="BE38" i="1" a="1"/>
  <c r="BE38" i="1" s="1"/>
  <c r="BD38" i="1" a="1"/>
  <c r="BD38" i="1" s="1"/>
  <c r="BC38" i="1" a="1"/>
  <c r="BC38" i="1" s="1"/>
  <c r="BB38" i="1" a="1"/>
  <c r="BB38" i="1" s="1"/>
  <c r="BA38" i="1" a="1"/>
  <c r="BA38" i="1" s="1"/>
  <c r="AZ38" i="1" a="1"/>
  <c r="AZ38" i="1" s="1"/>
  <c r="AY38" i="1" a="1"/>
  <c r="AY38" i="1" s="1"/>
  <c r="AX38" i="1" a="1"/>
  <c r="AX38" i="1" s="1"/>
  <c r="AW38" i="1" a="1"/>
  <c r="AW38" i="1" s="1"/>
  <c r="AV38" i="1" a="1"/>
  <c r="AV38" i="1" s="1"/>
  <c r="AU38" i="1" a="1"/>
  <c r="AU38" i="1" s="1"/>
  <c r="AT38" i="1" a="1"/>
  <c r="AT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CU37" i="1" a="1"/>
  <c r="CU37" i="1" s="1"/>
  <c r="CT37" i="1" a="1"/>
  <c r="CT37" i="1" s="1"/>
  <c r="CS37" i="1" a="1"/>
  <c r="CS37" i="1" s="1"/>
  <c r="CR37" i="1" a="1"/>
  <c r="CR37" i="1" s="1"/>
  <c r="CQ37" i="1" a="1"/>
  <c r="CQ37" i="1" s="1"/>
  <c r="CP37" i="1" a="1"/>
  <c r="CP37" i="1" s="1"/>
  <c r="CO37" i="1" a="1"/>
  <c r="CO37" i="1" s="1"/>
  <c r="CN37" i="1" a="1"/>
  <c r="CN37" i="1" s="1"/>
  <c r="CM37" i="1" a="1"/>
  <c r="CM37" i="1" s="1"/>
  <c r="CL37" i="1" a="1"/>
  <c r="CL37" i="1" s="1"/>
  <c r="CK37" i="1" a="1"/>
  <c r="CK37" i="1" s="1"/>
  <c r="CJ37" i="1" a="1"/>
  <c r="CJ37" i="1" s="1"/>
  <c r="CI37" i="1"/>
  <c r="CI37" i="1" a="1"/>
  <c r="CH37" i="1" a="1"/>
  <c r="CH37" i="1" s="1"/>
  <c r="CG37" i="1" a="1"/>
  <c r="CG37" i="1" s="1"/>
  <c r="CF37" i="1" a="1"/>
  <c r="CF37" i="1" s="1"/>
  <c r="CE37" i="1" a="1"/>
  <c r="CE37" i="1" s="1"/>
  <c r="CD37" i="1" a="1"/>
  <c r="CD37" i="1" s="1"/>
  <c r="CC37" i="1" a="1"/>
  <c r="CC37" i="1" s="1"/>
  <c r="CB37" i="1" a="1"/>
  <c r="CB37" i="1" s="1"/>
  <c r="CA37" i="1" a="1"/>
  <c r="CA37" i="1" s="1"/>
  <c r="BZ37" i="1" a="1"/>
  <c r="BZ37" i="1" s="1"/>
  <c r="BY37" i="1" a="1"/>
  <c r="BY37" i="1" s="1"/>
  <c r="BX37" i="1" a="1"/>
  <c r="BX37" i="1" s="1"/>
  <c r="BW37" i="1" a="1"/>
  <c r="BW37" i="1" s="1"/>
  <c r="BV37" i="1" a="1"/>
  <c r="BV37" i="1" s="1"/>
  <c r="BU37" i="1" a="1"/>
  <c r="BU37" i="1" s="1"/>
  <c r="BT37" i="1" a="1"/>
  <c r="BT37" i="1" s="1"/>
  <c r="BS37" i="1" a="1"/>
  <c r="BS37" i="1" s="1"/>
  <c r="BR37" i="1" a="1"/>
  <c r="BR37" i="1" s="1"/>
  <c r="BQ37" i="1"/>
  <c r="BQ37" i="1" a="1"/>
  <c r="BP37" i="1" a="1"/>
  <c r="BP37" i="1" s="1"/>
  <c r="BO37" i="1" a="1"/>
  <c r="BO37" i="1" s="1"/>
  <c r="BN37" i="1" a="1"/>
  <c r="BN37" i="1" s="1"/>
  <c r="BM37" i="1" a="1"/>
  <c r="BM37" i="1" s="1"/>
  <c r="BL37" i="1" a="1"/>
  <c r="BL37" i="1" s="1"/>
  <c r="BK37" i="1"/>
  <c r="BK37" i="1" a="1"/>
  <c r="BJ37" i="1" a="1"/>
  <c r="BJ37" i="1" s="1"/>
  <c r="BI37" i="1" a="1"/>
  <c r="BI37" i="1" s="1"/>
  <c r="BH37" i="1" a="1"/>
  <c r="BH37" i="1" s="1"/>
  <c r="BG37" i="1" a="1"/>
  <c r="BG37" i="1" s="1"/>
  <c r="BF37" i="1" a="1"/>
  <c r="BF37" i="1" s="1"/>
  <c r="BE37" i="1" a="1"/>
  <c r="BE37" i="1" s="1"/>
  <c r="BD37" i="1" a="1"/>
  <c r="BD37" i="1" s="1"/>
  <c r="BC37" i="1" a="1"/>
  <c r="BC37" i="1" s="1"/>
  <c r="BB37" i="1" a="1"/>
  <c r="BB37" i="1" s="1"/>
  <c r="BA37" i="1" a="1"/>
  <c r="BA37" i="1" s="1"/>
  <c r="AZ37" i="1" a="1"/>
  <c r="AZ37" i="1" s="1"/>
  <c r="AY37" i="1" a="1"/>
  <c r="AY37" i="1" s="1"/>
  <c r="AX37" i="1" a="1"/>
  <c r="AX37" i="1" s="1"/>
  <c r="AW37" i="1" a="1"/>
  <c r="AW37" i="1" s="1"/>
  <c r="AV37" i="1" a="1"/>
  <c r="AV37" i="1" s="1"/>
  <c r="AU37" i="1" a="1"/>
  <c r="AU37" i="1" s="1"/>
  <c r="AT37" i="1" a="1"/>
  <c r="AT37" i="1" s="1"/>
  <c r="AS37" i="1"/>
  <c r="AS37" i="1" a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CU36" i="1" a="1"/>
  <c r="CU36" i="1" s="1"/>
  <c r="CT36" i="1" a="1"/>
  <c r="CT36" i="1" s="1"/>
  <c r="CS36" i="1" a="1"/>
  <c r="CS36" i="1" s="1"/>
  <c r="CR36" i="1" a="1"/>
  <c r="CR36" i="1" s="1"/>
  <c r="CQ36" i="1" a="1"/>
  <c r="CQ36" i="1" s="1"/>
  <c r="CP36" i="1" a="1"/>
  <c r="CP36" i="1" s="1"/>
  <c r="CO36" i="1" a="1"/>
  <c r="CO36" i="1" s="1"/>
  <c r="CN36" i="1" a="1"/>
  <c r="CN36" i="1" s="1"/>
  <c r="CM36" i="1" a="1"/>
  <c r="CM36" i="1" s="1"/>
  <c r="CL36" i="1" a="1"/>
  <c r="CL36" i="1" s="1"/>
  <c r="CK36" i="1" a="1"/>
  <c r="CK36" i="1" s="1"/>
  <c r="CJ36" i="1" a="1"/>
  <c r="CJ36" i="1" s="1"/>
  <c r="CI36" i="1" a="1"/>
  <c r="CI36" i="1" s="1"/>
  <c r="CH36" i="1" a="1"/>
  <c r="CH36" i="1" s="1"/>
  <c r="CG36" i="1" a="1"/>
  <c r="CG36" i="1" s="1"/>
  <c r="CF36" i="1" a="1"/>
  <c r="CF36" i="1" s="1"/>
  <c r="CE36" i="1" a="1"/>
  <c r="CE36" i="1" s="1"/>
  <c r="CD36" i="1" a="1"/>
  <c r="CD36" i="1" s="1"/>
  <c r="CC36" i="1" a="1"/>
  <c r="CC36" i="1" s="1"/>
  <c r="CB36" i="1" a="1"/>
  <c r="CB36" i="1" s="1"/>
  <c r="CA36" i="1" a="1"/>
  <c r="CA36" i="1" s="1"/>
  <c r="BZ36" i="1" a="1"/>
  <c r="BZ36" i="1" s="1"/>
  <c r="BY36" i="1" a="1"/>
  <c r="BY36" i="1" s="1"/>
  <c r="BX36" i="1" a="1"/>
  <c r="BX36" i="1" s="1"/>
  <c r="BW36" i="1" a="1"/>
  <c r="BW36" i="1" s="1"/>
  <c r="BV36" i="1" a="1"/>
  <c r="BV36" i="1" s="1"/>
  <c r="BU36" i="1" a="1"/>
  <c r="BU36" i="1" s="1"/>
  <c r="BT36" i="1" a="1"/>
  <c r="BT36" i="1" s="1"/>
  <c r="BS36" i="1" a="1"/>
  <c r="BS36" i="1" s="1"/>
  <c r="BR36" i="1" a="1"/>
  <c r="BR36" i="1" s="1"/>
  <c r="BQ36" i="1" a="1"/>
  <c r="BQ36" i="1" s="1"/>
  <c r="BP36" i="1" a="1"/>
  <c r="BP36" i="1" s="1"/>
  <c r="BO36" i="1" a="1"/>
  <c r="BO36" i="1" s="1"/>
  <c r="BN36" i="1"/>
  <c r="BN36" i="1" a="1"/>
  <c r="BM36" i="1" a="1"/>
  <c r="BM36" i="1" s="1"/>
  <c r="BL36" i="1" a="1"/>
  <c r="BL36" i="1" s="1"/>
  <c r="BK36" i="1" a="1"/>
  <c r="BK36" i="1" s="1"/>
  <c r="BJ36" i="1" a="1"/>
  <c r="BJ36" i="1" s="1"/>
  <c r="BI36" i="1" a="1"/>
  <c r="BI36" i="1" s="1"/>
  <c r="BH36" i="1" a="1"/>
  <c r="BH36" i="1" s="1"/>
  <c r="BG36" i="1" a="1"/>
  <c r="BG36" i="1" s="1"/>
  <c r="BF36" i="1" a="1"/>
  <c r="BF36" i="1" s="1"/>
  <c r="BE36" i="1" a="1"/>
  <c r="BE36" i="1" s="1"/>
  <c r="BD36" i="1" a="1"/>
  <c r="BD36" i="1" s="1"/>
  <c r="BC36" i="1" a="1"/>
  <c r="BC36" i="1" s="1"/>
  <c r="BB36" i="1" a="1"/>
  <c r="BB36" i="1" s="1"/>
  <c r="BA36" i="1" a="1"/>
  <c r="BA36" i="1" s="1"/>
  <c r="AZ36" i="1" a="1"/>
  <c r="AZ36" i="1" s="1"/>
  <c r="AY36" i="1" a="1"/>
  <c r="AY36" i="1" s="1"/>
  <c r="AX36" i="1" a="1"/>
  <c r="AX36" i="1" s="1"/>
  <c r="AW36" i="1" a="1"/>
  <c r="AW36" i="1" s="1"/>
  <c r="AV36" i="1"/>
  <c r="AV36" i="1" a="1"/>
  <c r="AU36" i="1" a="1"/>
  <c r="AU36" i="1" s="1"/>
  <c r="AT36" i="1" a="1"/>
  <c r="AT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CU35" i="1"/>
  <c r="CU35" i="1" a="1"/>
  <c r="CT35" i="1" a="1"/>
  <c r="CT35" i="1" s="1"/>
  <c r="CS35" i="1" a="1"/>
  <c r="CS35" i="1" s="1"/>
  <c r="CR35" i="1" a="1"/>
  <c r="CR35" i="1" s="1"/>
  <c r="CQ35" i="1" a="1"/>
  <c r="CQ35" i="1" s="1"/>
  <c r="CP35" i="1" a="1"/>
  <c r="CP35" i="1" s="1"/>
  <c r="CO35" i="1"/>
  <c r="CO35" i="1" a="1"/>
  <c r="CN35" i="1" a="1"/>
  <c r="CN35" i="1" s="1"/>
  <c r="CM35" i="1" a="1"/>
  <c r="CM35" i="1" s="1"/>
  <c r="CL35" i="1" a="1"/>
  <c r="CL35" i="1" s="1"/>
  <c r="CK35" i="1" a="1"/>
  <c r="CK35" i="1" s="1"/>
  <c r="CJ35" i="1" a="1"/>
  <c r="CJ35" i="1" s="1"/>
  <c r="CI35" i="1" a="1"/>
  <c r="CI35" i="1" s="1"/>
  <c r="CH35" i="1" a="1"/>
  <c r="CH35" i="1" s="1"/>
  <c r="CG35" i="1" a="1"/>
  <c r="CG35" i="1" s="1"/>
  <c r="CF35" i="1" a="1"/>
  <c r="CF35" i="1" s="1"/>
  <c r="CE35" i="1" a="1"/>
  <c r="CE35" i="1" s="1"/>
  <c r="CD35" i="1" a="1"/>
  <c r="CD35" i="1" s="1"/>
  <c r="CC35" i="1" a="1"/>
  <c r="CC35" i="1" s="1"/>
  <c r="CB35" i="1" a="1"/>
  <c r="CB35" i="1" s="1"/>
  <c r="CA35" i="1" a="1"/>
  <c r="CA35" i="1" s="1"/>
  <c r="BZ35" i="1" a="1"/>
  <c r="BZ35" i="1" s="1"/>
  <c r="BY35" i="1" a="1"/>
  <c r="BY35" i="1" s="1"/>
  <c r="BX35" i="1" a="1"/>
  <c r="BX35" i="1" s="1"/>
  <c r="BW35" i="1" a="1"/>
  <c r="BW35" i="1" s="1"/>
  <c r="BV35" i="1" a="1"/>
  <c r="BV35" i="1" s="1"/>
  <c r="BU35" i="1" a="1"/>
  <c r="BU35" i="1" s="1"/>
  <c r="BT35" i="1" a="1"/>
  <c r="BT35" i="1" s="1"/>
  <c r="BS35" i="1" a="1"/>
  <c r="BS35" i="1" s="1"/>
  <c r="BR35" i="1" a="1"/>
  <c r="BR35" i="1" s="1"/>
  <c r="BQ35" i="1" a="1"/>
  <c r="BQ35" i="1" s="1"/>
  <c r="BP35" i="1" a="1"/>
  <c r="BP35" i="1" s="1"/>
  <c r="BO35" i="1" a="1"/>
  <c r="BO35" i="1" s="1"/>
  <c r="BN35" i="1" a="1"/>
  <c r="BN35" i="1" s="1"/>
  <c r="BM35" i="1" a="1"/>
  <c r="BM35" i="1" s="1"/>
  <c r="BL35" i="1" a="1"/>
  <c r="BL35" i="1" s="1"/>
  <c r="BK35" i="1" a="1"/>
  <c r="BK35" i="1" s="1"/>
  <c r="BJ35" i="1" a="1"/>
  <c r="BJ35" i="1" s="1"/>
  <c r="BI35" i="1" a="1"/>
  <c r="BI35" i="1" s="1"/>
  <c r="BH35" i="1" a="1"/>
  <c r="BH35" i="1" s="1"/>
  <c r="BG35" i="1" a="1"/>
  <c r="BG35" i="1" s="1"/>
  <c r="BF35" i="1" a="1"/>
  <c r="BF35" i="1" s="1"/>
  <c r="BE35" i="1" a="1"/>
  <c r="BE35" i="1" s="1"/>
  <c r="BD35" i="1" a="1"/>
  <c r="BD35" i="1" s="1"/>
  <c r="BC35" i="1" a="1"/>
  <c r="BC35" i="1" s="1"/>
  <c r="BB35" i="1" a="1"/>
  <c r="BB35" i="1" s="1"/>
  <c r="BA35" i="1" a="1"/>
  <c r="BA35" i="1" s="1"/>
  <c r="AZ35" i="1" a="1"/>
  <c r="AZ35" i="1" s="1"/>
  <c r="AY35" i="1" a="1"/>
  <c r="AY35" i="1" s="1"/>
  <c r="AX35" i="1" a="1"/>
  <c r="AX35" i="1" s="1"/>
  <c r="AW35" i="1" a="1"/>
  <c r="AW35" i="1" s="1"/>
  <c r="AV35" i="1" a="1"/>
  <c r="AV35" i="1" s="1"/>
  <c r="AU35" i="1" a="1"/>
  <c r="AU35" i="1" s="1"/>
  <c r="AT35" i="1" a="1"/>
  <c r="AT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CU34" i="1" a="1"/>
  <c r="CU34" i="1" s="1"/>
  <c r="CT34" i="1" a="1"/>
  <c r="CT34" i="1" s="1"/>
  <c r="CS34" i="1" a="1"/>
  <c r="CS34" i="1" s="1"/>
  <c r="CR34" i="1" a="1"/>
  <c r="CR34" i="1" s="1"/>
  <c r="CQ34" i="1" a="1"/>
  <c r="CQ34" i="1" s="1"/>
  <c r="CP34" i="1" a="1"/>
  <c r="CP34" i="1" s="1"/>
  <c r="CO34" i="1" a="1"/>
  <c r="CO34" i="1" s="1"/>
  <c r="CN34" i="1" a="1"/>
  <c r="CN34" i="1" s="1"/>
  <c r="CM34" i="1" a="1"/>
  <c r="CM34" i="1" s="1"/>
  <c r="CL34" i="1" a="1"/>
  <c r="CL34" i="1" s="1"/>
  <c r="CK34" i="1" a="1"/>
  <c r="CK34" i="1" s="1"/>
  <c r="CJ34" i="1" a="1"/>
  <c r="CJ34" i="1" s="1"/>
  <c r="CI34" i="1" a="1"/>
  <c r="CI34" i="1" s="1"/>
  <c r="CH34" i="1" a="1"/>
  <c r="CH34" i="1" s="1"/>
  <c r="CG34" i="1" a="1"/>
  <c r="CG34" i="1" s="1"/>
  <c r="CF34" i="1" a="1"/>
  <c r="CF34" i="1" s="1"/>
  <c r="CE34" i="1" a="1"/>
  <c r="CE34" i="1" s="1"/>
  <c r="CD34" i="1" a="1"/>
  <c r="CD34" i="1" s="1"/>
  <c r="CC34" i="1" a="1"/>
  <c r="CC34" i="1" s="1"/>
  <c r="CB34" i="1" a="1"/>
  <c r="CB34" i="1" s="1"/>
  <c r="CA34" i="1" a="1"/>
  <c r="CA34" i="1" s="1"/>
  <c r="BZ34" i="1" a="1"/>
  <c r="BZ34" i="1" s="1"/>
  <c r="BY34" i="1" a="1"/>
  <c r="BY34" i="1" s="1"/>
  <c r="BX34" i="1" a="1"/>
  <c r="BX34" i="1" s="1"/>
  <c r="BW34" i="1" a="1"/>
  <c r="BW34" i="1" s="1"/>
  <c r="BV34" i="1" a="1"/>
  <c r="BV34" i="1" s="1"/>
  <c r="BU34" i="1" a="1"/>
  <c r="BU34" i="1" s="1"/>
  <c r="BT34" i="1" a="1"/>
  <c r="BT34" i="1" s="1"/>
  <c r="BS34" i="1" a="1"/>
  <c r="BS34" i="1" s="1"/>
  <c r="BR34" i="1" a="1"/>
  <c r="BR34" i="1" s="1"/>
  <c r="BQ34" i="1" a="1"/>
  <c r="BQ34" i="1" s="1"/>
  <c r="BP34" i="1" a="1"/>
  <c r="BP34" i="1" s="1"/>
  <c r="BO34" i="1" a="1"/>
  <c r="BO34" i="1" s="1"/>
  <c r="BN34" i="1" a="1"/>
  <c r="BN34" i="1" s="1"/>
  <c r="BM34" i="1" a="1"/>
  <c r="BM34" i="1" s="1"/>
  <c r="BL34" i="1" a="1"/>
  <c r="BL34" i="1" s="1"/>
  <c r="BK34" i="1" a="1"/>
  <c r="BK34" i="1" s="1"/>
  <c r="BJ34" i="1" a="1"/>
  <c r="BJ34" i="1" s="1"/>
  <c r="BI34" i="1" a="1"/>
  <c r="BI34" i="1" s="1"/>
  <c r="BH34" i="1" a="1"/>
  <c r="BH34" i="1" s="1"/>
  <c r="BG34" i="1" a="1"/>
  <c r="BG34" i="1" s="1"/>
  <c r="BF34" i="1" a="1"/>
  <c r="BF34" i="1" s="1"/>
  <c r="BE34" i="1" a="1"/>
  <c r="BE34" i="1" s="1"/>
  <c r="BD34" i="1" a="1"/>
  <c r="BD34" i="1" s="1"/>
  <c r="BC34" i="1" a="1"/>
  <c r="BC34" i="1" s="1"/>
  <c r="BB34" i="1" a="1"/>
  <c r="BB34" i="1" s="1"/>
  <c r="BA34" i="1" a="1"/>
  <c r="BA34" i="1" s="1"/>
  <c r="AZ34" i="1" a="1"/>
  <c r="AZ34" i="1" s="1"/>
  <c r="AY34" i="1" a="1"/>
  <c r="AY34" i="1" s="1"/>
  <c r="AX34" i="1" a="1"/>
  <c r="AX34" i="1" s="1"/>
  <c r="AW34" i="1" a="1"/>
  <c r="AW34" i="1" s="1"/>
  <c r="AV34" i="1" a="1"/>
  <c r="AV34" i="1" s="1"/>
  <c r="AU34" i="1" a="1"/>
  <c r="AU34" i="1" s="1"/>
  <c r="AT34" i="1" a="1"/>
  <c r="AT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/>
  <c r="AJ34" i="1" a="1"/>
  <c r="AI34" i="1" a="1"/>
  <c r="AI34" i="1" s="1"/>
  <c r="AH34" i="1" a="1"/>
  <c r="AH34" i="1" s="1"/>
  <c r="K34" i="1"/>
  <c r="I34" i="1"/>
  <c r="G34" i="1"/>
  <c r="J34" i="1" s="1"/>
  <c r="D34" i="1"/>
  <c r="B34" i="1"/>
  <c r="G33" i="1"/>
  <c r="I33" i="1" s="1"/>
  <c r="D33" i="1"/>
  <c r="B33" i="1"/>
  <c r="BB32" i="1" a="1"/>
  <c r="BB32" i="1" s="1"/>
  <c r="L32" i="1"/>
  <c r="I32" i="1"/>
  <c r="G32" i="1"/>
  <c r="J32" i="1" s="1"/>
  <c r="K32" i="1" s="1"/>
  <c r="D32" i="1"/>
  <c r="B32" i="1"/>
  <c r="CU31" i="1" a="1"/>
  <c r="CU31" i="1" s="1"/>
  <c r="CT31" i="1" a="1"/>
  <c r="CT31" i="1" s="1"/>
  <c r="CS31" i="1"/>
  <c r="CS31" i="1" a="1"/>
  <c r="CR31" i="1"/>
  <c r="CR31" i="1" a="1"/>
  <c r="CQ31" i="1" a="1"/>
  <c r="CQ31" i="1" s="1"/>
  <c r="CP31" i="1" a="1"/>
  <c r="CP31" i="1" s="1"/>
  <c r="CO31" i="1" a="1"/>
  <c r="CO31" i="1" s="1"/>
  <c r="CN31" i="1" a="1"/>
  <c r="CN31" i="1" s="1"/>
  <c r="CM31" i="1" a="1"/>
  <c r="CM31" i="1" s="1"/>
  <c r="CL31" i="1" a="1"/>
  <c r="CL31" i="1" s="1"/>
  <c r="CK31" i="1"/>
  <c r="CK31" i="1" a="1"/>
  <c r="CJ31" i="1"/>
  <c r="CJ31" i="1" a="1"/>
  <c r="CI31" i="1"/>
  <c r="CI31" i="1" a="1"/>
  <c r="CH31" i="1" a="1"/>
  <c r="CH31" i="1" s="1"/>
  <c r="CG31" i="1" a="1"/>
  <c r="CG31" i="1" s="1"/>
  <c r="CF31" i="1"/>
  <c r="CF31" i="1" a="1"/>
  <c r="CE31" i="1"/>
  <c r="CE31" i="1" a="1"/>
  <c r="CD31" i="1" a="1"/>
  <c r="CD31" i="1" s="1"/>
  <c r="CC31" i="1" a="1"/>
  <c r="CC31" i="1" s="1"/>
  <c r="CB31" i="1" a="1"/>
  <c r="CB31" i="1" s="1"/>
  <c r="CA31" i="1" a="1"/>
  <c r="CA31" i="1" s="1"/>
  <c r="BZ31" i="1" a="1"/>
  <c r="BZ31" i="1" s="1"/>
  <c r="BY31" i="1" a="1"/>
  <c r="BY31" i="1" s="1"/>
  <c r="BX31" i="1"/>
  <c r="BX31" i="1" a="1"/>
  <c r="BW31" i="1"/>
  <c r="BW31" i="1" a="1"/>
  <c r="BV31" i="1" a="1"/>
  <c r="BV31" i="1" s="1"/>
  <c r="BU31" i="1" a="1"/>
  <c r="BU31" i="1" s="1"/>
  <c r="BT31" i="1" a="1"/>
  <c r="BT31" i="1" s="1"/>
  <c r="BS31" i="1"/>
  <c r="BS31" i="1" a="1"/>
  <c r="BR31" i="1"/>
  <c r="BR31" i="1" a="1"/>
  <c r="BQ31" i="1" a="1"/>
  <c r="BQ31" i="1" s="1"/>
  <c r="BP31" i="1" a="1"/>
  <c r="BP31" i="1" s="1"/>
  <c r="BO31" i="1"/>
  <c r="BO31" i="1" a="1"/>
  <c r="BN31" i="1" a="1"/>
  <c r="BN31" i="1" s="1"/>
  <c r="BM31" i="1" a="1"/>
  <c r="BM31" i="1" s="1"/>
  <c r="BL31" i="1" a="1"/>
  <c r="BL31" i="1" s="1"/>
  <c r="BK31" i="1"/>
  <c r="BK31" i="1" a="1"/>
  <c r="BJ31" i="1" a="1"/>
  <c r="BJ31" i="1" s="1"/>
  <c r="BI31" i="1" a="1"/>
  <c r="BI31" i="1" s="1"/>
  <c r="BH31" i="1" a="1"/>
  <c r="BH31" i="1" s="1"/>
  <c r="BG31" i="1" a="1"/>
  <c r="BG31" i="1" s="1"/>
  <c r="BF31" i="1"/>
  <c r="BF31" i="1" a="1"/>
  <c r="BE31" i="1"/>
  <c r="BE31" i="1" a="1"/>
  <c r="BD31" i="1" a="1"/>
  <c r="BD31" i="1" s="1"/>
  <c r="BC31" i="1"/>
  <c r="BC31" i="1" a="1"/>
  <c r="BB31" i="1"/>
  <c r="BB31" i="1" a="1"/>
  <c r="BA31" i="1" a="1"/>
  <c r="BA31" i="1" s="1"/>
  <c r="AZ31" i="1" a="1"/>
  <c r="AZ31" i="1" s="1"/>
  <c r="AY31" i="1" a="1"/>
  <c r="AY31" i="1" s="1"/>
  <c r="AX31" i="1" a="1"/>
  <c r="AX31" i="1" s="1"/>
  <c r="AW31" i="1" a="1"/>
  <c r="AW31" i="1" s="1"/>
  <c r="AV31" i="1" a="1"/>
  <c r="AV31" i="1" s="1"/>
  <c r="AU31" i="1" a="1"/>
  <c r="AU31" i="1" s="1"/>
  <c r="AT31" i="1" a="1"/>
  <c r="AT31" i="1" s="1"/>
  <c r="AS31" i="1"/>
  <c r="AS31" i="1" a="1"/>
  <c r="AR31" i="1" a="1"/>
  <c r="AR31" i="1" s="1"/>
  <c r="AQ31" i="1"/>
  <c r="AQ31" i="1" a="1"/>
  <c r="AP31" i="1"/>
  <c r="AP31" i="1" a="1"/>
  <c r="AO31" i="1"/>
  <c r="AO31" i="1" a="1"/>
  <c r="AN31" i="1" a="1"/>
  <c r="AN31" i="1" s="1"/>
  <c r="AM31" i="1" a="1"/>
  <c r="AM31" i="1" s="1"/>
  <c r="AL31" i="1" a="1"/>
  <c r="AL31" i="1" s="1"/>
  <c r="AK31" i="1"/>
  <c r="AK31" i="1" a="1"/>
  <c r="AJ31" i="1" a="1"/>
  <c r="AJ31" i="1" s="1"/>
  <c r="AI31" i="1" a="1"/>
  <c r="AI31" i="1" s="1"/>
  <c r="AH31" i="1" a="1"/>
  <c r="AH31" i="1" s="1"/>
  <c r="G31" i="1"/>
  <c r="D31" i="1"/>
  <c r="B31" i="1"/>
  <c r="CF30" i="1" a="1"/>
  <c r="CF30" i="1" s="1"/>
  <c r="BT30" i="1" a="1"/>
  <c r="BT30" i="1" s="1"/>
  <c r="G30" i="1"/>
  <c r="D30" i="1"/>
  <c r="B30" i="1"/>
  <c r="BD29" i="1" a="1"/>
  <c r="BD29" i="1" s="1"/>
  <c r="L29" i="1"/>
  <c r="J29" i="1"/>
  <c r="K29" i="1" s="1"/>
  <c r="G29" i="1"/>
  <c r="I29" i="1" s="1"/>
  <c r="D29" i="1"/>
  <c r="B29" i="1"/>
  <c r="G28" i="1"/>
  <c r="D28" i="1"/>
  <c r="B28" i="1"/>
  <c r="CU27" i="1" a="1"/>
  <c r="CU27" i="1" s="1"/>
  <c r="CT27" i="1" a="1"/>
  <c r="CT27" i="1" s="1"/>
  <c r="CS27" i="1"/>
  <c r="CS27" i="1" a="1"/>
  <c r="CN27" i="1"/>
  <c r="CN27" i="1" a="1"/>
  <c r="CM27" i="1"/>
  <c r="CM27" i="1" a="1"/>
  <c r="CL27" i="1" a="1"/>
  <c r="CL27" i="1" s="1"/>
  <c r="CK27" i="1" a="1"/>
  <c r="CK27" i="1" s="1"/>
  <c r="CJ27" i="1" a="1"/>
  <c r="CJ27" i="1" s="1"/>
  <c r="CH27" i="1" a="1"/>
  <c r="CH27" i="1" s="1"/>
  <c r="CG27" i="1" a="1"/>
  <c r="CG27" i="1" s="1"/>
  <c r="CF27" i="1" a="1"/>
  <c r="CF27" i="1" s="1"/>
  <c r="CE27" i="1"/>
  <c r="CE27" i="1" a="1"/>
  <c r="CB27" i="1"/>
  <c r="CB27" i="1" a="1"/>
  <c r="BZ27" i="1" a="1"/>
  <c r="BZ27" i="1" s="1"/>
  <c r="BY27" i="1" a="1"/>
  <c r="BY27" i="1" s="1"/>
  <c r="BX27" i="1" a="1"/>
  <c r="BX27" i="1" s="1"/>
  <c r="BW27" i="1"/>
  <c r="BW27" i="1" a="1"/>
  <c r="BV27" i="1" a="1"/>
  <c r="BV27" i="1" s="1"/>
  <c r="BU27" i="1" a="1"/>
  <c r="BU27" i="1" s="1"/>
  <c r="BT27" i="1" a="1"/>
  <c r="BT27" i="1" s="1"/>
  <c r="BS27" i="1" a="1"/>
  <c r="BS27" i="1" s="1"/>
  <c r="BR27" i="1" a="1"/>
  <c r="BR27" i="1" s="1"/>
  <c r="BQ27" i="1" a="1"/>
  <c r="BQ27" i="1" s="1"/>
  <c r="BP27" i="1"/>
  <c r="BP27" i="1" a="1"/>
  <c r="BO27" i="1" a="1"/>
  <c r="BO27" i="1" s="1"/>
  <c r="BN27" i="1" a="1"/>
  <c r="BN27" i="1" s="1"/>
  <c r="BM27" i="1"/>
  <c r="BM27" i="1" a="1"/>
  <c r="BL27" i="1" a="1"/>
  <c r="BL27" i="1" s="1"/>
  <c r="BK27" i="1" a="1"/>
  <c r="BK27" i="1" s="1"/>
  <c r="BJ27" i="1" a="1"/>
  <c r="BJ27" i="1" s="1"/>
  <c r="BI27" i="1"/>
  <c r="BI27" i="1" a="1"/>
  <c r="BH27" i="1" a="1"/>
  <c r="BH27" i="1" s="1"/>
  <c r="BG27" i="1" a="1"/>
  <c r="BG27" i="1" s="1"/>
  <c r="BF27" i="1"/>
  <c r="BF27" i="1" a="1"/>
  <c r="BE27" i="1" a="1"/>
  <c r="BE27" i="1" s="1"/>
  <c r="BD27" i="1" a="1"/>
  <c r="BD27" i="1" s="1"/>
  <c r="BC27" i="1"/>
  <c r="BC27" i="1" a="1"/>
  <c r="BB27" i="1" a="1"/>
  <c r="BB27" i="1" s="1"/>
  <c r="BA27" i="1" a="1"/>
  <c r="BA27" i="1" s="1"/>
  <c r="AZ27" i="1"/>
  <c r="AZ27" i="1" a="1"/>
  <c r="AY27" i="1" a="1"/>
  <c r="AY27" i="1" s="1"/>
  <c r="AX27" i="1"/>
  <c r="AX27" i="1" a="1"/>
  <c r="AW27" i="1"/>
  <c r="AW27" i="1" a="1"/>
  <c r="AV27" i="1" a="1"/>
  <c r="AV27" i="1" s="1"/>
  <c r="AU27" i="1" a="1"/>
  <c r="AU27" i="1" s="1"/>
  <c r="AT27" i="1" a="1"/>
  <c r="AT27" i="1" s="1"/>
  <c r="AS27" i="1"/>
  <c r="AS27" i="1" a="1"/>
  <c r="AR27" i="1"/>
  <c r="AR27" i="1" a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/>
  <c r="AL27" i="1" a="1"/>
  <c r="AK27" i="1" a="1"/>
  <c r="AK27" i="1" s="1"/>
  <c r="AJ27" i="1" a="1"/>
  <c r="AJ27" i="1" s="1"/>
  <c r="AI27" i="1" a="1"/>
  <c r="AI27" i="1" s="1"/>
  <c r="AH27" i="1" a="1"/>
  <c r="AH27" i="1" s="1"/>
  <c r="I27" i="1"/>
  <c r="G27" i="1"/>
  <c r="L27" i="1" s="1"/>
  <c r="D27" i="1"/>
  <c r="B27" i="1"/>
  <c r="CU26" i="1" a="1"/>
  <c r="CU26" i="1" s="1"/>
  <c r="CT26" i="1"/>
  <c r="CT26" i="1" a="1"/>
  <c r="CS26" i="1" a="1"/>
  <c r="CS26" i="1" s="1"/>
  <c r="CR26" i="1" a="1"/>
  <c r="CR26" i="1" s="1"/>
  <c r="CQ26" i="1" a="1"/>
  <c r="CQ26" i="1" s="1"/>
  <c r="CP26" i="1" a="1"/>
  <c r="CP26" i="1" s="1"/>
  <c r="CO26" i="1" a="1"/>
  <c r="CO26" i="1" s="1"/>
  <c r="CN26" i="1" a="1"/>
  <c r="CN26" i="1" s="1"/>
  <c r="CM26" i="1"/>
  <c r="CM26" i="1" a="1"/>
  <c r="CL26" i="1"/>
  <c r="CL26" i="1" a="1"/>
  <c r="CK26" i="1"/>
  <c r="CK26" i="1" a="1"/>
  <c r="CJ26" i="1" a="1"/>
  <c r="CJ26" i="1" s="1"/>
  <c r="CI26" i="1" a="1"/>
  <c r="CI26" i="1" s="1"/>
  <c r="CH26" i="1"/>
  <c r="CH26" i="1" a="1"/>
  <c r="CG26" i="1"/>
  <c r="CG26" i="1" a="1"/>
  <c r="CF26" i="1" a="1"/>
  <c r="CF26" i="1" s="1"/>
  <c r="CE26" i="1" a="1"/>
  <c r="CE26" i="1" s="1"/>
  <c r="CD26" i="1" a="1"/>
  <c r="CD26" i="1" s="1"/>
  <c r="CC26" i="1" a="1"/>
  <c r="CC26" i="1" s="1"/>
  <c r="CB26" i="1" a="1"/>
  <c r="CB26" i="1" s="1"/>
  <c r="CA26" i="1" a="1"/>
  <c r="CA26" i="1" s="1"/>
  <c r="BZ26" i="1" a="1"/>
  <c r="BZ26" i="1" s="1"/>
  <c r="BY26" i="1" a="1"/>
  <c r="BY26" i="1" s="1"/>
  <c r="BX26" i="1" a="1"/>
  <c r="BX26" i="1" s="1"/>
  <c r="BW26" i="1" a="1"/>
  <c r="BW26" i="1" s="1"/>
  <c r="BV26" i="1"/>
  <c r="BV26" i="1" a="1"/>
  <c r="BU26" i="1" a="1"/>
  <c r="BU26" i="1" s="1"/>
  <c r="BT26" i="1" a="1"/>
  <c r="BT26" i="1" s="1"/>
  <c r="BS26" i="1" a="1"/>
  <c r="BS26" i="1" s="1"/>
  <c r="BR26" i="1" a="1"/>
  <c r="BR26" i="1" s="1"/>
  <c r="BQ26" i="1"/>
  <c r="BQ26" i="1" a="1"/>
  <c r="BP26" i="1" a="1"/>
  <c r="BP26" i="1" s="1"/>
  <c r="BO26" i="1" a="1"/>
  <c r="BO26" i="1" s="1"/>
  <c r="BN26" i="1" a="1"/>
  <c r="BN26" i="1" s="1"/>
  <c r="BM26" i="1" a="1"/>
  <c r="BM26" i="1" s="1"/>
  <c r="BL26" i="1" a="1"/>
  <c r="BL26" i="1" s="1"/>
  <c r="BK26" i="1" a="1"/>
  <c r="BK26" i="1" s="1"/>
  <c r="BJ26" i="1" a="1"/>
  <c r="BJ26" i="1" s="1"/>
  <c r="BI26" i="1" a="1"/>
  <c r="BI26" i="1" s="1"/>
  <c r="BH26" i="1" a="1"/>
  <c r="BH26" i="1" s="1"/>
  <c r="BG26" i="1" a="1"/>
  <c r="BG26" i="1" s="1"/>
  <c r="BF26" i="1" a="1"/>
  <c r="BF26" i="1" s="1"/>
  <c r="BE26" i="1" a="1"/>
  <c r="BE26" i="1" s="1"/>
  <c r="BD26" i="1" a="1"/>
  <c r="BD26" i="1" s="1"/>
  <c r="BC26" i="1" a="1"/>
  <c r="BC26" i="1" s="1"/>
  <c r="BB26" i="1" a="1"/>
  <c r="BB26" i="1" s="1"/>
  <c r="BA26" i="1" a="1"/>
  <c r="BA26" i="1" s="1"/>
  <c r="AZ26" i="1" a="1"/>
  <c r="AZ26" i="1" s="1"/>
  <c r="AY26" i="1"/>
  <c r="AY26" i="1" a="1"/>
  <c r="AX26" i="1"/>
  <c r="AX26" i="1" a="1"/>
  <c r="AW26" i="1" a="1"/>
  <c r="AW26" i="1" s="1"/>
  <c r="AV26" i="1" a="1"/>
  <c r="AV26" i="1" s="1"/>
  <c r="AU26" i="1" a="1"/>
  <c r="AU26" i="1" s="1"/>
  <c r="AT26" i="1" a="1"/>
  <c r="AT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L26" i="1"/>
  <c r="K26" i="1"/>
  <c r="I26" i="1"/>
  <c r="G26" i="1"/>
  <c r="J26" i="1" s="1"/>
  <c r="D26" i="1"/>
  <c r="B26" i="1"/>
  <c r="CU25" i="1" a="1"/>
  <c r="CU25" i="1" s="1"/>
  <c r="CT25" i="1" a="1"/>
  <c r="CT25" i="1" s="1"/>
  <c r="CS25" i="1" a="1"/>
  <c r="CS25" i="1" s="1"/>
  <c r="CR25" i="1" a="1"/>
  <c r="CR25" i="1" s="1"/>
  <c r="CQ25" i="1" a="1"/>
  <c r="CQ25" i="1" s="1"/>
  <c r="CP25" i="1" a="1"/>
  <c r="CP25" i="1" s="1"/>
  <c r="CO25" i="1" a="1"/>
  <c r="CO25" i="1" s="1"/>
  <c r="CN25" i="1" a="1"/>
  <c r="CN25" i="1" s="1"/>
  <c r="CM25" i="1" a="1"/>
  <c r="CM25" i="1" s="1"/>
  <c r="CL25" i="1" a="1"/>
  <c r="CL25" i="1" s="1"/>
  <c r="CK25" i="1" a="1"/>
  <c r="CK25" i="1" s="1"/>
  <c r="CJ25" i="1" a="1"/>
  <c r="CJ25" i="1" s="1"/>
  <c r="CI25" i="1" a="1"/>
  <c r="CI25" i="1" s="1"/>
  <c r="CH25" i="1" a="1"/>
  <c r="CH25" i="1" s="1"/>
  <c r="CG25" i="1" a="1"/>
  <c r="CG25" i="1" s="1"/>
  <c r="CF25" i="1" a="1"/>
  <c r="CF25" i="1" s="1"/>
  <c r="CE25" i="1" a="1"/>
  <c r="CE25" i="1" s="1"/>
  <c r="CD25" i="1" a="1"/>
  <c r="CD25" i="1" s="1"/>
  <c r="CC25" i="1" a="1"/>
  <c r="CC25" i="1" s="1"/>
  <c r="CB25" i="1" a="1"/>
  <c r="CB25" i="1" s="1"/>
  <c r="CA25" i="1" a="1"/>
  <c r="CA25" i="1" s="1"/>
  <c r="BZ25" i="1" a="1"/>
  <c r="BZ25" i="1" s="1"/>
  <c r="BY25" i="1" a="1"/>
  <c r="BY25" i="1" s="1"/>
  <c r="BX25" i="1" a="1"/>
  <c r="BX25" i="1" s="1"/>
  <c r="BW25" i="1"/>
  <c r="BW25" i="1" a="1"/>
  <c r="BV25" i="1" a="1"/>
  <c r="BV25" i="1" s="1"/>
  <c r="BU25" i="1" a="1"/>
  <c r="BU25" i="1" s="1"/>
  <c r="BT25" i="1" a="1"/>
  <c r="BT25" i="1" s="1"/>
  <c r="BS25" i="1" a="1"/>
  <c r="BS25" i="1" s="1"/>
  <c r="BR25" i="1" a="1"/>
  <c r="BR25" i="1" s="1"/>
  <c r="BQ25" i="1" a="1"/>
  <c r="BQ25" i="1" s="1"/>
  <c r="BP25" i="1" a="1"/>
  <c r="BP25" i="1" s="1"/>
  <c r="BO25" i="1" a="1"/>
  <c r="BO25" i="1" s="1"/>
  <c r="BN25" i="1" a="1"/>
  <c r="BN25" i="1" s="1"/>
  <c r="BM25" i="1" a="1"/>
  <c r="BM25" i="1" s="1"/>
  <c r="BL25" i="1" a="1"/>
  <c r="BL25" i="1" s="1"/>
  <c r="BK25" i="1"/>
  <c r="BK25" i="1" a="1"/>
  <c r="BJ25" i="1" a="1"/>
  <c r="BJ25" i="1" s="1"/>
  <c r="BI25" i="1" a="1"/>
  <c r="BI25" i="1" s="1"/>
  <c r="BH25" i="1" a="1"/>
  <c r="BH25" i="1" s="1"/>
  <c r="BG25" i="1" a="1"/>
  <c r="BG25" i="1" s="1"/>
  <c r="BF25" i="1" a="1"/>
  <c r="BF25" i="1" s="1"/>
  <c r="BE25" i="1" a="1"/>
  <c r="BE25" i="1" s="1"/>
  <c r="BD25" i="1" a="1"/>
  <c r="BD25" i="1" s="1"/>
  <c r="BC25" i="1" a="1"/>
  <c r="BC25" i="1" s="1"/>
  <c r="BB25" i="1" a="1"/>
  <c r="BB25" i="1" s="1"/>
  <c r="BA25" i="1" a="1"/>
  <c r="BA25" i="1" s="1"/>
  <c r="AZ25" i="1" a="1"/>
  <c r="AZ25" i="1" s="1"/>
  <c r="AY25" i="1" a="1"/>
  <c r="AY25" i="1" s="1"/>
  <c r="AX25" i="1" a="1"/>
  <c r="AX25" i="1" s="1"/>
  <c r="AW25" i="1" a="1"/>
  <c r="AW25" i="1" s="1"/>
  <c r="AV25" i="1" a="1"/>
  <c r="AV25" i="1" s="1"/>
  <c r="AU25" i="1" a="1"/>
  <c r="AU25" i="1" s="1"/>
  <c r="AT25" i="1" a="1"/>
  <c r="AT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I25" i="1"/>
  <c r="G25" i="1"/>
  <c r="D25" i="1"/>
  <c r="B25" i="1"/>
  <c r="CU24" i="1" a="1"/>
  <c r="CU24" i="1" s="1"/>
  <c r="CT24" i="1" a="1"/>
  <c r="CT24" i="1" s="1"/>
  <c r="CS24" i="1" a="1"/>
  <c r="CS24" i="1" s="1"/>
  <c r="CR24" i="1" a="1"/>
  <c r="CR24" i="1" s="1"/>
  <c r="CQ24" i="1"/>
  <c r="CQ24" i="1" a="1"/>
  <c r="CP24" i="1"/>
  <c r="CP24" i="1" a="1"/>
  <c r="CO24" i="1" a="1"/>
  <c r="CO24" i="1" s="1"/>
  <c r="CN24" i="1" a="1"/>
  <c r="CN24" i="1" s="1"/>
  <c r="CM24" i="1" a="1"/>
  <c r="CM24" i="1" s="1"/>
  <c r="CL24" i="1" a="1"/>
  <c r="CL24" i="1" s="1"/>
  <c r="CK24" i="1"/>
  <c r="CK24" i="1" a="1"/>
  <c r="CJ24" i="1"/>
  <c r="CJ24" i="1" a="1"/>
  <c r="CI24" i="1" a="1"/>
  <c r="CI24" i="1" s="1"/>
  <c r="CH24" i="1" a="1"/>
  <c r="CH24" i="1" s="1"/>
  <c r="CG24" i="1" a="1"/>
  <c r="CG24" i="1" s="1"/>
  <c r="CF24" i="1" a="1"/>
  <c r="CF24" i="1" s="1"/>
  <c r="CE24" i="1"/>
  <c r="CE24" i="1" a="1"/>
  <c r="CD24" i="1"/>
  <c r="CD24" i="1" a="1"/>
  <c r="CC24" i="1" a="1"/>
  <c r="CC24" i="1" s="1"/>
  <c r="CB24" i="1" a="1"/>
  <c r="CB24" i="1" s="1"/>
  <c r="CA24" i="1" a="1"/>
  <c r="CA24" i="1" s="1"/>
  <c r="BZ24" i="1" a="1"/>
  <c r="BZ24" i="1" s="1"/>
  <c r="BY24" i="1"/>
  <c r="BY24" i="1" a="1"/>
  <c r="BX24" i="1"/>
  <c r="BX24" i="1" a="1"/>
  <c r="BW24" i="1" a="1"/>
  <c r="BW24" i="1" s="1"/>
  <c r="BV24" i="1" a="1"/>
  <c r="BV24" i="1" s="1"/>
  <c r="BU24" i="1" a="1"/>
  <c r="BU24" i="1" s="1"/>
  <c r="BT24" i="1" a="1"/>
  <c r="BT24" i="1" s="1"/>
  <c r="BS24" i="1"/>
  <c r="BS24" i="1" a="1"/>
  <c r="BR24" i="1"/>
  <c r="BR24" i="1" a="1"/>
  <c r="BQ24" i="1" a="1"/>
  <c r="BQ24" i="1" s="1"/>
  <c r="BP24" i="1" a="1"/>
  <c r="BP24" i="1" s="1"/>
  <c r="BO24" i="1" a="1"/>
  <c r="BO24" i="1" s="1"/>
  <c r="BN24" i="1" a="1"/>
  <c r="BN24" i="1" s="1"/>
  <c r="BM24" i="1"/>
  <c r="BM24" i="1" a="1"/>
  <c r="BL24" i="1"/>
  <c r="BL24" i="1" a="1"/>
  <c r="BK24" i="1" a="1"/>
  <c r="BK24" i="1" s="1"/>
  <c r="BJ24" i="1" a="1"/>
  <c r="BJ24" i="1" s="1"/>
  <c r="BI24" i="1" a="1"/>
  <c r="BI24" i="1" s="1"/>
  <c r="BH24" i="1" a="1"/>
  <c r="BH24" i="1" s="1"/>
  <c r="BG24" i="1"/>
  <c r="BG24" i="1" a="1"/>
  <c r="BF24" i="1"/>
  <c r="BF24" i="1" a="1"/>
  <c r="BE24" i="1" a="1"/>
  <c r="BE24" i="1" s="1"/>
  <c r="BD24" i="1" a="1"/>
  <c r="BD24" i="1" s="1"/>
  <c r="BC24" i="1" a="1"/>
  <c r="BC24" i="1" s="1"/>
  <c r="BB24" i="1" a="1"/>
  <c r="BB24" i="1" s="1"/>
  <c r="BA24" i="1"/>
  <c r="BA24" i="1" a="1"/>
  <c r="AZ24" i="1"/>
  <c r="AZ24" i="1" a="1"/>
  <c r="AY24" i="1" a="1"/>
  <c r="AY24" i="1" s="1"/>
  <c r="AX24" i="1" a="1"/>
  <c r="AX24" i="1" s="1"/>
  <c r="AW24" i="1" a="1"/>
  <c r="AW24" i="1" s="1"/>
  <c r="AV24" i="1" a="1"/>
  <c r="AV24" i="1" s="1"/>
  <c r="AU24" i="1"/>
  <c r="AU24" i="1" a="1"/>
  <c r="AT24" i="1"/>
  <c r="AT24" i="1" a="1"/>
  <c r="AS24" i="1" a="1"/>
  <c r="AS24" i="1" s="1"/>
  <c r="AR24" i="1" a="1"/>
  <c r="AR24" i="1" s="1"/>
  <c r="AQ24" i="1" a="1"/>
  <c r="AQ24" i="1" s="1"/>
  <c r="AP24" i="1" a="1"/>
  <c r="AP24" i="1" s="1"/>
  <c r="AO24" i="1"/>
  <c r="AO24" i="1" a="1"/>
  <c r="AN24" i="1"/>
  <c r="AN24" i="1" a="1"/>
  <c r="AM24" i="1" a="1"/>
  <c r="AM24" i="1" s="1"/>
  <c r="AL24" i="1" a="1"/>
  <c r="AL24" i="1" s="1"/>
  <c r="AK24" i="1" a="1"/>
  <c r="AK24" i="1" s="1"/>
  <c r="AJ24" i="1" a="1"/>
  <c r="AJ24" i="1" s="1"/>
  <c r="AI24" i="1"/>
  <c r="AI24" i="1" a="1"/>
  <c r="AH24" i="1"/>
  <c r="AH24" i="1" a="1"/>
  <c r="G24" i="1"/>
  <c r="L24" i="1" s="1"/>
  <c r="D24" i="1"/>
  <c r="B24" i="1"/>
  <c r="CU23" i="1" a="1"/>
  <c r="CU23" i="1" s="1"/>
  <c r="CT23" i="1" a="1"/>
  <c r="CT23" i="1" s="1"/>
  <c r="CS23" i="1" a="1"/>
  <c r="CS23" i="1" s="1"/>
  <c r="CR23" i="1" a="1"/>
  <c r="CR23" i="1" s="1"/>
  <c r="CQ23" i="1" a="1"/>
  <c r="CQ23" i="1" s="1"/>
  <c r="CP23" i="1" a="1"/>
  <c r="CP23" i="1" s="1"/>
  <c r="CO23" i="1" a="1"/>
  <c r="CO23" i="1" s="1"/>
  <c r="CN23" i="1" a="1"/>
  <c r="CN23" i="1" s="1"/>
  <c r="CM23" i="1" a="1"/>
  <c r="CM23" i="1" s="1"/>
  <c r="CL23" i="1" a="1"/>
  <c r="CL23" i="1" s="1"/>
  <c r="CK23" i="1" a="1"/>
  <c r="CK23" i="1" s="1"/>
  <c r="CJ23" i="1" a="1"/>
  <c r="CJ23" i="1" s="1"/>
  <c r="CI23" i="1" a="1"/>
  <c r="CI23" i="1" s="1"/>
  <c r="CH23" i="1" a="1"/>
  <c r="CH23" i="1" s="1"/>
  <c r="CG23" i="1" a="1"/>
  <c r="CG23" i="1" s="1"/>
  <c r="CF23" i="1" a="1"/>
  <c r="CF23" i="1" s="1"/>
  <c r="CE23" i="1" a="1"/>
  <c r="CE23" i="1" s="1"/>
  <c r="CD23" i="1" a="1"/>
  <c r="CD23" i="1" s="1"/>
  <c r="CC23" i="1" a="1"/>
  <c r="CC23" i="1" s="1"/>
  <c r="CB23" i="1"/>
  <c r="CB23" i="1" a="1"/>
  <c r="CA23" i="1" a="1"/>
  <c r="CA23" i="1" s="1"/>
  <c r="BZ23" i="1" a="1"/>
  <c r="BZ23" i="1" s="1"/>
  <c r="BY23" i="1" a="1"/>
  <c r="BY23" i="1" s="1"/>
  <c r="BX23" i="1" a="1"/>
  <c r="BX23" i="1" s="1"/>
  <c r="BW23" i="1"/>
  <c r="BW23" i="1" a="1"/>
  <c r="BV23" i="1" a="1"/>
  <c r="BV23" i="1" s="1"/>
  <c r="BU23" i="1" a="1"/>
  <c r="BU23" i="1" s="1"/>
  <c r="BT23" i="1" a="1"/>
  <c r="BT23" i="1" s="1"/>
  <c r="BS23" i="1" a="1"/>
  <c r="BS23" i="1" s="1"/>
  <c r="BR23" i="1" a="1"/>
  <c r="BR23" i="1" s="1"/>
  <c r="BQ23" i="1" a="1"/>
  <c r="BQ23" i="1" s="1"/>
  <c r="BP23" i="1" a="1"/>
  <c r="BP23" i="1" s="1"/>
  <c r="BO23" i="1" a="1"/>
  <c r="BO23" i="1" s="1"/>
  <c r="BN23" i="1" a="1"/>
  <c r="BN23" i="1" s="1"/>
  <c r="BM23" i="1"/>
  <c r="BM23" i="1" a="1"/>
  <c r="BL23" i="1"/>
  <c r="BL23" i="1" a="1"/>
  <c r="BK23" i="1"/>
  <c r="BK23" i="1" a="1"/>
  <c r="BJ23" i="1" a="1"/>
  <c r="BJ23" i="1" s="1"/>
  <c r="BI23" i="1" a="1"/>
  <c r="BI23" i="1" s="1"/>
  <c r="BH23" i="1" a="1"/>
  <c r="BH23" i="1" s="1"/>
  <c r="BG23" i="1"/>
  <c r="BG23" i="1" a="1"/>
  <c r="BF23" i="1" a="1"/>
  <c r="BF23" i="1" s="1"/>
  <c r="BE23" i="1" a="1"/>
  <c r="BE23" i="1" s="1"/>
  <c r="BD23" i="1" a="1"/>
  <c r="BD23" i="1" s="1"/>
  <c r="BC23" i="1" a="1"/>
  <c r="BC23" i="1" s="1"/>
  <c r="BB23" i="1" a="1"/>
  <c r="BB23" i="1" s="1"/>
  <c r="BA23" i="1"/>
  <c r="BA23" i="1" a="1"/>
  <c r="AZ23" i="1"/>
  <c r="AZ23" i="1" a="1"/>
  <c r="AY23" i="1" a="1"/>
  <c r="AY23" i="1" s="1"/>
  <c r="AX23" i="1" a="1"/>
  <c r="AX23" i="1" s="1"/>
  <c r="AW23" i="1" a="1"/>
  <c r="AW23" i="1" s="1"/>
  <c r="AV23" i="1" a="1"/>
  <c r="AV23" i="1" s="1"/>
  <c r="AU23" i="1" a="1"/>
  <c r="AU23" i="1" s="1"/>
  <c r="AT23" i="1" a="1"/>
  <c r="AT23" i="1" s="1"/>
  <c r="AS23" i="1" a="1"/>
  <c r="AS23" i="1" s="1"/>
  <c r="AR23" i="1"/>
  <c r="AR23" i="1" a="1"/>
  <c r="AQ23" i="1" a="1"/>
  <c r="AQ23" i="1" s="1"/>
  <c r="AP23" i="1" a="1"/>
  <c r="AP23" i="1" s="1"/>
  <c r="AO23" i="1"/>
  <c r="AO23" i="1" a="1"/>
  <c r="AN23" i="1" a="1"/>
  <c r="AN23" i="1" s="1"/>
  <c r="AM23" i="1" a="1"/>
  <c r="AM23" i="1" s="1"/>
  <c r="AL23" i="1"/>
  <c r="AL23" i="1" a="1"/>
  <c r="AK23" i="1" a="1"/>
  <c r="AK23" i="1" s="1"/>
  <c r="AJ23" i="1" a="1"/>
  <c r="AJ23" i="1" s="1"/>
  <c r="AI23" i="1" a="1"/>
  <c r="AI23" i="1" s="1"/>
  <c r="AH23" i="1" a="1"/>
  <c r="AH23" i="1" s="1"/>
  <c r="G23" i="1"/>
  <c r="D23" i="1"/>
  <c r="B23" i="1"/>
  <c r="CM22" i="1" a="1"/>
  <c r="CM22" i="1" s="1"/>
  <c r="AM22" i="1" a="1"/>
  <c r="AM22" i="1" s="1"/>
  <c r="I22" i="1"/>
  <c r="G22" i="1"/>
  <c r="L22" i="1" s="1"/>
  <c r="D22" i="1"/>
  <c r="B22" i="1"/>
  <c r="BY21" i="1" a="1"/>
  <c r="BY21" i="1" s="1"/>
  <c r="BX21" i="1" a="1"/>
  <c r="BX21" i="1" s="1"/>
  <c r="AK21" i="1" a="1"/>
  <c r="AK21" i="1" s="1"/>
  <c r="AJ21" i="1" a="1"/>
  <c r="AJ21" i="1" s="1"/>
  <c r="G21" i="1"/>
  <c r="I21" i="1" s="1"/>
  <c r="D21" i="1"/>
  <c r="B21" i="1"/>
  <c r="CU20" i="1" a="1"/>
  <c r="CU20" i="1" s="1"/>
  <c r="CT20" i="1" a="1"/>
  <c r="CT20" i="1" s="1"/>
  <c r="CS20" i="1"/>
  <c r="CS20" i="1" a="1"/>
  <c r="CR20" i="1"/>
  <c r="CR20" i="1" a="1"/>
  <c r="CQ20" i="1" a="1"/>
  <c r="CQ20" i="1" s="1"/>
  <c r="CP20" i="1" a="1"/>
  <c r="CP20" i="1" s="1"/>
  <c r="CO20" i="1" a="1"/>
  <c r="CO20" i="1" s="1"/>
  <c r="CN20" i="1" a="1"/>
  <c r="CN20" i="1" s="1"/>
  <c r="CM20" i="1" a="1"/>
  <c r="CM20" i="1" s="1"/>
  <c r="CL20" i="1" a="1"/>
  <c r="CL20" i="1" s="1"/>
  <c r="CK20" i="1"/>
  <c r="CK20" i="1" a="1"/>
  <c r="CJ20" i="1" a="1"/>
  <c r="CJ20" i="1" s="1"/>
  <c r="CI20" i="1" a="1"/>
  <c r="CI20" i="1" s="1"/>
  <c r="CH20" i="1" a="1"/>
  <c r="CH20" i="1" s="1"/>
  <c r="CG20" i="1"/>
  <c r="CG20" i="1" a="1"/>
  <c r="CF20" i="1"/>
  <c r="CF20" i="1" a="1"/>
  <c r="CE20" i="1"/>
  <c r="CE20" i="1" a="1"/>
  <c r="CD20" i="1" a="1"/>
  <c r="CD20" i="1" s="1"/>
  <c r="CC20" i="1" a="1"/>
  <c r="CC20" i="1" s="1"/>
  <c r="CB20" i="1" a="1"/>
  <c r="CB20" i="1" s="1"/>
  <c r="CA20" i="1"/>
  <c r="CA20" i="1" a="1"/>
  <c r="BZ20" i="1" a="1"/>
  <c r="BZ20" i="1" s="1"/>
  <c r="BY20" i="1" a="1"/>
  <c r="BY20" i="1" s="1"/>
  <c r="BX20" i="1" a="1"/>
  <c r="BX20" i="1" s="1"/>
  <c r="BW20" i="1" a="1"/>
  <c r="BW20" i="1" s="1"/>
  <c r="BV20" i="1" a="1"/>
  <c r="BV20" i="1" s="1"/>
  <c r="BU20" i="1" a="1"/>
  <c r="BU20" i="1" s="1"/>
  <c r="BT20" i="1"/>
  <c r="BT20" i="1" a="1"/>
  <c r="BS20" i="1" a="1"/>
  <c r="BS20" i="1" s="1"/>
  <c r="BR20" i="1" a="1"/>
  <c r="BR20" i="1" s="1"/>
  <c r="BQ20" i="1" a="1"/>
  <c r="BQ20" i="1" s="1"/>
  <c r="BP20" i="1" a="1"/>
  <c r="BP20" i="1" s="1"/>
  <c r="BO20" i="1" a="1"/>
  <c r="BO20" i="1" s="1"/>
  <c r="BN20" i="1" a="1"/>
  <c r="BN20" i="1" s="1"/>
  <c r="BM20" i="1" a="1"/>
  <c r="BM20" i="1" s="1"/>
  <c r="BL20" i="1" a="1"/>
  <c r="BL20" i="1" s="1"/>
  <c r="BK20" i="1" a="1"/>
  <c r="BK20" i="1" s="1"/>
  <c r="BJ20" i="1" a="1"/>
  <c r="BJ20" i="1" s="1"/>
  <c r="BI20" i="1"/>
  <c r="BI20" i="1" a="1"/>
  <c r="BH20" i="1"/>
  <c r="BH20" i="1" a="1"/>
  <c r="BG20" i="1"/>
  <c r="BG20" i="1" a="1"/>
  <c r="BF20" i="1" a="1"/>
  <c r="BF20" i="1" s="1"/>
  <c r="BE20" i="1" a="1"/>
  <c r="BE20" i="1" s="1"/>
  <c r="BD20" i="1" a="1"/>
  <c r="BD20" i="1" s="1"/>
  <c r="BC20" i="1"/>
  <c r="BC20" i="1" a="1"/>
  <c r="BB20" i="1"/>
  <c r="BB20" i="1" a="1"/>
  <c r="BA20" i="1" a="1"/>
  <c r="BA20" i="1" s="1"/>
  <c r="AZ20" i="1" a="1"/>
  <c r="AZ20" i="1" s="1"/>
  <c r="AY20" i="1" a="1"/>
  <c r="AY20" i="1" s="1"/>
  <c r="AX20" i="1" a="1"/>
  <c r="AX20" i="1" s="1"/>
  <c r="AW20" i="1" a="1"/>
  <c r="AW20" i="1" s="1"/>
  <c r="AV20" i="1" a="1"/>
  <c r="AV20" i="1" s="1"/>
  <c r="AU20" i="1" a="1"/>
  <c r="AU20" i="1" s="1"/>
  <c r="AT20" i="1" a="1"/>
  <c r="AT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/>
  <c r="AI20" i="1" a="1"/>
  <c r="AH20" i="1" a="1"/>
  <c r="AH20" i="1" s="1"/>
  <c r="L20" i="1"/>
  <c r="J20" i="1"/>
  <c r="K20" i="1" s="1"/>
  <c r="I20" i="1"/>
  <c r="G20" i="1"/>
  <c r="D20" i="1"/>
  <c r="B20" i="1"/>
  <c r="CU19" i="1" a="1"/>
  <c r="CU19" i="1" s="1"/>
  <c r="CT19" i="1" a="1"/>
  <c r="CT19" i="1" s="1"/>
  <c r="CS19" i="1"/>
  <c r="CS19" i="1" a="1"/>
  <c r="CR19" i="1" a="1"/>
  <c r="CR19" i="1" s="1"/>
  <c r="CQ19" i="1" a="1"/>
  <c r="CQ19" i="1" s="1"/>
  <c r="CP19" i="1" a="1"/>
  <c r="CP19" i="1" s="1"/>
  <c r="CO19" i="1" a="1"/>
  <c r="CO19" i="1" s="1"/>
  <c r="CN19" i="1"/>
  <c r="CN19" i="1" a="1"/>
  <c r="CM19" i="1"/>
  <c r="CM19" i="1" a="1"/>
  <c r="CL19" i="1" a="1"/>
  <c r="CL19" i="1" s="1"/>
  <c r="CK19" i="1"/>
  <c r="CK19" i="1" a="1"/>
  <c r="CJ19" i="1"/>
  <c r="CJ19" i="1" a="1"/>
  <c r="CI19" i="1"/>
  <c r="CI19" i="1" a="1"/>
  <c r="CH19" i="1" a="1"/>
  <c r="CH19" i="1" s="1"/>
  <c r="CG19" i="1" a="1"/>
  <c r="CG19" i="1" s="1"/>
  <c r="CF19" i="1" a="1"/>
  <c r="CF19" i="1" s="1"/>
  <c r="CE19" i="1" a="1"/>
  <c r="CE19" i="1" s="1"/>
  <c r="CD19" i="1" a="1"/>
  <c r="CD19" i="1" s="1"/>
  <c r="CC19" i="1" a="1"/>
  <c r="CC19" i="1" s="1"/>
  <c r="CB19" i="1" a="1"/>
  <c r="CB19" i="1" s="1"/>
  <c r="CA19" i="1"/>
  <c r="CA19" i="1" a="1"/>
  <c r="BZ19" i="1" a="1"/>
  <c r="BZ19" i="1" s="1"/>
  <c r="BY19" i="1"/>
  <c r="BY19" i="1" a="1"/>
  <c r="BX19" i="1"/>
  <c r="BX19" i="1" a="1"/>
  <c r="BW19" i="1"/>
  <c r="BW19" i="1" a="1"/>
  <c r="BV19" i="1"/>
  <c r="BV19" i="1" a="1"/>
  <c r="BU19" i="1" a="1"/>
  <c r="BU19" i="1" s="1"/>
  <c r="BT19" i="1" a="1"/>
  <c r="BT19" i="1" s="1"/>
  <c r="BS19" i="1"/>
  <c r="BS19" i="1" a="1"/>
  <c r="BR19" i="1" a="1"/>
  <c r="BR19" i="1" s="1"/>
  <c r="BQ19" i="1" a="1"/>
  <c r="BQ19" i="1" s="1"/>
  <c r="BP19" i="1" a="1"/>
  <c r="BP19" i="1" s="1"/>
  <c r="BO19" i="1" a="1"/>
  <c r="BO19" i="1" s="1"/>
  <c r="BN19" i="1" a="1"/>
  <c r="BN19" i="1" s="1"/>
  <c r="BM19" i="1" a="1"/>
  <c r="BM19" i="1" s="1"/>
  <c r="BL19" i="1"/>
  <c r="BL19" i="1" a="1"/>
  <c r="BK19" i="1"/>
  <c r="BK19" i="1" a="1"/>
  <c r="BJ19" i="1"/>
  <c r="BJ19" i="1" a="1"/>
  <c r="BI19" i="1"/>
  <c r="BI19" i="1" a="1"/>
  <c r="BH19" i="1" a="1"/>
  <c r="BH19" i="1" s="1"/>
  <c r="BG19" i="1"/>
  <c r="BG19" i="1" a="1"/>
  <c r="BF19" i="1"/>
  <c r="BF19" i="1" a="1"/>
  <c r="BE19" i="1" a="1"/>
  <c r="BE19" i="1" s="1"/>
  <c r="BD19" i="1" a="1"/>
  <c r="BD19" i="1" s="1"/>
  <c r="BC19" i="1" a="1"/>
  <c r="BC19" i="1" s="1"/>
  <c r="BB19" i="1" a="1"/>
  <c r="BB19" i="1" s="1"/>
  <c r="BA19" i="1" a="1"/>
  <c r="BA19" i="1" s="1"/>
  <c r="AZ19" i="1" a="1"/>
  <c r="AZ19" i="1" s="1"/>
  <c r="AY19" i="1"/>
  <c r="AY19" i="1" a="1"/>
  <c r="AX19" i="1"/>
  <c r="AX19" i="1" a="1"/>
  <c r="AW19" i="1"/>
  <c r="AW19" i="1" a="1"/>
  <c r="AV19" i="1" a="1"/>
  <c r="AV19" i="1" s="1"/>
  <c r="AU19" i="1" a="1"/>
  <c r="AU19" i="1" s="1"/>
  <c r="AT19" i="1"/>
  <c r="AT19" i="1" a="1"/>
  <c r="AS19" i="1"/>
  <c r="AS19" i="1" a="1"/>
  <c r="AR19" i="1" a="1"/>
  <c r="AR19" i="1" s="1"/>
  <c r="AQ19" i="1" a="1"/>
  <c r="AQ19" i="1" s="1"/>
  <c r="AP19" i="1" a="1"/>
  <c r="AP19" i="1" s="1"/>
  <c r="AO19" i="1"/>
  <c r="AO19" i="1" a="1"/>
  <c r="AN19" i="1" a="1"/>
  <c r="AN19" i="1" s="1"/>
  <c r="AM19" i="1" a="1"/>
  <c r="AM19" i="1" s="1"/>
  <c r="AL19" i="1"/>
  <c r="AL19" i="1" a="1"/>
  <c r="AK19" i="1" a="1"/>
  <c r="AK19" i="1" s="1"/>
  <c r="AJ19" i="1" a="1"/>
  <c r="AJ19" i="1" s="1"/>
  <c r="AI19" i="1"/>
  <c r="AI19" i="1" a="1"/>
  <c r="AH19" i="1"/>
  <c r="AH19" i="1" a="1"/>
  <c r="CU18" i="1" a="1"/>
  <c r="CU18" i="1" s="1"/>
  <c r="CT18" i="1"/>
  <c r="CT18" i="1" a="1"/>
  <c r="CS18" i="1"/>
  <c r="CS18" i="1" a="1"/>
  <c r="CR18" i="1" a="1"/>
  <c r="CR18" i="1" s="1"/>
  <c r="CQ18" i="1" a="1"/>
  <c r="CQ18" i="1" s="1"/>
  <c r="CP18" i="1" a="1"/>
  <c r="CP18" i="1" s="1"/>
  <c r="CO18" i="1" a="1"/>
  <c r="CO18" i="1" s="1"/>
  <c r="CN18" i="1"/>
  <c r="CN18" i="1" a="1"/>
  <c r="CM18" i="1" a="1"/>
  <c r="CM18" i="1" s="1"/>
  <c r="CL18" i="1" a="1"/>
  <c r="CL18" i="1" s="1"/>
  <c r="CK18" i="1" a="1"/>
  <c r="CK18" i="1" s="1"/>
  <c r="CJ18" i="1"/>
  <c r="CJ18" i="1" a="1"/>
  <c r="CI18" i="1" a="1"/>
  <c r="CI18" i="1" s="1"/>
  <c r="CH18" i="1" a="1"/>
  <c r="CH18" i="1" s="1"/>
  <c r="CG18" i="1" a="1"/>
  <c r="CG18" i="1" s="1"/>
  <c r="CF18" i="1" a="1"/>
  <c r="CF18" i="1" s="1"/>
  <c r="CE18" i="1" a="1"/>
  <c r="CE18" i="1" s="1"/>
  <c r="CD18" i="1" a="1"/>
  <c r="CD18" i="1" s="1"/>
  <c r="CC18" i="1" a="1"/>
  <c r="CC18" i="1" s="1"/>
  <c r="CB18" i="1"/>
  <c r="CB18" i="1" a="1"/>
  <c r="CA18" i="1" a="1"/>
  <c r="CA18" i="1" s="1"/>
  <c r="BZ18" i="1" a="1"/>
  <c r="BZ18" i="1" s="1"/>
  <c r="BY18" i="1" a="1"/>
  <c r="BY18" i="1" s="1"/>
  <c r="BX18" i="1" a="1"/>
  <c r="BX18" i="1" s="1"/>
  <c r="BW18" i="1" a="1"/>
  <c r="BW18" i="1" s="1"/>
  <c r="BV18" i="1" a="1"/>
  <c r="BV18" i="1" s="1"/>
  <c r="BU18" i="1"/>
  <c r="BU18" i="1" a="1"/>
  <c r="BT18" i="1" a="1"/>
  <c r="BT18" i="1" s="1"/>
  <c r="BS18" i="1" a="1"/>
  <c r="BS18" i="1" s="1"/>
  <c r="BR18" i="1" a="1"/>
  <c r="BR18" i="1" s="1"/>
  <c r="BQ18" i="1" a="1"/>
  <c r="BQ18" i="1" s="1"/>
  <c r="BP18" i="1" a="1"/>
  <c r="BP18" i="1" s="1"/>
  <c r="BO18" i="1" a="1"/>
  <c r="BO18" i="1" s="1"/>
  <c r="BN18" i="1" a="1"/>
  <c r="BN18" i="1" s="1"/>
  <c r="BM18" i="1" a="1"/>
  <c r="BM18" i="1" s="1"/>
  <c r="BL18" i="1" a="1"/>
  <c r="BL18" i="1" s="1"/>
  <c r="BK18" i="1" a="1"/>
  <c r="BK18" i="1" s="1"/>
  <c r="BJ18" i="1"/>
  <c r="BJ18" i="1" a="1"/>
  <c r="BI18" i="1" a="1"/>
  <c r="BI18" i="1" s="1"/>
  <c r="BH18" i="1" a="1"/>
  <c r="BH18" i="1" s="1"/>
  <c r="BG18" i="1" a="1"/>
  <c r="BG18" i="1" s="1"/>
  <c r="BF18" i="1" a="1"/>
  <c r="BF18" i="1" s="1"/>
  <c r="BE18" i="1" a="1"/>
  <c r="BE18" i="1" s="1"/>
  <c r="BD18" i="1" a="1"/>
  <c r="BD18" i="1" s="1"/>
  <c r="BC18" i="1"/>
  <c r="BC18" i="1" a="1"/>
  <c r="BB18" i="1" a="1"/>
  <c r="BB18" i="1" s="1"/>
  <c r="BA18" i="1" a="1"/>
  <c r="BA18" i="1" s="1"/>
  <c r="AZ18" i="1" a="1"/>
  <c r="AZ18" i="1" s="1"/>
  <c r="AY18" i="1" a="1"/>
  <c r="AY18" i="1" s="1"/>
  <c r="AX18" i="1" a="1"/>
  <c r="AX18" i="1" s="1"/>
  <c r="AW18" i="1" a="1"/>
  <c r="AW18" i="1" s="1"/>
  <c r="AV18" i="1" a="1"/>
  <c r="AV18" i="1" s="1"/>
  <c r="AU18" i="1" a="1"/>
  <c r="AU18" i="1" s="1"/>
  <c r="AT18" i="1" a="1"/>
  <c r="AT18" i="1" s="1"/>
  <c r="AS18" i="1" a="1"/>
  <c r="AS18" i="1" s="1"/>
  <c r="AR18" i="1"/>
  <c r="AR18" i="1" a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/>
  <c r="AK18" i="1" a="1"/>
  <c r="AJ18" i="1" a="1"/>
  <c r="AJ18" i="1" s="1"/>
  <c r="AI18" i="1" a="1"/>
  <c r="AI18" i="1" s="1"/>
  <c r="AH18" i="1" a="1"/>
  <c r="AH18" i="1" s="1"/>
  <c r="CN17" i="1" a="1"/>
  <c r="CN17" i="1" s="1"/>
  <c r="BX17" i="1" a="1"/>
  <c r="BX17" i="1" s="1"/>
  <c r="BI17" i="1" a="1"/>
  <c r="BI17" i="1" s="1"/>
  <c r="G17" i="1"/>
  <c r="D17" i="1"/>
  <c r="B17" i="1"/>
  <c r="CN16" i="1" a="1"/>
  <c r="CN16" i="1" s="1"/>
  <c r="CL16" i="1" a="1"/>
  <c r="CL16" i="1" s="1"/>
  <c r="CA16" i="1" a="1"/>
  <c r="CA16" i="1" s="1"/>
  <c r="BZ16" i="1" a="1"/>
  <c r="BZ16" i="1" s="1"/>
  <c r="BO16" i="1" a="1"/>
  <c r="BO16" i="1" s="1"/>
  <c r="BN16" i="1" a="1"/>
  <c r="BN16" i="1" s="1"/>
  <c r="BL16" i="1" a="1"/>
  <c r="BL16" i="1" s="1"/>
  <c r="BA16" i="1" a="1"/>
  <c r="BA16" i="1" s="1"/>
  <c r="AZ16" i="1" a="1"/>
  <c r="AZ16" i="1" s="1"/>
  <c r="AN16" i="1" a="1"/>
  <c r="AN16" i="1" s="1"/>
  <c r="AM16" i="1" a="1"/>
  <c r="AM16" i="1" s="1"/>
  <c r="K16" i="1"/>
  <c r="J16" i="1"/>
  <c r="G16" i="1"/>
  <c r="L16" i="1" s="1"/>
  <c r="D16" i="1"/>
  <c r="B16" i="1"/>
  <c r="CU15" i="1" a="1"/>
  <c r="CU15" i="1" s="1"/>
  <c r="CT15" i="1" a="1"/>
  <c r="CT15" i="1" s="1"/>
  <c r="CS15" i="1" a="1"/>
  <c r="CS15" i="1" s="1"/>
  <c r="CR15" i="1"/>
  <c r="CR15" i="1" a="1"/>
  <c r="CQ15" i="1" a="1"/>
  <c r="CQ15" i="1" s="1"/>
  <c r="CP15" i="1" a="1"/>
  <c r="CP15" i="1" s="1"/>
  <c r="CO15" i="1" a="1"/>
  <c r="CO15" i="1" s="1"/>
  <c r="CN15" i="1" a="1"/>
  <c r="CN15" i="1" s="1"/>
  <c r="CM15" i="1" a="1"/>
  <c r="CM15" i="1" s="1"/>
  <c r="CL15" i="1"/>
  <c r="CL15" i="1" a="1"/>
  <c r="CK15" i="1"/>
  <c r="CK15" i="1" a="1"/>
  <c r="CJ15" i="1" a="1"/>
  <c r="CJ15" i="1" s="1"/>
  <c r="CI15" i="1" a="1"/>
  <c r="CI15" i="1" s="1"/>
  <c r="CH15" i="1" a="1"/>
  <c r="CH15" i="1" s="1"/>
  <c r="CG15" i="1" a="1"/>
  <c r="CG15" i="1" s="1"/>
  <c r="CF15" i="1"/>
  <c r="CF15" i="1" a="1"/>
  <c r="CE15" i="1"/>
  <c r="CE15" i="1" a="1"/>
  <c r="CD15" i="1" a="1"/>
  <c r="CD15" i="1" s="1"/>
  <c r="CC15" i="1" a="1"/>
  <c r="CC15" i="1" s="1"/>
  <c r="CB15" i="1" a="1"/>
  <c r="CB15" i="1" s="1"/>
  <c r="CA15" i="1" a="1"/>
  <c r="CA15" i="1" s="1"/>
  <c r="BZ15" i="1"/>
  <c r="BZ15" i="1" a="1"/>
  <c r="BY15" i="1" a="1"/>
  <c r="BY15" i="1" s="1"/>
  <c r="BX15" i="1" a="1"/>
  <c r="BX15" i="1" s="1"/>
  <c r="BW15" i="1" a="1"/>
  <c r="BW15" i="1" s="1"/>
  <c r="BV15" i="1" a="1"/>
  <c r="BV15" i="1" s="1"/>
  <c r="BU15" i="1" a="1"/>
  <c r="BU15" i="1" s="1"/>
  <c r="BT15" i="1"/>
  <c r="BT15" i="1" a="1"/>
  <c r="BS15" i="1"/>
  <c r="BS15" i="1" a="1"/>
  <c r="BR15" i="1" a="1"/>
  <c r="BR15" i="1" s="1"/>
  <c r="BQ15" i="1" a="1"/>
  <c r="BQ15" i="1" s="1"/>
  <c r="BP15" i="1" a="1"/>
  <c r="BP15" i="1" s="1"/>
  <c r="BO15" i="1" a="1"/>
  <c r="BO15" i="1" s="1"/>
  <c r="BN15" i="1" a="1"/>
  <c r="BN15" i="1" s="1"/>
  <c r="BM15" i="1"/>
  <c r="BM15" i="1" a="1"/>
  <c r="BL15" i="1" a="1"/>
  <c r="BL15" i="1" s="1"/>
  <c r="BK15" i="1" a="1"/>
  <c r="BK15" i="1" s="1"/>
  <c r="BJ15" i="1" a="1"/>
  <c r="BJ15" i="1" s="1"/>
  <c r="BI15" i="1" a="1"/>
  <c r="BI15" i="1" s="1"/>
  <c r="BH15" i="1"/>
  <c r="BH15" i="1" a="1"/>
  <c r="BG15" i="1" a="1"/>
  <c r="BG15" i="1" s="1"/>
  <c r="BF15" i="1" a="1"/>
  <c r="BF15" i="1" s="1"/>
  <c r="BE15" i="1" a="1"/>
  <c r="BE15" i="1" s="1"/>
  <c r="BD15" i="1" a="1"/>
  <c r="BD15" i="1" s="1"/>
  <c r="BC15" i="1" a="1"/>
  <c r="BC15" i="1" s="1"/>
  <c r="BB15" i="1"/>
  <c r="BB15" i="1" a="1"/>
  <c r="BA15" i="1"/>
  <c r="BA15" i="1" a="1"/>
  <c r="AZ15" i="1" a="1"/>
  <c r="AZ15" i="1" s="1"/>
  <c r="AY15" i="1" a="1"/>
  <c r="AY15" i="1" s="1"/>
  <c r="AX15" i="1" a="1"/>
  <c r="AX15" i="1" s="1"/>
  <c r="AW15" i="1" a="1"/>
  <c r="AW15" i="1" s="1"/>
  <c r="AV15" i="1"/>
  <c r="AV15" i="1" a="1"/>
  <c r="AU15" i="1"/>
  <c r="AU15" i="1" a="1"/>
  <c r="AT15" i="1" a="1"/>
  <c r="AT15" i="1" s="1"/>
  <c r="AS15" i="1" a="1"/>
  <c r="AS15" i="1" s="1"/>
  <c r="AR15" i="1" a="1"/>
  <c r="AR15" i="1" s="1"/>
  <c r="AQ15" i="1" a="1"/>
  <c r="AQ15" i="1" s="1"/>
  <c r="AP15" i="1"/>
  <c r="AP15" i="1" a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/>
  <c r="AJ15" i="1" a="1"/>
  <c r="AI15" i="1"/>
  <c r="AI15" i="1" a="1"/>
  <c r="AH15" i="1" a="1"/>
  <c r="AH15" i="1" s="1"/>
  <c r="G15" i="1"/>
  <c r="I15" i="1" s="1"/>
  <c r="D15" i="1"/>
  <c r="B15" i="1"/>
  <c r="CU14" i="1" a="1"/>
  <c r="CU14" i="1" s="1"/>
  <c r="CT14" i="1" a="1"/>
  <c r="CT14" i="1" s="1"/>
  <c r="CS14" i="1" a="1"/>
  <c r="CS14" i="1" s="1"/>
  <c r="CR14" i="1" a="1"/>
  <c r="CR14" i="1" s="1"/>
  <c r="CQ14" i="1" a="1"/>
  <c r="CQ14" i="1" s="1"/>
  <c r="CP14" i="1"/>
  <c r="CP14" i="1" a="1"/>
  <c r="CO14" i="1" a="1"/>
  <c r="CO14" i="1" s="1"/>
  <c r="CN14" i="1" a="1"/>
  <c r="CN14" i="1" s="1"/>
  <c r="CM14" i="1" a="1"/>
  <c r="CM14" i="1" s="1"/>
  <c r="CL14" i="1" a="1"/>
  <c r="CL14" i="1" s="1"/>
  <c r="CK14" i="1" a="1"/>
  <c r="CK14" i="1" s="1"/>
  <c r="CJ14" i="1" a="1"/>
  <c r="CJ14" i="1" s="1"/>
  <c r="CI14" i="1"/>
  <c r="CI14" i="1" a="1"/>
  <c r="CH14" i="1" a="1"/>
  <c r="CH14" i="1" s="1"/>
  <c r="CG14" i="1" a="1"/>
  <c r="CG14" i="1" s="1"/>
  <c r="CF14" i="1" a="1"/>
  <c r="CF14" i="1" s="1"/>
  <c r="CE14" i="1" a="1"/>
  <c r="CE14" i="1" s="1"/>
  <c r="CD14" i="1" a="1"/>
  <c r="CD14" i="1" s="1"/>
  <c r="CC14" i="1" a="1"/>
  <c r="CC14" i="1" s="1"/>
  <c r="CB14" i="1" a="1"/>
  <c r="CB14" i="1" s="1"/>
  <c r="CA14" i="1" a="1"/>
  <c r="CA14" i="1" s="1"/>
  <c r="BZ14" i="1" a="1"/>
  <c r="BZ14" i="1" s="1"/>
  <c r="BY14" i="1" a="1"/>
  <c r="BY14" i="1" s="1"/>
  <c r="BX14" i="1" a="1"/>
  <c r="BX14" i="1" s="1"/>
  <c r="BW14" i="1" a="1"/>
  <c r="BW14" i="1" s="1"/>
  <c r="BV14" i="1" a="1"/>
  <c r="BV14" i="1" s="1"/>
  <c r="BU14" i="1" a="1"/>
  <c r="BU14" i="1" s="1"/>
  <c r="BT14" i="1" a="1"/>
  <c r="BT14" i="1" s="1"/>
  <c r="BS14" i="1" a="1"/>
  <c r="BS14" i="1" s="1"/>
  <c r="BR14" i="1" a="1"/>
  <c r="BR14" i="1" s="1"/>
  <c r="BQ14" i="1"/>
  <c r="BQ14" i="1" a="1"/>
  <c r="BP14" i="1"/>
  <c r="BP14" i="1" a="1"/>
  <c r="BO14" i="1" a="1"/>
  <c r="BO14" i="1" s="1"/>
  <c r="BN14" i="1" a="1"/>
  <c r="BN14" i="1" s="1"/>
  <c r="BM14" i="1" a="1"/>
  <c r="BM14" i="1" s="1"/>
  <c r="BL14" i="1" a="1"/>
  <c r="BL14" i="1" s="1"/>
  <c r="BK14" i="1" a="1"/>
  <c r="BK14" i="1" s="1"/>
  <c r="BJ14" i="1" a="1"/>
  <c r="BJ14" i="1" s="1"/>
  <c r="BI14" i="1" a="1"/>
  <c r="BI14" i="1" s="1"/>
  <c r="BH14" i="1" a="1"/>
  <c r="BH14" i="1" s="1"/>
  <c r="BG14" i="1" a="1"/>
  <c r="BG14" i="1" s="1"/>
  <c r="BF14" i="1" a="1"/>
  <c r="BF14" i="1" s="1"/>
  <c r="BE14" i="1" a="1"/>
  <c r="BE14" i="1" s="1"/>
  <c r="BD14" i="1" a="1"/>
  <c r="BD14" i="1" s="1"/>
  <c r="BC14" i="1" a="1"/>
  <c r="BC14" i="1" s="1"/>
  <c r="BB14" i="1" a="1"/>
  <c r="BB14" i="1" s="1"/>
  <c r="BA14" i="1"/>
  <c r="BA14" i="1" a="1"/>
  <c r="AZ14" i="1" a="1"/>
  <c r="AZ14" i="1" s="1"/>
  <c r="AY14" i="1" a="1"/>
  <c r="AY14" i="1" s="1"/>
  <c r="AX14" i="1" a="1"/>
  <c r="AX14" i="1" s="1"/>
  <c r="AW14" i="1" a="1"/>
  <c r="AW14" i="1" s="1"/>
  <c r="AV14" i="1" a="1"/>
  <c r="AV14" i="1" s="1"/>
  <c r="AU14" i="1"/>
  <c r="AU14" i="1" a="1"/>
  <c r="AT14" i="1" a="1"/>
  <c r="AT14" i="1" s="1"/>
  <c r="AS14" i="1"/>
  <c r="AS14" i="1" a="1"/>
  <c r="AR14" i="1"/>
  <c r="AR14" i="1" a="1"/>
  <c r="AQ14" i="1" a="1"/>
  <c r="AQ14" i="1" s="1"/>
  <c r="AP14" i="1" a="1"/>
  <c r="AP14" i="1" s="1"/>
  <c r="AO14" i="1"/>
  <c r="AO14" i="1" a="1"/>
  <c r="AN14" i="1" a="1"/>
  <c r="AN14" i="1" s="1"/>
  <c r="AM14" i="1"/>
  <c r="AM14" i="1" a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G14" i="1"/>
  <c r="L14" i="1" s="1"/>
  <c r="D14" i="1"/>
  <c r="B14" i="1"/>
  <c r="CU13" i="1" a="1"/>
  <c r="CU13" i="1" s="1"/>
  <c r="CT13" i="1" a="1"/>
  <c r="CT13" i="1" s="1"/>
  <c r="CS13" i="1" a="1"/>
  <c r="CS13" i="1" s="1"/>
  <c r="CR13" i="1" a="1"/>
  <c r="CR13" i="1" s="1"/>
  <c r="CQ13" i="1" a="1"/>
  <c r="CQ13" i="1" s="1"/>
  <c r="CP13" i="1" a="1"/>
  <c r="CP13" i="1" s="1"/>
  <c r="CO13" i="1" a="1"/>
  <c r="CO13" i="1" s="1"/>
  <c r="CN13" i="1" a="1"/>
  <c r="CN13" i="1" s="1"/>
  <c r="CM13" i="1" a="1"/>
  <c r="CM13" i="1" s="1"/>
  <c r="CL13" i="1" a="1"/>
  <c r="CL13" i="1" s="1"/>
  <c r="CK13" i="1" a="1"/>
  <c r="CK13" i="1" s="1"/>
  <c r="CJ13" i="1" a="1"/>
  <c r="CJ13" i="1" s="1"/>
  <c r="CI13" i="1" a="1"/>
  <c r="CI13" i="1" s="1"/>
  <c r="CH13" i="1" a="1"/>
  <c r="CH13" i="1" s="1"/>
  <c r="CG13" i="1" a="1"/>
  <c r="CG13" i="1" s="1"/>
  <c r="CF13" i="1"/>
  <c r="CF13" i="1" a="1"/>
  <c r="CE13" i="1" a="1"/>
  <c r="CE13" i="1" s="1"/>
  <c r="CD13" i="1" a="1"/>
  <c r="CD13" i="1" s="1"/>
  <c r="CC13" i="1" a="1"/>
  <c r="CC13" i="1" s="1"/>
  <c r="CB13" i="1" a="1"/>
  <c r="CB13" i="1" s="1"/>
  <c r="CA13" i="1" a="1"/>
  <c r="CA13" i="1" s="1"/>
  <c r="BZ13" i="1" a="1"/>
  <c r="BZ13" i="1" s="1"/>
  <c r="BY13" i="1" a="1"/>
  <c r="BY13" i="1" s="1"/>
  <c r="BX13" i="1"/>
  <c r="BX13" i="1" a="1"/>
  <c r="BW13" i="1" a="1"/>
  <c r="BW13" i="1" s="1"/>
  <c r="BV13" i="1" a="1"/>
  <c r="BV13" i="1" s="1"/>
  <c r="BU13" i="1" a="1"/>
  <c r="BU13" i="1" s="1"/>
  <c r="BT13" i="1"/>
  <c r="BT13" i="1" a="1"/>
  <c r="BS13" i="1" a="1"/>
  <c r="BS13" i="1" s="1"/>
  <c r="BR13" i="1" a="1"/>
  <c r="BR13" i="1" s="1"/>
  <c r="BQ13" i="1" a="1"/>
  <c r="BQ13" i="1" s="1"/>
  <c r="BP13" i="1" a="1"/>
  <c r="BP13" i="1" s="1"/>
  <c r="BO13" i="1" a="1"/>
  <c r="BO13" i="1" s="1"/>
  <c r="BN13" i="1" a="1"/>
  <c r="BN13" i="1" s="1"/>
  <c r="BM13" i="1" a="1"/>
  <c r="BM13" i="1" s="1"/>
  <c r="BL13" i="1" a="1"/>
  <c r="BL13" i="1" s="1"/>
  <c r="BK13" i="1" a="1"/>
  <c r="BK13" i="1" s="1"/>
  <c r="BJ13" i="1" a="1"/>
  <c r="BJ13" i="1" s="1"/>
  <c r="BI13" i="1" a="1"/>
  <c r="BI13" i="1" s="1"/>
  <c r="BH13" i="1" a="1"/>
  <c r="BH13" i="1" s="1"/>
  <c r="BG13" i="1" a="1"/>
  <c r="BG13" i="1" s="1"/>
  <c r="BF13" i="1"/>
  <c r="BF13" i="1" a="1"/>
  <c r="BE13" i="1" a="1"/>
  <c r="BE13" i="1" s="1"/>
  <c r="BD13" i="1" a="1"/>
  <c r="BD13" i="1" s="1"/>
  <c r="BC13" i="1" a="1"/>
  <c r="BC13" i="1" s="1"/>
  <c r="BB13" i="1" a="1"/>
  <c r="BB13" i="1" s="1"/>
  <c r="BA13" i="1" a="1"/>
  <c r="BA13" i="1" s="1"/>
  <c r="AZ13" i="1" a="1"/>
  <c r="AZ13" i="1" s="1"/>
  <c r="AY13" i="1" a="1"/>
  <c r="AY13" i="1" s="1"/>
  <c r="AX13" i="1" a="1"/>
  <c r="AX13" i="1" s="1"/>
  <c r="AW13" i="1" a="1"/>
  <c r="AW13" i="1" s="1"/>
  <c r="AV13" i="1"/>
  <c r="AV13" i="1" a="1"/>
  <c r="AU13" i="1" a="1"/>
  <c r="AU13" i="1" s="1"/>
  <c r="AT13" i="1" a="1"/>
  <c r="AT13" i="1" s="1"/>
  <c r="AS13" i="1" a="1"/>
  <c r="AS13" i="1" s="1"/>
  <c r="AR13" i="1" a="1"/>
  <c r="AR13" i="1" s="1"/>
  <c r="AQ13" i="1" a="1"/>
  <c r="AQ13" i="1" s="1"/>
  <c r="AP13" i="1"/>
  <c r="AP13" i="1" a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G13" i="1"/>
  <c r="J13" i="1" s="1"/>
  <c r="K13" i="1" s="1"/>
  <c r="D13" i="1"/>
  <c r="B13" i="1"/>
  <c r="CU12" i="1"/>
  <c r="CU12" i="1" a="1"/>
  <c r="CT12" i="1" a="1"/>
  <c r="CT12" i="1" s="1"/>
  <c r="CS12" i="1" a="1"/>
  <c r="CS12" i="1" s="1"/>
  <c r="CR12" i="1" a="1"/>
  <c r="CR12" i="1" s="1"/>
  <c r="CQ12" i="1" a="1"/>
  <c r="CQ12" i="1" s="1"/>
  <c r="CP12" i="1"/>
  <c r="CP12" i="1" a="1"/>
  <c r="CO12" i="1"/>
  <c r="CO12" i="1" a="1"/>
  <c r="CN12" i="1" a="1"/>
  <c r="CN12" i="1" s="1"/>
  <c r="CM12" i="1" a="1"/>
  <c r="CM12" i="1" s="1"/>
  <c r="CL12" i="1" a="1"/>
  <c r="CL12" i="1" s="1"/>
  <c r="CK12" i="1" a="1"/>
  <c r="CK12" i="1" s="1"/>
  <c r="CJ12" i="1" a="1"/>
  <c r="CJ12" i="1" s="1"/>
  <c r="CI12" i="1" a="1"/>
  <c r="CI12" i="1" s="1"/>
  <c r="CH12" i="1" a="1"/>
  <c r="CH12" i="1" s="1"/>
  <c r="CG12" i="1" a="1"/>
  <c r="CG12" i="1" s="1"/>
  <c r="CF12" i="1" a="1"/>
  <c r="CF12" i="1" s="1"/>
  <c r="CE12" i="1" a="1"/>
  <c r="CE12" i="1" s="1"/>
  <c r="CD12" i="1" a="1"/>
  <c r="CD12" i="1" s="1"/>
  <c r="CC12" i="1" a="1"/>
  <c r="CC12" i="1" s="1"/>
  <c r="CB12" i="1" a="1"/>
  <c r="CB12" i="1" s="1"/>
  <c r="CA12" i="1" a="1"/>
  <c r="CA12" i="1" s="1"/>
  <c r="BZ12" i="1"/>
  <c r="BZ12" i="1" a="1"/>
  <c r="BY12" i="1" a="1"/>
  <c r="BY12" i="1" s="1"/>
  <c r="BX12" i="1" a="1"/>
  <c r="BX12" i="1" s="1"/>
  <c r="BW12" i="1"/>
  <c r="BW12" i="1" a="1"/>
  <c r="BV12" i="1" a="1"/>
  <c r="BV12" i="1" s="1"/>
  <c r="BU12" i="1" a="1"/>
  <c r="BU12" i="1" s="1"/>
  <c r="BT12" i="1" a="1"/>
  <c r="BT12" i="1" s="1"/>
  <c r="BS12" i="1" a="1"/>
  <c r="BS12" i="1" s="1"/>
  <c r="BR12" i="1"/>
  <c r="BR12" i="1" a="1"/>
  <c r="BQ12" i="1"/>
  <c r="BQ12" i="1" a="1"/>
  <c r="BP12" i="1" a="1"/>
  <c r="BP12" i="1" s="1"/>
  <c r="BO12" i="1" a="1"/>
  <c r="BO12" i="1" s="1"/>
  <c r="BN12" i="1" a="1"/>
  <c r="BN12" i="1" s="1"/>
  <c r="BM12" i="1" a="1"/>
  <c r="BM12" i="1" s="1"/>
  <c r="BL12" i="1" a="1"/>
  <c r="BL12" i="1" s="1"/>
  <c r="BK12" i="1" a="1"/>
  <c r="BK12" i="1" s="1"/>
  <c r="BJ12" i="1" a="1"/>
  <c r="BJ12" i="1" s="1"/>
  <c r="BI12" i="1" a="1"/>
  <c r="BI12" i="1" s="1"/>
  <c r="BH12" i="1"/>
  <c r="BH12" i="1" a="1"/>
  <c r="BG12" i="1" a="1"/>
  <c r="BG12" i="1" s="1"/>
  <c r="BF12" i="1" a="1"/>
  <c r="BF12" i="1" s="1"/>
  <c r="BE12" i="1" a="1"/>
  <c r="BE12" i="1" s="1"/>
  <c r="BD12" i="1" a="1"/>
  <c r="BD12" i="1" s="1"/>
  <c r="BC12" i="1" a="1"/>
  <c r="BC12" i="1" s="1"/>
  <c r="BB12" i="1" a="1"/>
  <c r="BB12" i="1" s="1"/>
  <c r="BA12" i="1" a="1"/>
  <c r="BA12" i="1" s="1"/>
  <c r="AZ12" i="1" a="1"/>
  <c r="AZ12" i="1" s="1"/>
  <c r="AY12" i="1" a="1"/>
  <c r="AY12" i="1" s="1"/>
  <c r="AX12" i="1" a="1"/>
  <c r="AX12" i="1" s="1"/>
  <c r="AW12" i="1" a="1"/>
  <c r="AW12" i="1" s="1"/>
  <c r="AV12" i="1"/>
  <c r="AV12" i="1" a="1"/>
  <c r="AU12" i="1" a="1"/>
  <c r="AU12" i="1" s="1"/>
  <c r="AT12" i="1" a="1"/>
  <c r="AT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G12" i="1"/>
  <c r="J12" i="1" s="1"/>
  <c r="K12" i="1" s="1"/>
  <c r="D12" i="1"/>
  <c r="B12" i="1"/>
  <c r="CU11" i="1" a="1"/>
  <c r="CU11" i="1" s="1"/>
  <c r="CT11" i="1"/>
  <c r="CT11" i="1" a="1"/>
  <c r="CS11" i="1" a="1"/>
  <c r="CS11" i="1" s="1"/>
  <c r="CR11" i="1" a="1"/>
  <c r="CR11" i="1" s="1"/>
  <c r="CQ11" i="1" a="1"/>
  <c r="CQ11" i="1" s="1"/>
  <c r="CP11" i="1"/>
  <c r="CP11" i="1" a="1"/>
  <c r="CO11" i="1" a="1"/>
  <c r="CO11" i="1" s="1"/>
  <c r="CN11" i="1" a="1"/>
  <c r="CN11" i="1" s="1"/>
  <c r="CM11" i="1"/>
  <c r="CM11" i="1" a="1"/>
  <c r="CL11" i="1"/>
  <c r="CL11" i="1" a="1"/>
  <c r="CK11" i="1" a="1"/>
  <c r="CK11" i="1" s="1"/>
  <c r="CJ11" i="1" a="1"/>
  <c r="CJ11" i="1" s="1"/>
  <c r="CI11" i="1" a="1"/>
  <c r="CI11" i="1" s="1"/>
  <c r="CH11" i="1"/>
  <c r="CH11" i="1" a="1"/>
  <c r="CG11" i="1"/>
  <c r="CG11" i="1" a="1"/>
  <c r="CF11" i="1" a="1"/>
  <c r="CF11" i="1" s="1"/>
  <c r="CE11" i="1" a="1"/>
  <c r="CE11" i="1" s="1"/>
  <c r="CD11" i="1" a="1"/>
  <c r="CD11" i="1" s="1"/>
  <c r="CC11" i="1" a="1"/>
  <c r="CC11" i="1" s="1"/>
  <c r="CB11" i="1" a="1"/>
  <c r="CB11" i="1" s="1"/>
  <c r="CA11" i="1" a="1"/>
  <c r="CA11" i="1" s="1"/>
  <c r="BZ11" i="1"/>
  <c r="BZ11" i="1" a="1"/>
  <c r="BY11" i="1"/>
  <c r="BY11" i="1" a="1"/>
  <c r="BX11" i="1" a="1"/>
  <c r="BX11" i="1" s="1"/>
  <c r="BW11" i="1" a="1"/>
  <c r="BW11" i="1" s="1"/>
  <c r="BV11" i="1"/>
  <c r="BV11" i="1" a="1"/>
  <c r="BU11" i="1"/>
  <c r="BU11" i="1" a="1"/>
  <c r="BT11" i="1"/>
  <c r="BT11" i="1" a="1"/>
  <c r="BS11" i="1" a="1"/>
  <c r="BS11" i="1" s="1"/>
  <c r="BR11" i="1" a="1"/>
  <c r="BR11" i="1" s="1"/>
  <c r="BQ11" i="1" a="1"/>
  <c r="BQ11" i="1" s="1"/>
  <c r="BP11" i="1" a="1"/>
  <c r="BP11" i="1" s="1"/>
  <c r="BO11" i="1" a="1"/>
  <c r="BO11" i="1" s="1"/>
  <c r="BN11" i="1" a="1"/>
  <c r="BN11" i="1" s="1"/>
  <c r="BM11" i="1"/>
  <c r="BM11" i="1" a="1"/>
  <c r="BL11" i="1"/>
  <c r="BL11" i="1" a="1"/>
  <c r="BK11" i="1" a="1"/>
  <c r="BK11" i="1" s="1"/>
  <c r="BJ11" i="1" a="1"/>
  <c r="BJ11" i="1" s="1"/>
  <c r="BI11" i="1"/>
  <c r="BI11" i="1" a="1"/>
  <c r="BH11" i="1"/>
  <c r="BH11" i="1" a="1"/>
  <c r="BG11" i="1"/>
  <c r="BG11" i="1" a="1"/>
  <c r="BF11" i="1" a="1"/>
  <c r="BF11" i="1" s="1"/>
  <c r="BE11" i="1" a="1"/>
  <c r="BE11" i="1" s="1"/>
  <c r="BD11" i="1" a="1"/>
  <c r="BD11" i="1" s="1"/>
  <c r="BC11" i="1" a="1"/>
  <c r="BC11" i="1" s="1"/>
  <c r="BB11" i="1" a="1"/>
  <c r="BB11" i="1" s="1"/>
  <c r="BA11" i="1" a="1"/>
  <c r="BA11" i="1" s="1"/>
  <c r="AZ11" i="1"/>
  <c r="AZ11" i="1" a="1"/>
  <c r="AY11" i="1" a="1"/>
  <c r="AY11" i="1" s="1"/>
  <c r="AX11" i="1" a="1"/>
  <c r="AX11" i="1" s="1"/>
  <c r="AW11" i="1" a="1"/>
  <c r="AW11" i="1" s="1"/>
  <c r="AV11" i="1"/>
  <c r="AV11" i="1" a="1"/>
  <c r="AU11" i="1"/>
  <c r="AU11" i="1" a="1"/>
  <c r="AT11" i="1"/>
  <c r="AT11" i="1" a="1"/>
  <c r="AS11" i="1" a="1"/>
  <c r="AS11" i="1" s="1"/>
  <c r="AR11" i="1"/>
  <c r="AR11" i="1" a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/>
  <c r="AI11" i="1" a="1"/>
  <c r="AH11" i="1"/>
  <c r="AH11" i="1" a="1"/>
  <c r="G11" i="1"/>
  <c r="L11" i="1" s="1"/>
  <c r="D11" i="1"/>
  <c r="B11" i="1"/>
  <c r="CU10" i="1" a="1"/>
  <c r="CU10" i="1" s="1"/>
  <c r="CT10" i="1" a="1"/>
  <c r="CT10" i="1" s="1"/>
  <c r="CS10" i="1" a="1"/>
  <c r="CS10" i="1" s="1"/>
  <c r="CR10" i="1" a="1"/>
  <c r="CR10" i="1" s="1"/>
  <c r="CQ10" i="1" a="1"/>
  <c r="CQ10" i="1" s="1"/>
  <c r="CP10" i="1" a="1"/>
  <c r="CP10" i="1" s="1"/>
  <c r="CO10" i="1" a="1"/>
  <c r="CO10" i="1" s="1"/>
  <c r="CN10" i="1" a="1"/>
  <c r="CN10" i="1" s="1"/>
  <c r="CM10" i="1"/>
  <c r="CM10" i="1" a="1"/>
  <c r="CL10" i="1" a="1"/>
  <c r="CL10" i="1" s="1"/>
  <c r="CK10" i="1" a="1"/>
  <c r="CK10" i="1" s="1"/>
  <c r="CJ10" i="1" a="1"/>
  <c r="CJ10" i="1" s="1"/>
  <c r="CI10" i="1" a="1"/>
  <c r="CI10" i="1" s="1"/>
  <c r="CH10" i="1" a="1"/>
  <c r="CH10" i="1" s="1"/>
  <c r="CG10" i="1" a="1"/>
  <c r="CG10" i="1" s="1"/>
  <c r="CF10" i="1" a="1"/>
  <c r="CF10" i="1" s="1"/>
  <c r="CE10" i="1" a="1"/>
  <c r="CE10" i="1" s="1"/>
  <c r="CD10" i="1" a="1"/>
  <c r="CD10" i="1" s="1"/>
  <c r="CC10" i="1" a="1"/>
  <c r="CC10" i="1" s="1"/>
  <c r="CB10" i="1" a="1"/>
  <c r="CB10" i="1" s="1"/>
  <c r="CA10" i="1" a="1"/>
  <c r="CA10" i="1" s="1"/>
  <c r="BZ10" i="1" a="1"/>
  <c r="BZ10" i="1" s="1"/>
  <c r="BY10" i="1" a="1"/>
  <c r="BY10" i="1" s="1"/>
  <c r="BX10" i="1" a="1"/>
  <c r="BX10" i="1" s="1"/>
  <c r="BW10" i="1" a="1"/>
  <c r="BW10" i="1" s="1"/>
  <c r="BV10" i="1" a="1"/>
  <c r="BV10" i="1" s="1"/>
  <c r="BU10" i="1" a="1"/>
  <c r="BU10" i="1" s="1"/>
  <c r="BT10" i="1" a="1"/>
  <c r="BT10" i="1" s="1"/>
  <c r="BS10" i="1" a="1"/>
  <c r="BS10" i="1" s="1"/>
  <c r="BR10" i="1" a="1"/>
  <c r="BR10" i="1" s="1"/>
  <c r="BQ10" i="1" a="1"/>
  <c r="BQ10" i="1" s="1"/>
  <c r="BP10" i="1" a="1"/>
  <c r="BP10" i="1" s="1"/>
  <c r="BO10" i="1" a="1"/>
  <c r="BO10" i="1" s="1"/>
  <c r="BN10" i="1" a="1"/>
  <c r="BN10" i="1" s="1"/>
  <c r="BM10" i="1" a="1"/>
  <c r="BM10" i="1" s="1"/>
  <c r="BL10" i="1" a="1"/>
  <c r="BL10" i="1" s="1"/>
  <c r="BK10" i="1" a="1"/>
  <c r="BK10" i="1" s="1"/>
  <c r="BJ10" i="1" a="1"/>
  <c r="BJ10" i="1" s="1"/>
  <c r="BI10" i="1" a="1"/>
  <c r="BI10" i="1" s="1"/>
  <c r="BH10" i="1" a="1"/>
  <c r="BH10" i="1" s="1"/>
  <c r="BG10" i="1" a="1"/>
  <c r="BG10" i="1" s="1"/>
  <c r="BF10" i="1" a="1"/>
  <c r="BF10" i="1" s="1"/>
  <c r="BE10" i="1" a="1"/>
  <c r="BE10" i="1" s="1"/>
  <c r="BD10" i="1" a="1"/>
  <c r="BD10" i="1" s="1"/>
  <c r="BC10" i="1" a="1"/>
  <c r="BC10" i="1" s="1"/>
  <c r="BB10" i="1" a="1"/>
  <c r="BB10" i="1" s="1"/>
  <c r="BA10" i="1" a="1"/>
  <c r="BA10" i="1" s="1"/>
  <c r="AZ10" i="1" a="1"/>
  <c r="AZ10" i="1" s="1"/>
  <c r="AY10" i="1" a="1"/>
  <c r="AY10" i="1" s="1"/>
  <c r="AX10" i="1" a="1"/>
  <c r="AX10" i="1" s="1"/>
  <c r="AW10" i="1"/>
  <c r="AW10" i="1" a="1"/>
  <c r="AV10" i="1" a="1"/>
  <c r="AV10" i="1" s="1"/>
  <c r="AU10" i="1" a="1"/>
  <c r="AU10" i="1" s="1"/>
  <c r="AT10" i="1" a="1"/>
  <c r="AT10" i="1" s="1"/>
  <c r="AS10" i="1" a="1"/>
  <c r="AS10" i="1" s="1"/>
  <c r="AR10" i="1" a="1"/>
  <c r="AR10" i="1" s="1"/>
  <c r="AQ10" i="1"/>
  <c r="AQ10" i="1" a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/>
  <c r="AK10" i="1" a="1"/>
  <c r="AJ10" i="1" a="1"/>
  <c r="AJ10" i="1" s="1"/>
  <c r="AI10" i="1" a="1"/>
  <c r="AI10" i="1" s="1"/>
  <c r="AH10" i="1" a="1"/>
  <c r="AH10" i="1" s="1"/>
  <c r="J10" i="1"/>
  <c r="G10" i="1"/>
  <c r="L10" i="1" s="1"/>
  <c r="D10" i="1"/>
  <c r="B10" i="1"/>
  <c r="CU9" i="1"/>
  <c r="CU9" i="1" a="1"/>
  <c r="CT9" i="1"/>
  <c r="CT9" i="1" a="1"/>
  <c r="CS9" i="1" a="1"/>
  <c r="CS9" i="1" s="1"/>
  <c r="CR9" i="1" a="1"/>
  <c r="CR9" i="1" s="1"/>
  <c r="CQ9" i="1" a="1"/>
  <c r="CQ9" i="1" s="1"/>
  <c r="CP9" i="1" a="1"/>
  <c r="CP9" i="1" s="1"/>
  <c r="CO9" i="1"/>
  <c r="CO9" i="1" a="1"/>
  <c r="CN9" i="1" a="1"/>
  <c r="CN9" i="1" s="1"/>
  <c r="CM9" i="1" a="1"/>
  <c r="CM9" i="1" s="1"/>
  <c r="CL9" i="1" a="1"/>
  <c r="CL9" i="1" s="1"/>
  <c r="CK9" i="1"/>
  <c r="CK9" i="1" a="1"/>
  <c r="CJ9" i="1" a="1"/>
  <c r="CJ9" i="1" s="1"/>
  <c r="CI9" i="1" a="1"/>
  <c r="CI9" i="1" s="1"/>
  <c r="CH9" i="1"/>
  <c r="CH9" i="1" a="1"/>
  <c r="CG9" i="1"/>
  <c r="CG9" i="1" a="1"/>
  <c r="CF9" i="1" a="1"/>
  <c r="CF9" i="1" s="1"/>
  <c r="CE9" i="1" a="1"/>
  <c r="CE9" i="1" s="1"/>
  <c r="CD9" i="1" a="1"/>
  <c r="CD9" i="1" s="1"/>
  <c r="CC9" i="1"/>
  <c r="CC9" i="1" a="1"/>
  <c r="CB9" i="1"/>
  <c r="CB9" i="1" a="1"/>
  <c r="CA9" i="1" a="1"/>
  <c r="CA9" i="1" s="1"/>
  <c r="BZ9" i="1" a="1"/>
  <c r="BZ9" i="1" s="1"/>
  <c r="BY9" i="1" a="1"/>
  <c r="BY9" i="1" s="1"/>
  <c r="BX9" i="1" a="1"/>
  <c r="BX9" i="1" s="1"/>
  <c r="BW9" i="1" a="1"/>
  <c r="BW9" i="1" s="1"/>
  <c r="BV9" i="1" a="1"/>
  <c r="BV9" i="1" s="1"/>
  <c r="BU9" i="1"/>
  <c r="BU9" i="1" a="1"/>
  <c r="BT9" i="1"/>
  <c r="BT9" i="1" a="1"/>
  <c r="BS9" i="1" a="1"/>
  <c r="BS9" i="1" s="1"/>
  <c r="BR9" i="1" a="1"/>
  <c r="BR9" i="1" s="1"/>
  <c r="BQ9" i="1"/>
  <c r="BQ9" i="1" a="1"/>
  <c r="BP9" i="1"/>
  <c r="BP9" i="1" a="1"/>
  <c r="BO9" i="1"/>
  <c r="BO9" i="1" a="1"/>
  <c r="BN9" i="1" a="1"/>
  <c r="BN9" i="1" s="1"/>
  <c r="BM9" i="1" a="1"/>
  <c r="BM9" i="1" s="1"/>
  <c r="BL9" i="1" a="1"/>
  <c r="BL9" i="1" s="1"/>
  <c r="BK9" i="1" a="1"/>
  <c r="BK9" i="1" s="1"/>
  <c r="BJ9" i="1" a="1"/>
  <c r="BJ9" i="1" s="1"/>
  <c r="BI9" i="1" a="1"/>
  <c r="BI9" i="1" s="1"/>
  <c r="BH9" i="1"/>
  <c r="BH9" i="1" a="1"/>
  <c r="BG9" i="1"/>
  <c r="BG9" i="1" a="1"/>
  <c r="BF9" i="1" a="1"/>
  <c r="BF9" i="1" s="1"/>
  <c r="BE9" i="1" a="1"/>
  <c r="BE9" i="1" s="1"/>
  <c r="BD9" i="1"/>
  <c r="BD9" i="1" a="1"/>
  <c r="BC9" i="1"/>
  <c r="BC9" i="1" a="1"/>
  <c r="BB9" i="1"/>
  <c r="BB9" i="1" a="1"/>
  <c r="BA9" i="1" a="1"/>
  <c r="BA9" i="1" s="1"/>
  <c r="AZ9" i="1" a="1"/>
  <c r="AZ9" i="1" s="1"/>
  <c r="AY9" i="1" a="1"/>
  <c r="AY9" i="1" s="1"/>
  <c r="AX9" i="1" a="1"/>
  <c r="AX9" i="1" s="1"/>
  <c r="AW9" i="1" a="1"/>
  <c r="AW9" i="1" s="1"/>
  <c r="AV9" i="1" a="1"/>
  <c r="AV9" i="1" s="1"/>
  <c r="AU9" i="1"/>
  <c r="AU9" i="1" a="1"/>
  <c r="AT9" i="1" a="1"/>
  <c r="AT9" i="1" s="1"/>
  <c r="AS9" i="1" a="1"/>
  <c r="AS9" i="1" s="1"/>
  <c r="AR9" i="1" a="1"/>
  <c r="AR9" i="1" s="1"/>
  <c r="AQ9" i="1"/>
  <c r="AQ9" i="1" a="1"/>
  <c r="AP9" i="1"/>
  <c r="AP9" i="1" a="1"/>
  <c r="AO9" i="1"/>
  <c r="AO9" i="1" a="1"/>
  <c r="AN9" i="1" a="1"/>
  <c r="AN9" i="1" s="1"/>
  <c r="AM9" i="1"/>
  <c r="AM9" i="1" a="1"/>
  <c r="AL9" i="1" a="1"/>
  <c r="AL9" i="1" s="1"/>
  <c r="AK9" i="1" a="1"/>
  <c r="AK9" i="1" s="1"/>
  <c r="AJ9" i="1"/>
  <c r="AJ9" i="1" a="1"/>
  <c r="AI9" i="1"/>
  <c r="AI9" i="1" a="1"/>
  <c r="AH9" i="1" a="1"/>
  <c r="AH9" i="1" s="1"/>
  <c r="G9" i="1"/>
  <c r="L9" i="1" s="1"/>
  <c r="D9" i="1"/>
  <c r="B9" i="1"/>
  <c r="CU8" i="1" a="1"/>
  <c r="CU8" i="1" s="1"/>
  <c r="CT8" i="1" a="1"/>
  <c r="CT8" i="1" s="1"/>
  <c r="CS8" i="1" a="1"/>
  <c r="CS8" i="1" s="1"/>
  <c r="CR8" i="1" a="1"/>
  <c r="CR8" i="1" s="1"/>
  <c r="CQ8" i="1" a="1"/>
  <c r="CQ8" i="1" s="1"/>
  <c r="CP8" i="1" a="1"/>
  <c r="CP8" i="1" s="1"/>
  <c r="CO8" i="1" a="1"/>
  <c r="CO8" i="1" s="1"/>
  <c r="CN8" i="1"/>
  <c r="CN8" i="1" a="1"/>
  <c r="CM8" i="1" a="1"/>
  <c r="CM8" i="1" s="1"/>
  <c r="CL8" i="1" a="1"/>
  <c r="CL8" i="1" s="1"/>
  <c r="CK8" i="1" a="1"/>
  <c r="CK8" i="1" s="1"/>
  <c r="CJ8" i="1" a="1"/>
  <c r="CJ8" i="1" s="1"/>
  <c r="CI8" i="1" a="1"/>
  <c r="CI8" i="1" s="1"/>
  <c r="CH8" i="1" a="1"/>
  <c r="CH8" i="1" s="1"/>
  <c r="CG8" i="1" a="1"/>
  <c r="CG8" i="1" s="1"/>
  <c r="CF8" i="1" a="1"/>
  <c r="CF8" i="1" s="1"/>
  <c r="CE8" i="1" a="1"/>
  <c r="CE8" i="1" s="1"/>
  <c r="CD8" i="1" a="1"/>
  <c r="CD8" i="1" s="1"/>
  <c r="CC8" i="1" a="1"/>
  <c r="CC8" i="1" s="1"/>
  <c r="CB8" i="1" a="1"/>
  <c r="CB8" i="1" s="1"/>
  <c r="CA8" i="1" a="1"/>
  <c r="CA8" i="1" s="1"/>
  <c r="BZ8" i="1" a="1"/>
  <c r="BZ8" i="1" s="1"/>
  <c r="BY8" i="1" a="1"/>
  <c r="BY8" i="1" s="1"/>
  <c r="BX8" i="1" a="1"/>
  <c r="BX8" i="1" s="1"/>
  <c r="BW8" i="1" a="1"/>
  <c r="BW8" i="1" s="1"/>
  <c r="BV8" i="1" a="1"/>
  <c r="BV8" i="1" s="1"/>
  <c r="BU8" i="1" a="1"/>
  <c r="BU8" i="1" s="1"/>
  <c r="BT8" i="1" a="1"/>
  <c r="BT8" i="1" s="1"/>
  <c r="BS8" i="1" a="1"/>
  <c r="BS8" i="1" s="1"/>
  <c r="BR8" i="1" a="1"/>
  <c r="BR8" i="1" s="1"/>
  <c r="BQ8" i="1" a="1"/>
  <c r="BQ8" i="1" s="1"/>
  <c r="BP8" i="1" a="1"/>
  <c r="BP8" i="1" s="1"/>
  <c r="BO8" i="1" a="1"/>
  <c r="BO8" i="1" s="1"/>
  <c r="BN8" i="1" a="1"/>
  <c r="BN8" i="1" s="1"/>
  <c r="BM8" i="1" a="1"/>
  <c r="BM8" i="1" s="1"/>
  <c r="BL8" i="1" a="1"/>
  <c r="BL8" i="1" s="1"/>
  <c r="BK8" i="1" a="1"/>
  <c r="BK8" i="1" s="1"/>
  <c r="BJ8" i="1" a="1"/>
  <c r="BJ8" i="1" s="1"/>
  <c r="BI8" i="1" a="1"/>
  <c r="BI8" i="1" s="1"/>
  <c r="BH8" i="1" a="1"/>
  <c r="BH8" i="1" s="1"/>
  <c r="BG8" i="1" a="1"/>
  <c r="BG8" i="1" s="1"/>
  <c r="BF8" i="1" a="1"/>
  <c r="BF8" i="1" s="1"/>
  <c r="BE8" i="1" a="1"/>
  <c r="BE8" i="1" s="1"/>
  <c r="BD8" i="1" a="1"/>
  <c r="BD8" i="1" s="1"/>
  <c r="BC8" i="1" a="1"/>
  <c r="BC8" i="1" s="1"/>
  <c r="BB8" i="1" a="1"/>
  <c r="BB8" i="1" s="1"/>
  <c r="BA8" i="1" a="1"/>
  <c r="BA8" i="1" s="1"/>
  <c r="AZ8" i="1" a="1"/>
  <c r="AZ8" i="1" s="1"/>
  <c r="AY8" i="1" a="1"/>
  <c r="AY8" i="1" s="1"/>
  <c r="AX8" i="1"/>
  <c r="AX8" i="1" a="1"/>
  <c r="AW8" i="1" a="1"/>
  <c r="AW8" i="1" s="1"/>
  <c r="AV8" i="1" a="1"/>
  <c r="AV8" i="1" s="1"/>
  <c r="AU8" i="1" a="1"/>
  <c r="AU8" i="1" s="1"/>
  <c r="AT8" i="1" a="1"/>
  <c r="AT8" i="1" s="1"/>
  <c r="AS8" i="1" a="1"/>
  <c r="AS8" i="1" s="1"/>
  <c r="AR8" i="1"/>
  <c r="AR8" i="1" a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/>
  <c r="AL8" i="1" a="1"/>
  <c r="AK8" i="1" a="1"/>
  <c r="AK8" i="1" s="1"/>
  <c r="AJ8" i="1" a="1"/>
  <c r="AJ8" i="1" s="1"/>
  <c r="AI8" i="1" a="1"/>
  <c r="AI8" i="1" s="1"/>
  <c r="AH8" i="1" a="1"/>
  <c r="AH8" i="1" s="1"/>
  <c r="G8" i="1"/>
  <c r="L8" i="1" s="1"/>
  <c r="D8" i="1"/>
  <c r="B8" i="1"/>
  <c r="CU7" i="1"/>
  <c r="CU7" i="1" a="1"/>
  <c r="CT7" i="1" a="1"/>
  <c r="CT7" i="1" s="1"/>
  <c r="CS7" i="1" a="1"/>
  <c r="CS7" i="1" s="1"/>
  <c r="CR7" i="1" a="1"/>
  <c r="CR7" i="1" s="1"/>
  <c r="CQ7" i="1" a="1"/>
  <c r="CQ7" i="1" s="1"/>
  <c r="CP7" i="1" a="1"/>
  <c r="CP7" i="1" s="1"/>
  <c r="CO7" i="1" a="1"/>
  <c r="CO7" i="1" s="1"/>
  <c r="CN7" i="1" a="1"/>
  <c r="CN7" i="1" s="1"/>
  <c r="CM7" i="1" a="1"/>
  <c r="CM7" i="1" s="1"/>
  <c r="CL7" i="1" a="1"/>
  <c r="CL7" i="1" s="1"/>
  <c r="CK7" i="1" a="1"/>
  <c r="CK7" i="1" s="1"/>
  <c r="CJ7" i="1" a="1"/>
  <c r="CJ7" i="1" s="1"/>
  <c r="CI7" i="1" a="1"/>
  <c r="CI7" i="1" s="1"/>
  <c r="CH7" i="1" a="1"/>
  <c r="CH7" i="1" s="1"/>
  <c r="CG7" i="1" a="1"/>
  <c r="CG7" i="1" s="1"/>
  <c r="CF7" i="1" a="1"/>
  <c r="CF7" i="1" s="1"/>
  <c r="CE7" i="1" a="1"/>
  <c r="CE7" i="1" s="1"/>
  <c r="CD7" i="1" a="1"/>
  <c r="CD7" i="1" s="1"/>
  <c r="CC7" i="1" a="1"/>
  <c r="CC7" i="1" s="1"/>
  <c r="CB7" i="1" a="1"/>
  <c r="CB7" i="1" s="1"/>
  <c r="CA7" i="1" a="1"/>
  <c r="CA7" i="1" s="1"/>
  <c r="BZ7" i="1" a="1"/>
  <c r="BZ7" i="1" s="1"/>
  <c r="BY7" i="1" a="1"/>
  <c r="BY7" i="1" s="1"/>
  <c r="BX7" i="1" a="1"/>
  <c r="BX7" i="1" s="1"/>
  <c r="BW7" i="1" a="1"/>
  <c r="BW7" i="1" s="1"/>
  <c r="BV7" i="1" a="1"/>
  <c r="BV7" i="1" s="1"/>
  <c r="BU7" i="1" a="1"/>
  <c r="BU7" i="1" s="1"/>
  <c r="BT7" i="1" a="1"/>
  <c r="BT7" i="1" s="1"/>
  <c r="BS7" i="1" a="1"/>
  <c r="BS7" i="1" s="1"/>
  <c r="BR7" i="1" a="1"/>
  <c r="BR7" i="1" s="1"/>
  <c r="BQ7" i="1" a="1"/>
  <c r="BQ7" i="1" s="1"/>
  <c r="BP7" i="1" a="1"/>
  <c r="BP7" i="1" s="1"/>
  <c r="BO7" i="1" a="1"/>
  <c r="BO7" i="1" s="1"/>
  <c r="BN7" i="1" a="1"/>
  <c r="BN7" i="1" s="1"/>
  <c r="BM7" i="1" a="1"/>
  <c r="BM7" i="1" s="1"/>
  <c r="BL7" i="1" a="1"/>
  <c r="BL7" i="1" s="1"/>
  <c r="BK7" i="1" a="1"/>
  <c r="BK7" i="1" s="1"/>
  <c r="BJ7" i="1" a="1"/>
  <c r="BJ7" i="1" s="1"/>
  <c r="BI7" i="1" a="1"/>
  <c r="BI7" i="1" s="1"/>
  <c r="BH7" i="1" a="1"/>
  <c r="BH7" i="1" s="1"/>
  <c r="BG7" i="1" a="1"/>
  <c r="BG7" i="1" s="1"/>
  <c r="BF7" i="1" a="1"/>
  <c r="BF7" i="1" s="1"/>
  <c r="BE7" i="1"/>
  <c r="BE7" i="1" a="1"/>
  <c r="BD7" i="1" a="1"/>
  <c r="BD7" i="1" s="1"/>
  <c r="BC7" i="1" a="1"/>
  <c r="BC7" i="1" s="1"/>
  <c r="BB7" i="1" a="1"/>
  <c r="BB7" i="1" s="1"/>
  <c r="BA7" i="1" a="1"/>
  <c r="BA7" i="1" s="1"/>
  <c r="AZ7" i="1" a="1"/>
  <c r="AZ7" i="1" s="1"/>
  <c r="AY7" i="1"/>
  <c r="AY7" i="1" a="1"/>
  <c r="AX7" i="1" a="1"/>
  <c r="AX7" i="1" s="1"/>
  <c r="AW7" i="1" a="1"/>
  <c r="AW7" i="1" s="1"/>
  <c r="AV7" i="1" a="1"/>
  <c r="AV7" i="1" s="1"/>
  <c r="AU7" i="1" a="1"/>
  <c r="AU7" i="1" s="1"/>
  <c r="AT7" i="1" a="1"/>
  <c r="AT7" i="1" s="1"/>
  <c r="AS7" i="1"/>
  <c r="AS7" i="1" a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/>
  <c r="AM7" i="1" a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G7" i="1"/>
  <c r="L7" i="1" s="1"/>
  <c r="D7" i="1"/>
  <c r="B7" i="1"/>
  <c r="CU6" i="1"/>
  <c r="CU6" i="1" a="1"/>
  <c r="CT6" i="1"/>
  <c r="CT6" i="1" a="1"/>
  <c r="CS6" i="1" a="1"/>
  <c r="CS6" i="1" s="1"/>
  <c r="CR6" i="1" a="1"/>
  <c r="CR6" i="1" s="1"/>
  <c r="CQ6" i="1" a="1"/>
  <c r="CQ6" i="1" s="1"/>
  <c r="CP6" i="1" a="1"/>
  <c r="CP6" i="1" s="1"/>
  <c r="CO6" i="1" a="1"/>
  <c r="CO6" i="1" s="1"/>
  <c r="CN6" i="1" a="1"/>
  <c r="CN6" i="1" s="1"/>
  <c r="CM6" i="1"/>
  <c r="CM6" i="1" a="1"/>
  <c r="CL6" i="1" a="1"/>
  <c r="CL6" i="1" s="1"/>
  <c r="CK6" i="1" a="1"/>
  <c r="CK6" i="1" s="1"/>
  <c r="CJ6" i="1" a="1"/>
  <c r="CJ6" i="1" s="1"/>
  <c r="CI6" i="1"/>
  <c r="CI6" i="1" a="1"/>
  <c r="CH6" i="1"/>
  <c r="CH6" i="1" a="1"/>
  <c r="CG6" i="1"/>
  <c r="CG6" i="1" a="1"/>
  <c r="CF6" i="1" a="1"/>
  <c r="CF6" i="1" s="1"/>
  <c r="CE6" i="1"/>
  <c r="CE6" i="1" a="1"/>
  <c r="CD6" i="1" a="1"/>
  <c r="CD6" i="1" s="1"/>
  <c r="CC6" i="1" a="1"/>
  <c r="CC6" i="1" s="1"/>
  <c r="CB6" i="1" a="1"/>
  <c r="CB6" i="1" s="1"/>
  <c r="CA6" i="1" a="1"/>
  <c r="CA6" i="1" s="1"/>
  <c r="BZ6" i="1" a="1"/>
  <c r="BZ6" i="1" s="1"/>
  <c r="BY6" i="1" a="1"/>
  <c r="BY6" i="1" s="1"/>
  <c r="BX6" i="1" a="1"/>
  <c r="BX6" i="1" s="1"/>
  <c r="BW6" i="1" a="1"/>
  <c r="BW6" i="1" s="1"/>
  <c r="BV6" i="1"/>
  <c r="BV6" i="1" a="1"/>
  <c r="BU6" i="1"/>
  <c r="BU6" i="1" a="1"/>
  <c r="BT6" i="1" a="1"/>
  <c r="BT6" i="1" s="1"/>
  <c r="BS6" i="1"/>
  <c r="BS6" i="1" a="1"/>
  <c r="BR6" i="1"/>
  <c r="BR6" i="1" a="1"/>
  <c r="BQ6" i="1" a="1"/>
  <c r="BQ6" i="1" s="1"/>
  <c r="BP6" i="1" a="1"/>
  <c r="BP6" i="1" s="1"/>
  <c r="BO6" i="1" a="1"/>
  <c r="BO6" i="1" s="1"/>
  <c r="BN6" i="1" a="1"/>
  <c r="BN6" i="1" s="1"/>
  <c r="BM6" i="1"/>
  <c r="BM6" i="1" a="1"/>
  <c r="BL6" i="1" a="1"/>
  <c r="BL6" i="1" s="1"/>
  <c r="BK6" i="1" a="1"/>
  <c r="BK6" i="1" s="1"/>
  <c r="BJ6" i="1" a="1"/>
  <c r="BJ6" i="1" s="1"/>
  <c r="BI6" i="1"/>
  <c r="BI6" i="1" a="1"/>
  <c r="BH6" i="1" a="1"/>
  <c r="BH6" i="1" s="1"/>
  <c r="BG6" i="1" a="1"/>
  <c r="BG6" i="1" s="1"/>
  <c r="BF6" i="1"/>
  <c r="BF6" i="1" a="1"/>
  <c r="BE6" i="1"/>
  <c r="BE6" i="1" a="1"/>
  <c r="BD6" i="1" a="1"/>
  <c r="BD6" i="1" s="1"/>
  <c r="BC6" i="1" a="1"/>
  <c r="BC6" i="1" s="1"/>
  <c r="BB6" i="1" a="1"/>
  <c r="BB6" i="1" s="1"/>
  <c r="BA6" i="1"/>
  <c r="BA6" i="1" a="1"/>
  <c r="AZ6" i="1"/>
  <c r="AZ6" i="1" a="1"/>
  <c r="AY6" i="1" a="1"/>
  <c r="AY6" i="1" s="1"/>
  <c r="AX6" i="1" a="1"/>
  <c r="AX6" i="1" s="1"/>
  <c r="AW6" i="1" a="1"/>
  <c r="AW6" i="1" s="1"/>
  <c r="AV6" i="1" a="1"/>
  <c r="AV6" i="1" s="1"/>
  <c r="AU6" i="1" a="1"/>
  <c r="AU6" i="1" s="1"/>
  <c r="AT6" i="1" a="1"/>
  <c r="AT6" i="1" s="1"/>
  <c r="AS6" i="1"/>
  <c r="AS6" i="1" a="1"/>
  <c r="AR6" i="1"/>
  <c r="AR6" i="1" a="1"/>
  <c r="AQ6" i="1" a="1"/>
  <c r="AQ6" i="1" s="1"/>
  <c r="AP6" i="1" a="1"/>
  <c r="AP6" i="1" s="1"/>
  <c r="AO6" i="1"/>
  <c r="AO6" i="1" a="1"/>
  <c r="AN6" i="1"/>
  <c r="AN6" i="1" a="1"/>
  <c r="AM6" i="1"/>
  <c r="AM6" i="1" a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J6" i="1"/>
  <c r="K6" i="1" s="1"/>
  <c r="G6" i="1"/>
  <c r="I6" i="1" s="1"/>
  <c r="D6" i="1"/>
  <c r="B6" i="1"/>
  <c r="CU5" i="1" a="1"/>
  <c r="CU5" i="1" s="1"/>
  <c r="CT5" i="1" a="1"/>
  <c r="CT5" i="1" s="1"/>
  <c r="CS5" i="1" a="1"/>
  <c r="CS5" i="1" s="1"/>
  <c r="CR5" i="1" a="1"/>
  <c r="CR5" i="1" s="1"/>
  <c r="CQ5" i="1" a="1"/>
  <c r="CQ5" i="1" s="1"/>
  <c r="CP5" i="1" a="1"/>
  <c r="CP5" i="1" s="1"/>
  <c r="CO5" i="1" a="1"/>
  <c r="CO5" i="1" s="1"/>
  <c r="CN5" i="1" a="1"/>
  <c r="CN5" i="1" s="1"/>
  <c r="CM5" i="1" a="1"/>
  <c r="CM5" i="1" s="1"/>
  <c r="CL5" i="1" a="1"/>
  <c r="CL5" i="1" s="1"/>
  <c r="CK5" i="1" a="1"/>
  <c r="CK5" i="1" s="1"/>
  <c r="CJ5" i="1" a="1"/>
  <c r="CJ5" i="1" s="1"/>
  <c r="CI5" i="1" a="1"/>
  <c r="CI5" i="1" s="1"/>
  <c r="CH5" i="1" a="1"/>
  <c r="CH5" i="1" s="1"/>
  <c r="CG5" i="1" a="1"/>
  <c r="CG5" i="1" s="1"/>
  <c r="CF5" i="1" a="1"/>
  <c r="CF5" i="1" s="1"/>
  <c r="CE5" i="1" a="1"/>
  <c r="CE5" i="1" s="1"/>
  <c r="CD5" i="1" a="1"/>
  <c r="CD5" i="1" s="1"/>
  <c r="CC5" i="1" a="1"/>
  <c r="CC5" i="1" s="1"/>
  <c r="CB5" i="1" a="1"/>
  <c r="CB5" i="1" s="1"/>
  <c r="CA5" i="1" a="1"/>
  <c r="CA5" i="1" s="1"/>
  <c r="BZ5" i="1" a="1"/>
  <c r="BZ5" i="1" s="1"/>
  <c r="BY5" i="1" a="1"/>
  <c r="BY5" i="1" s="1"/>
  <c r="BX5" i="1" a="1"/>
  <c r="BX5" i="1" s="1"/>
  <c r="BW5" i="1" a="1"/>
  <c r="BW5" i="1" s="1"/>
  <c r="BV5" i="1" a="1"/>
  <c r="BV5" i="1" s="1"/>
  <c r="BU5" i="1" a="1"/>
  <c r="BU5" i="1" s="1"/>
  <c r="BT5" i="1" a="1"/>
  <c r="BT5" i="1" s="1"/>
  <c r="BS5" i="1" a="1"/>
  <c r="BS5" i="1" s="1"/>
  <c r="BR5" i="1"/>
  <c r="BR5" i="1" a="1"/>
  <c r="BQ5" i="1" a="1"/>
  <c r="BQ5" i="1" s="1"/>
  <c r="BP5" i="1" a="1"/>
  <c r="BP5" i="1" s="1"/>
  <c r="BO5" i="1" a="1"/>
  <c r="BO5" i="1" s="1"/>
  <c r="BN5" i="1" a="1"/>
  <c r="BN5" i="1" s="1"/>
  <c r="BM5" i="1" a="1"/>
  <c r="BM5" i="1" s="1"/>
  <c r="BL5" i="1"/>
  <c r="BL5" i="1" a="1"/>
  <c r="BK5" i="1" a="1"/>
  <c r="BK5" i="1" s="1"/>
  <c r="BJ5" i="1" a="1"/>
  <c r="BJ5" i="1" s="1"/>
  <c r="BI5" i="1" a="1"/>
  <c r="BI5" i="1" s="1"/>
  <c r="BH5" i="1" a="1"/>
  <c r="BH5" i="1" s="1"/>
  <c r="BG5" i="1" a="1"/>
  <c r="BG5" i="1" s="1"/>
  <c r="BF5" i="1"/>
  <c r="BF5" i="1" a="1"/>
  <c r="BE5" i="1" a="1"/>
  <c r="BE5" i="1" s="1"/>
  <c r="BD5" i="1" a="1"/>
  <c r="BD5" i="1" s="1"/>
  <c r="BC5" i="1" a="1"/>
  <c r="BC5" i="1" s="1"/>
  <c r="BB5" i="1" a="1"/>
  <c r="BB5" i="1" s="1"/>
  <c r="BA5" i="1" a="1"/>
  <c r="BA5" i="1" s="1"/>
  <c r="AZ5" i="1"/>
  <c r="AZ5" i="1" a="1"/>
  <c r="AY5" i="1" a="1"/>
  <c r="AY5" i="1" s="1"/>
  <c r="AX5" i="1" a="1"/>
  <c r="AX5" i="1" s="1"/>
  <c r="AW5" i="1" a="1"/>
  <c r="AW5" i="1" s="1"/>
  <c r="AV5" i="1" a="1"/>
  <c r="AV5" i="1" s="1"/>
  <c r="AU5" i="1" a="1"/>
  <c r="AU5" i="1" s="1"/>
  <c r="AT5" i="1" a="1"/>
  <c r="AT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I5" i="1"/>
  <c r="G5" i="1"/>
  <c r="J5" i="1" s="1"/>
  <c r="K5" i="1" s="1"/>
  <c r="D5" i="1"/>
  <c r="B5" i="1"/>
  <c r="AS4" i="1"/>
  <c r="G4" i="1"/>
  <c r="I4" i="1" s="1"/>
  <c r="D4" i="1"/>
  <c r="B4" i="1"/>
  <c r="G3" i="1"/>
  <c r="J3" i="1" s="1"/>
  <c r="K3" i="1" s="1"/>
  <c r="D3" i="1"/>
  <c r="B3" i="1"/>
  <c r="AS2" i="1"/>
  <c r="I7" i="1" l="1"/>
  <c r="J7" i="1"/>
  <c r="K7" i="1" s="1"/>
  <c r="BC16" i="1" a="1"/>
  <c r="BC16" i="1" s="1"/>
  <c r="BP16" i="1" a="1"/>
  <c r="BP16" i="1" s="1"/>
  <c r="CC16" i="1" a="1"/>
  <c r="CC16" i="1" s="1"/>
  <c r="AV17" i="1" a="1"/>
  <c r="AV17" i="1" s="1"/>
  <c r="BM17" i="1" a="1"/>
  <c r="BM17" i="1" s="1"/>
  <c r="CC17" i="1" a="1"/>
  <c r="CC17" i="1" s="1"/>
  <c r="AT22" i="1" a="1"/>
  <c r="AT22" i="1" s="1"/>
  <c r="I72" i="1"/>
  <c r="J72" i="1"/>
  <c r="K72" i="1" s="1"/>
  <c r="L72" i="1"/>
  <c r="J253" i="1"/>
  <c r="K253" i="1" s="1"/>
  <c r="L253" i="1"/>
  <c r="I253" i="1"/>
  <c r="I730" i="1"/>
  <c r="J730" i="1"/>
  <c r="K730" i="1" s="1"/>
  <c r="L730" i="1"/>
  <c r="CQ29" i="1" a="1"/>
  <c r="CQ29" i="1" s="1"/>
  <c r="CD29" i="1" a="1"/>
  <c r="CD29" i="1" s="1"/>
  <c r="BU29" i="1" a="1"/>
  <c r="BU29" i="1" s="1"/>
  <c r="BL29" i="1" a="1"/>
  <c r="BL29" i="1" s="1"/>
  <c r="BC29" i="1" a="1"/>
  <c r="BC29" i="1" s="1"/>
  <c r="AT29" i="1" a="1"/>
  <c r="AT29" i="1" s="1"/>
  <c r="AK29" i="1" a="1"/>
  <c r="AK29" i="1" s="1"/>
  <c r="BT29" i="1" a="1"/>
  <c r="BT29" i="1" s="1"/>
  <c r="BB29" i="1" a="1"/>
  <c r="BB29" i="1" s="1"/>
  <c r="AJ29" i="1" a="1"/>
  <c r="AJ29" i="1" s="1"/>
  <c r="CC29" i="1" a="1"/>
  <c r="CC29" i="1" s="1"/>
  <c r="BS29" i="1" a="1"/>
  <c r="BS29" i="1" s="1"/>
  <c r="BK29" i="1" a="1"/>
  <c r="BK29" i="1" s="1"/>
  <c r="BA29" i="1" a="1"/>
  <c r="BA29" i="1" s="1"/>
  <c r="AS29" i="1" a="1"/>
  <c r="AS29" i="1" s="1"/>
  <c r="AI29" i="1" a="1"/>
  <c r="AI29" i="1" s="1"/>
  <c r="CN29" i="1" a="1"/>
  <c r="CN29" i="1" s="1"/>
  <c r="CB29" i="1" a="1"/>
  <c r="CB29" i="1" s="1"/>
  <c r="BJ29" i="1" a="1"/>
  <c r="BJ29" i="1" s="1"/>
  <c r="AR29" i="1" a="1"/>
  <c r="AR29" i="1" s="1"/>
  <c r="CK29" i="1" a="1"/>
  <c r="CK29" i="1" s="1"/>
  <c r="CA29" i="1" a="1"/>
  <c r="CA29" i="1" s="1"/>
  <c r="BR29" i="1" a="1"/>
  <c r="BR29" i="1" s="1"/>
  <c r="BI29" i="1" a="1"/>
  <c r="BI29" i="1" s="1"/>
  <c r="AZ29" i="1" a="1"/>
  <c r="AZ29" i="1" s="1"/>
  <c r="AQ29" i="1" a="1"/>
  <c r="AQ29" i="1" s="1"/>
  <c r="AH29" i="1" a="1"/>
  <c r="AH29" i="1" s="1"/>
  <c r="BZ29" i="1" a="1"/>
  <c r="BZ29" i="1" s="1"/>
  <c r="BH29" i="1" a="1"/>
  <c r="BH29" i="1" s="1"/>
  <c r="AP29" i="1" a="1"/>
  <c r="AP29" i="1" s="1"/>
  <c r="BY29" i="1" a="1"/>
  <c r="BY29" i="1" s="1"/>
  <c r="BQ29" i="1" a="1"/>
  <c r="BQ29" i="1" s="1"/>
  <c r="BG29" i="1" a="1"/>
  <c r="BG29" i="1" s="1"/>
  <c r="AY29" i="1" a="1"/>
  <c r="AY29" i="1" s="1"/>
  <c r="AO29" i="1" a="1"/>
  <c r="AO29" i="1" s="1"/>
  <c r="CI29" i="1" a="1"/>
  <c r="CI29" i="1" s="1"/>
  <c r="BP29" i="1" a="1"/>
  <c r="BP29" i="1" s="1"/>
  <c r="AX29" i="1" a="1"/>
  <c r="AX29" i="1" s="1"/>
  <c r="CH29" i="1" a="1"/>
  <c r="CH29" i="1" s="1"/>
  <c r="BX29" i="1" a="1"/>
  <c r="BX29" i="1" s="1"/>
  <c r="BO29" i="1" a="1"/>
  <c r="BO29" i="1" s="1"/>
  <c r="BF29" i="1" a="1"/>
  <c r="BF29" i="1" s="1"/>
  <c r="AW29" i="1" a="1"/>
  <c r="AW29" i="1" s="1"/>
  <c r="AN29" i="1" a="1"/>
  <c r="AN29" i="1" s="1"/>
  <c r="CE29" i="1" a="1"/>
  <c r="CE29" i="1" s="1"/>
  <c r="BW29" i="1" a="1"/>
  <c r="BW29" i="1" s="1"/>
  <c r="BM29" i="1" a="1"/>
  <c r="BM29" i="1" s="1"/>
  <c r="BE29" i="1" a="1"/>
  <c r="BE29" i="1" s="1"/>
  <c r="AU29" i="1" a="1"/>
  <c r="AU29" i="1" s="1"/>
  <c r="AM29" i="1" a="1"/>
  <c r="AM29" i="1" s="1"/>
  <c r="L844" i="1"/>
  <c r="I844" i="1"/>
  <c r="J844" i="1"/>
  <c r="K844" i="1" s="1"/>
  <c r="CO30" i="1" a="1"/>
  <c r="CO30" i="1" s="1"/>
  <c r="CC30" i="1" a="1"/>
  <c r="CC30" i="1" s="1"/>
  <c r="BQ30" i="1" a="1"/>
  <c r="BQ30" i="1" s="1"/>
  <c r="BF30" i="1" a="1"/>
  <c r="BF30" i="1" s="1"/>
  <c r="AT30" i="1" a="1"/>
  <c r="AT30" i="1" s="1"/>
  <c r="AI30" i="1" a="1"/>
  <c r="AI30" i="1" s="1"/>
  <c r="CN30" i="1" a="1"/>
  <c r="CN30" i="1" s="1"/>
  <c r="CB30" i="1" a="1"/>
  <c r="CB30" i="1" s="1"/>
  <c r="BE30" i="1" a="1"/>
  <c r="BE30" i="1" s="1"/>
  <c r="AS30" i="1" a="1"/>
  <c r="AS30" i="1" s="1"/>
  <c r="AH30" i="1" a="1"/>
  <c r="AH30" i="1" s="1"/>
  <c r="CM30" i="1" a="1"/>
  <c r="CM30" i="1" s="1"/>
  <c r="CA30" i="1" a="1"/>
  <c r="CA30" i="1" s="1"/>
  <c r="BP30" i="1" a="1"/>
  <c r="BP30" i="1" s="1"/>
  <c r="BD30" i="1" a="1"/>
  <c r="BD30" i="1" s="1"/>
  <c r="CL30" i="1" a="1"/>
  <c r="CL30" i="1" s="1"/>
  <c r="BZ30" i="1" a="1"/>
  <c r="BZ30" i="1" s="1"/>
  <c r="BO30" i="1" a="1"/>
  <c r="BO30" i="1" s="1"/>
  <c r="BC30" i="1" a="1"/>
  <c r="BC30" i="1" s="1"/>
  <c r="AR30" i="1" a="1"/>
  <c r="AR30" i="1" s="1"/>
  <c r="CK30" i="1" a="1"/>
  <c r="CK30" i="1" s="1"/>
  <c r="BY30" i="1" a="1"/>
  <c r="BY30" i="1" s="1"/>
  <c r="BN30" i="1" a="1"/>
  <c r="BN30" i="1" s="1"/>
  <c r="BB30" i="1" a="1"/>
  <c r="BB30" i="1" s="1"/>
  <c r="CU30" i="1" a="1"/>
  <c r="CU30" i="1" s="1"/>
  <c r="CJ30" i="1" a="1"/>
  <c r="CJ30" i="1" s="1"/>
  <c r="BX30" i="1" a="1"/>
  <c r="BX30" i="1" s="1"/>
  <c r="BM30" i="1" a="1"/>
  <c r="BM30" i="1" s="1"/>
  <c r="BA30" i="1" a="1"/>
  <c r="BA30" i="1" s="1"/>
  <c r="AP30" i="1" a="1"/>
  <c r="AP30" i="1" s="1"/>
  <c r="CT30" i="1" a="1"/>
  <c r="CT30" i="1" s="1"/>
  <c r="CH30" i="1" a="1"/>
  <c r="CH30" i="1" s="1"/>
  <c r="BV30" i="1" a="1"/>
  <c r="BV30" i="1" s="1"/>
  <c r="BK30" i="1" a="1"/>
  <c r="BK30" i="1" s="1"/>
  <c r="AY30" i="1" a="1"/>
  <c r="AY30" i="1" s="1"/>
  <c r="AN30" i="1" a="1"/>
  <c r="AN30" i="1" s="1"/>
  <c r="CS30" i="1" a="1"/>
  <c r="CS30" i="1" s="1"/>
  <c r="CG30" i="1" a="1"/>
  <c r="CG30" i="1" s="1"/>
  <c r="BU30" i="1" a="1"/>
  <c r="BU30" i="1" s="1"/>
  <c r="BJ30" i="1" a="1"/>
  <c r="BJ30" i="1" s="1"/>
  <c r="AX30" i="1" a="1"/>
  <c r="AX30" i="1" s="1"/>
  <c r="AM30" i="1" a="1"/>
  <c r="AM30" i="1" s="1"/>
  <c r="CQ30" i="1" a="1"/>
  <c r="CQ30" i="1" s="1"/>
  <c r="CE30" i="1" a="1"/>
  <c r="CE30" i="1" s="1"/>
  <c r="BS30" i="1" a="1"/>
  <c r="BS30" i="1" s="1"/>
  <c r="BH30" i="1" a="1"/>
  <c r="BH30" i="1" s="1"/>
  <c r="AV30" i="1" a="1"/>
  <c r="AV30" i="1" s="1"/>
  <c r="AK30" i="1" a="1"/>
  <c r="AK30" i="1" s="1"/>
  <c r="CP30" i="1" a="1"/>
  <c r="CP30" i="1" s="1"/>
  <c r="CD30" i="1" a="1"/>
  <c r="CD30" i="1" s="1"/>
  <c r="BR30" i="1" a="1"/>
  <c r="BR30" i="1" s="1"/>
  <c r="BG30" i="1" a="1"/>
  <c r="BG30" i="1" s="1"/>
  <c r="AU30" i="1" a="1"/>
  <c r="AU30" i="1" s="1"/>
  <c r="AJ30" i="1" a="1"/>
  <c r="AJ30" i="1" s="1"/>
  <c r="BL30" i="1" a="1"/>
  <c r="BL30" i="1" s="1"/>
  <c r="BI30" i="1" a="1"/>
  <c r="BI30" i="1" s="1"/>
  <c r="AZ30" i="1" a="1"/>
  <c r="AZ30" i="1" s="1"/>
  <c r="AW30" i="1" a="1"/>
  <c r="AW30" i="1" s="1"/>
  <c r="AQ30" i="1" a="1"/>
  <c r="AQ30" i="1" s="1"/>
  <c r="AO30" i="1" a="1"/>
  <c r="AO30" i="1" s="1"/>
  <c r="AL30" i="1" a="1"/>
  <c r="AL30" i="1" s="1"/>
  <c r="CR30" i="1" a="1"/>
  <c r="CR30" i="1" s="1"/>
  <c r="CI30" i="1" a="1"/>
  <c r="CI30" i="1" s="1"/>
  <c r="BW30" i="1" a="1"/>
  <c r="BW30" i="1" s="1"/>
  <c r="AQ16" i="1" a="1"/>
  <c r="AQ16" i="1" s="1"/>
  <c r="BQ16" i="1" a="1"/>
  <c r="BQ16" i="1" s="1"/>
  <c r="CD16" i="1" a="1"/>
  <c r="CD16" i="1" s="1"/>
  <c r="CO16" i="1" a="1"/>
  <c r="CO16" i="1" s="1"/>
  <c r="AY17" i="1" a="1"/>
  <c r="AY17" i="1" s="1"/>
  <c r="CS17" i="1" a="1"/>
  <c r="CS17" i="1" s="1"/>
  <c r="AW21" i="1" a="1"/>
  <c r="AW21" i="1" s="1"/>
  <c r="BV29" i="1" a="1"/>
  <c r="BV29" i="1" s="1"/>
  <c r="BK17" i="1" a="1"/>
  <c r="BK17" i="1" s="1"/>
  <c r="L12" i="1"/>
  <c r="J1656" i="1"/>
  <c r="K1656" i="1" s="1"/>
  <c r="L1656" i="1"/>
  <c r="CL44" i="1" a="1"/>
  <c r="CL44" i="1" s="1"/>
  <c r="BY44" i="1" a="1"/>
  <c r="BY44" i="1" s="1"/>
  <c r="BC44" i="1" a="1"/>
  <c r="BC44" i="1" s="1"/>
  <c r="AT44" i="1" a="1"/>
  <c r="AT44" i="1" s="1"/>
  <c r="AM44" i="1" a="1"/>
  <c r="AM44" i="1" s="1"/>
  <c r="CS44" i="1" a="1"/>
  <c r="CS44" i="1" s="1"/>
  <c r="CE44" i="1" a="1"/>
  <c r="CE44" i="1" s="1"/>
  <c r="BQ44" i="1" a="1"/>
  <c r="BQ44" i="1" s="1"/>
  <c r="BJ44" i="1" a="1"/>
  <c r="BJ44" i="1" s="1"/>
  <c r="BB44" i="1" a="1"/>
  <c r="BB44" i="1" s="1"/>
  <c r="CR44" i="1" a="1"/>
  <c r="CR44" i="1" s="1"/>
  <c r="CK44" i="1" a="1"/>
  <c r="CK44" i="1" s="1"/>
  <c r="BX44" i="1" a="1"/>
  <c r="BX44" i="1" s="1"/>
  <c r="BA44" i="1" a="1"/>
  <c r="BA44" i="1" s="1"/>
  <c r="AS44" i="1" a="1"/>
  <c r="AS44" i="1" s="1"/>
  <c r="AL44" i="1" a="1"/>
  <c r="AL44" i="1" s="1"/>
  <c r="CQ44" i="1" a="1"/>
  <c r="CQ44" i="1" s="1"/>
  <c r="CD44" i="1" a="1"/>
  <c r="CD44" i="1" s="1"/>
  <c r="BP44" i="1" a="1"/>
  <c r="BP44" i="1" s="1"/>
  <c r="BI44" i="1" a="1"/>
  <c r="BI44" i="1" s="1"/>
  <c r="AZ44" i="1" a="1"/>
  <c r="AZ44" i="1" s="1"/>
  <c r="CJ44" i="1" a="1"/>
  <c r="CJ44" i="1" s="1"/>
  <c r="BW44" i="1" a="1"/>
  <c r="BW44" i="1" s="1"/>
  <c r="BH44" i="1" a="1"/>
  <c r="BH44" i="1" s="1"/>
  <c r="AR44" i="1" a="1"/>
  <c r="AR44" i="1" s="1"/>
  <c r="AK44" i="1" a="1"/>
  <c r="AK44" i="1" s="1"/>
  <c r="CP44" i="1" a="1"/>
  <c r="CP44" i="1" s="1"/>
  <c r="CC44" i="1" a="1"/>
  <c r="CC44" i="1" s="1"/>
  <c r="BO44" i="1" a="1"/>
  <c r="BO44" i="1" s="1"/>
  <c r="BG44" i="1" a="1"/>
  <c r="BG44" i="1" s="1"/>
  <c r="AY44" i="1" a="1"/>
  <c r="AY44" i="1" s="1"/>
  <c r="AJ44" i="1" a="1"/>
  <c r="AJ44" i="1" s="1"/>
  <c r="CO44" i="1" a="1"/>
  <c r="CO44" i="1" s="1"/>
  <c r="CB44" i="1" a="1"/>
  <c r="CB44" i="1" s="1"/>
  <c r="AX44" i="1" a="1"/>
  <c r="AX44" i="1" s="1"/>
  <c r="AP44" i="1" a="1"/>
  <c r="AP44" i="1" s="1"/>
  <c r="AH44" i="1" a="1"/>
  <c r="AH44" i="1" s="1"/>
  <c r="CH44" i="1" a="1"/>
  <c r="CH44" i="1" s="1"/>
  <c r="BU44" i="1" a="1"/>
  <c r="BU44" i="1" s="1"/>
  <c r="BM44" i="1" a="1"/>
  <c r="BM44" i="1" s="1"/>
  <c r="BE44" i="1" a="1"/>
  <c r="BE44" i="1" s="1"/>
  <c r="CG44" i="1" a="1"/>
  <c r="CG44" i="1" s="1"/>
  <c r="BZ44" i="1" a="1"/>
  <c r="BZ44" i="1" s="1"/>
  <c r="BS44" i="1" a="1"/>
  <c r="BS44" i="1" s="1"/>
  <c r="BD44" i="1" a="1"/>
  <c r="BD44" i="1" s="1"/>
  <c r="AV44" i="1" a="1"/>
  <c r="AV44" i="1" s="1"/>
  <c r="AN44" i="1" a="1"/>
  <c r="AN44" i="1" s="1"/>
  <c r="CT44" i="1" a="1"/>
  <c r="CT44" i="1" s="1"/>
  <c r="CM44" i="1" a="1"/>
  <c r="CM44" i="1" s="1"/>
  <c r="CF44" i="1" a="1"/>
  <c r="CF44" i="1" s="1"/>
  <c r="BR44" i="1" a="1"/>
  <c r="BR44" i="1" s="1"/>
  <c r="BK44" i="1" a="1"/>
  <c r="BK44" i="1" s="1"/>
  <c r="AU44" i="1" a="1"/>
  <c r="AU44" i="1" s="1"/>
  <c r="BL44" i="1" a="1"/>
  <c r="BL44" i="1" s="1"/>
  <c r="BF44" i="1" a="1"/>
  <c r="BF44" i="1" s="1"/>
  <c r="CU44" i="1" a="1"/>
  <c r="CU44" i="1" s="1"/>
  <c r="CN44" i="1" a="1"/>
  <c r="CN44" i="1" s="1"/>
  <c r="AW44" i="1" a="1"/>
  <c r="AW44" i="1" s="1"/>
  <c r="CI44" i="1" a="1"/>
  <c r="CI44" i="1" s="1"/>
  <c r="AQ44" i="1" a="1"/>
  <c r="AQ44" i="1" s="1"/>
  <c r="AO44" i="1" a="1"/>
  <c r="AO44" i="1" s="1"/>
  <c r="AI44" i="1" a="1"/>
  <c r="AI44" i="1" s="1"/>
  <c r="CA44" i="1" a="1"/>
  <c r="CA44" i="1" s="1"/>
  <c r="BT44" i="1" a="1"/>
  <c r="BT44" i="1" s="1"/>
  <c r="AR16" i="1" a="1"/>
  <c r="AR16" i="1" s="1"/>
  <c r="BD16" i="1" a="1"/>
  <c r="BD16" i="1" s="1"/>
  <c r="BD50" i="1" s="1"/>
  <c r="BD53" i="1" s="1"/>
  <c r="BR16" i="1" a="1"/>
  <c r="BR16" i="1" s="1"/>
  <c r="CE16" i="1" a="1"/>
  <c r="CE16" i="1" s="1"/>
  <c r="AK17" i="1" a="1"/>
  <c r="AK17" i="1" s="1"/>
  <c r="BN17" i="1" a="1"/>
  <c r="BN17" i="1" s="1"/>
  <c r="CE17" i="1" a="1"/>
  <c r="CE17" i="1" s="1"/>
  <c r="CU17" i="1" a="1"/>
  <c r="CU17" i="1" s="1"/>
  <c r="AX21" i="1" a="1"/>
  <c r="AX21" i="1" s="1"/>
  <c r="L348" i="1"/>
  <c r="I348" i="1"/>
  <c r="CS22" i="1" a="1"/>
  <c r="CS22" i="1" s="1"/>
  <c r="CK22" i="1" a="1"/>
  <c r="CK22" i="1" s="1"/>
  <c r="CB22" i="1" a="1"/>
  <c r="CB22" i="1" s="1"/>
  <c r="BT22" i="1" a="1"/>
  <c r="BT22" i="1" s="1"/>
  <c r="BK22" i="1" a="1"/>
  <c r="BK22" i="1" s="1"/>
  <c r="BC22" i="1" a="1"/>
  <c r="BC22" i="1" s="1"/>
  <c r="AS22" i="1" a="1"/>
  <c r="AS22" i="1" s="1"/>
  <c r="CJ22" i="1" a="1"/>
  <c r="CJ22" i="1" s="1"/>
  <c r="BS22" i="1" a="1"/>
  <c r="BS22" i="1" s="1"/>
  <c r="BB22" i="1" a="1"/>
  <c r="BB22" i="1" s="1"/>
  <c r="AK22" i="1" a="1"/>
  <c r="AK22" i="1" s="1"/>
  <c r="CL17" i="1" a="1"/>
  <c r="CL17" i="1" s="1"/>
  <c r="CD17" i="1" a="1"/>
  <c r="CD17" i="1" s="1"/>
  <c r="BT17" i="1" a="1"/>
  <c r="BT17" i="1" s="1"/>
  <c r="BL17" i="1" a="1"/>
  <c r="BL17" i="1" s="1"/>
  <c r="BB17" i="1" a="1"/>
  <c r="BB17" i="1" s="1"/>
  <c r="AT17" i="1" a="1"/>
  <c r="AT17" i="1" s="1"/>
  <c r="AJ17" i="1" a="1"/>
  <c r="AJ17" i="1" s="1"/>
  <c r="CR22" i="1" a="1"/>
  <c r="CR22" i="1" s="1"/>
  <c r="CI22" i="1" a="1"/>
  <c r="CI22" i="1" s="1"/>
  <c r="CA22" i="1" a="1"/>
  <c r="CA22" i="1" s="1"/>
  <c r="BR22" i="1" a="1"/>
  <c r="BR22" i="1" s="1"/>
  <c r="BJ22" i="1" a="1"/>
  <c r="BJ22" i="1" s="1"/>
  <c r="BA22" i="1" a="1"/>
  <c r="BA22" i="1" s="1"/>
  <c r="AR22" i="1" a="1"/>
  <c r="AR22" i="1" s="1"/>
  <c r="AJ22" i="1" a="1"/>
  <c r="AJ22" i="1" s="1"/>
  <c r="CQ22" i="1" a="1"/>
  <c r="CQ22" i="1" s="1"/>
  <c r="BZ22" i="1" a="1"/>
  <c r="BZ22" i="1" s="1"/>
  <c r="BQ22" i="1" a="1"/>
  <c r="BQ22" i="1" s="1"/>
  <c r="AZ22" i="1" a="1"/>
  <c r="AZ22" i="1" s="1"/>
  <c r="AI22" i="1" a="1"/>
  <c r="AI22" i="1" s="1"/>
  <c r="CT17" i="1" a="1"/>
  <c r="CT17" i="1" s="1"/>
  <c r="CK17" i="1" a="1"/>
  <c r="CK17" i="1" s="1"/>
  <c r="CB17" i="1" a="1"/>
  <c r="CB17" i="1" s="1"/>
  <c r="BS17" i="1" a="1"/>
  <c r="BS17" i="1" s="1"/>
  <c r="BJ17" i="1" a="1"/>
  <c r="BJ17" i="1" s="1"/>
  <c r="BA17" i="1" a="1"/>
  <c r="BA17" i="1" s="1"/>
  <c r="AR17" i="1" a="1"/>
  <c r="AR17" i="1" s="1"/>
  <c r="AI17" i="1" a="1"/>
  <c r="AI17" i="1" s="1"/>
  <c r="CP22" i="1" a="1"/>
  <c r="CP22" i="1" s="1"/>
  <c r="CH22" i="1" a="1"/>
  <c r="CH22" i="1" s="1"/>
  <c r="BY22" i="1" a="1"/>
  <c r="BY22" i="1" s="1"/>
  <c r="BI22" i="1" a="1"/>
  <c r="BI22" i="1" s="1"/>
  <c r="AY22" i="1" a="1"/>
  <c r="AY22" i="1" s="1"/>
  <c r="AQ22" i="1" a="1"/>
  <c r="AQ22" i="1" s="1"/>
  <c r="AH22" i="1" a="1"/>
  <c r="AH22" i="1" s="1"/>
  <c r="CO22" i="1" a="1"/>
  <c r="CO22" i="1" s="1"/>
  <c r="BX22" i="1" a="1"/>
  <c r="BX22" i="1" s="1"/>
  <c r="BP22" i="1" a="1"/>
  <c r="BP22" i="1" s="1"/>
  <c r="BH22" i="1" a="1"/>
  <c r="BH22" i="1" s="1"/>
  <c r="CR17" i="1" a="1"/>
  <c r="CR17" i="1" s="1"/>
  <c r="CJ17" i="1" a="1"/>
  <c r="CJ17" i="1" s="1"/>
  <c r="BZ17" i="1" a="1"/>
  <c r="BZ17" i="1" s="1"/>
  <c r="BR17" i="1" a="1"/>
  <c r="BR17" i="1" s="1"/>
  <c r="BH17" i="1" a="1"/>
  <c r="BH17" i="1" s="1"/>
  <c r="AZ17" i="1" a="1"/>
  <c r="AZ17" i="1" s="1"/>
  <c r="AP17" i="1" a="1"/>
  <c r="AP17" i="1" s="1"/>
  <c r="AH17" i="1" a="1"/>
  <c r="AH17" i="1" s="1"/>
  <c r="CG22" i="1" a="1"/>
  <c r="CG22" i="1" s="1"/>
  <c r="BW22" i="1" a="1"/>
  <c r="BW22" i="1" s="1"/>
  <c r="BG22" i="1" a="1"/>
  <c r="BG22" i="1" s="1"/>
  <c r="AX22" i="1" a="1"/>
  <c r="AX22" i="1" s="1"/>
  <c r="AP22" i="1" a="1"/>
  <c r="AP22" i="1" s="1"/>
  <c r="CN22" i="1" a="1"/>
  <c r="CN22" i="1" s="1"/>
  <c r="CF22" i="1" a="1"/>
  <c r="CF22" i="1" s="1"/>
  <c r="BO22" i="1" a="1"/>
  <c r="BO22" i="1" s="1"/>
  <c r="BF22" i="1" a="1"/>
  <c r="BF22" i="1" s="1"/>
  <c r="AO22" i="1" a="1"/>
  <c r="AO22" i="1" s="1"/>
  <c r="CQ17" i="1" a="1"/>
  <c r="CQ17" i="1" s="1"/>
  <c r="CH17" i="1" a="1"/>
  <c r="CH17" i="1" s="1"/>
  <c r="BY17" i="1" a="1"/>
  <c r="BY17" i="1" s="1"/>
  <c r="BP17" i="1" a="1"/>
  <c r="BP17" i="1" s="1"/>
  <c r="BG17" i="1" a="1"/>
  <c r="BG17" i="1" s="1"/>
  <c r="AX17" i="1" a="1"/>
  <c r="AX17" i="1" s="1"/>
  <c r="AO17" i="1" a="1"/>
  <c r="AO17" i="1" s="1"/>
  <c r="AO50" i="1" s="1"/>
  <c r="AO53" i="1" s="1"/>
  <c r="CU22" i="1" a="1"/>
  <c r="CU22" i="1" s="1"/>
  <c r="CE22" i="1" a="1"/>
  <c r="CE22" i="1" s="1"/>
  <c r="BV22" i="1" a="1"/>
  <c r="BV22" i="1" s="1"/>
  <c r="BE22" i="1" a="1"/>
  <c r="BE22" i="1" s="1"/>
  <c r="AW22" i="1" a="1"/>
  <c r="AW22" i="1" s="1"/>
  <c r="AN22" i="1" a="1"/>
  <c r="AN22" i="1" s="1"/>
  <c r="CG17" i="1" a="1"/>
  <c r="CG17" i="1" s="1"/>
  <c r="BO17" i="1" a="1"/>
  <c r="BO17" i="1" s="1"/>
  <c r="AW17" i="1" a="1"/>
  <c r="AW17" i="1" s="1"/>
  <c r="CT22" i="1" a="1"/>
  <c r="CT22" i="1" s="1"/>
  <c r="CC22" i="1" a="1"/>
  <c r="CC22" i="1" s="1"/>
  <c r="BU22" i="1" a="1"/>
  <c r="BU22" i="1" s="1"/>
  <c r="BM22" i="1" a="1"/>
  <c r="BM22" i="1" s="1"/>
  <c r="BD22" i="1" a="1"/>
  <c r="BD22" i="1" s="1"/>
  <c r="AU22" i="1" a="1"/>
  <c r="AU22" i="1" s="1"/>
  <c r="L15" i="1"/>
  <c r="J15" i="1"/>
  <c r="K15" i="1" s="1"/>
  <c r="CO17" i="1" a="1"/>
  <c r="CO17" i="1" s="1"/>
  <c r="L327" i="1"/>
  <c r="CT21" i="1" a="1"/>
  <c r="CT21" i="1" s="1"/>
  <c r="CL21" i="1" a="1"/>
  <c r="CL21" i="1" s="1"/>
  <c r="CE21" i="1" a="1"/>
  <c r="CE21" i="1" s="1"/>
  <c r="BP21" i="1" a="1"/>
  <c r="BP21" i="1" s="1"/>
  <c r="BC21" i="1" a="1"/>
  <c r="BC21" i="1" s="1"/>
  <c r="AP21" i="1" a="1"/>
  <c r="AP21" i="1" s="1"/>
  <c r="AI21" i="1" a="1"/>
  <c r="AI21" i="1" s="1"/>
  <c r="CS21" i="1" a="1"/>
  <c r="CS21" i="1" s="1"/>
  <c r="BW21" i="1" a="1"/>
  <c r="BW21" i="1" s="1"/>
  <c r="BI21" i="1" a="1"/>
  <c r="BI21" i="1" s="1"/>
  <c r="AV21" i="1" a="1"/>
  <c r="AV21" i="1" s="1"/>
  <c r="AO21" i="1" a="1"/>
  <c r="AO21" i="1" s="1"/>
  <c r="CM16" i="1" a="1"/>
  <c r="CM16" i="1" s="1"/>
  <c r="CF16" i="1" a="1"/>
  <c r="CF16" i="1" s="1"/>
  <c r="BB16" i="1" a="1"/>
  <c r="BB16" i="1" s="1"/>
  <c r="AT16" i="1" a="1"/>
  <c r="AT16" i="1" s="1"/>
  <c r="AL16" i="1" a="1"/>
  <c r="AL16" i="1" s="1"/>
  <c r="CK21" i="1" a="1"/>
  <c r="CK21" i="1" s="1"/>
  <c r="CD21" i="1" a="1"/>
  <c r="CD21" i="1" s="1"/>
  <c r="BV21" i="1" a="1"/>
  <c r="BV21" i="1" s="1"/>
  <c r="BO21" i="1" a="1"/>
  <c r="BO21" i="1" s="1"/>
  <c r="BB21" i="1" a="1"/>
  <c r="BB21" i="1" s="1"/>
  <c r="AU21" i="1" a="1"/>
  <c r="AU21" i="1" s="1"/>
  <c r="AH21" i="1" a="1"/>
  <c r="AH21" i="1" s="1"/>
  <c r="CR21" i="1" a="1"/>
  <c r="CR21" i="1" s="1"/>
  <c r="BU21" i="1" a="1"/>
  <c r="BU21" i="1" s="1"/>
  <c r="BH21" i="1" a="1"/>
  <c r="BH21" i="1" s="1"/>
  <c r="BA21" i="1" a="1"/>
  <c r="BA21" i="1" s="1"/>
  <c r="AN21" i="1" a="1"/>
  <c r="AN21" i="1" s="1"/>
  <c r="CK16" i="1" a="1"/>
  <c r="CK16" i="1" s="1"/>
  <c r="BW16" i="1" a="1"/>
  <c r="BW16" i="1" s="1"/>
  <c r="BH16" i="1" a="1"/>
  <c r="BH16" i="1" s="1"/>
  <c r="AK16" i="1" a="1"/>
  <c r="AK16" i="1" s="1"/>
  <c r="CJ21" i="1" a="1"/>
  <c r="CJ21" i="1" s="1"/>
  <c r="CC21" i="1" a="1"/>
  <c r="CC21" i="1" s="1"/>
  <c r="BN21" i="1" a="1"/>
  <c r="BN21" i="1" s="1"/>
  <c r="BG21" i="1" a="1"/>
  <c r="BG21" i="1" s="1"/>
  <c r="AT21" i="1" a="1"/>
  <c r="AT21" i="1" s="1"/>
  <c r="CQ21" i="1" a="1"/>
  <c r="CQ21" i="1" s="1"/>
  <c r="CB21" i="1" a="1"/>
  <c r="CB21" i="1" s="1"/>
  <c r="BT21" i="1" a="1"/>
  <c r="BT21" i="1" s="1"/>
  <c r="BM21" i="1" a="1"/>
  <c r="BM21" i="1" s="1"/>
  <c r="AZ21" i="1" a="1"/>
  <c r="AZ21" i="1" s="1"/>
  <c r="AM21" i="1" a="1"/>
  <c r="AM21" i="1" s="1"/>
  <c r="CQ16" i="1" a="1"/>
  <c r="CQ16" i="1" s="1"/>
  <c r="CJ16" i="1" a="1"/>
  <c r="CJ16" i="1" s="1"/>
  <c r="BV16" i="1" a="1"/>
  <c r="BV16" i="1" s="1"/>
  <c r="AY16" i="1" a="1"/>
  <c r="AY16" i="1" s="1"/>
  <c r="AI16" i="1" a="1"/>
  <c r="AI16" i="1" s="1"/>
  <c r="CI21" i="1" a="1"/>
  <c r="CI21" i="1" s="1"/>
  <c r="CA21" i="1" a="1"/>
  <c r="CA21" i="1" s="1"/>
  <c r="BS21" i="1" a="1"/>
  <c r="BS21" i="1" s="1"/>
  <c r="BF21" i="1" a="1"/>
  <c r="BF21" i="1" s="1"/>
  <c r="AS21" i="1" a="1"/>
  <c r="AS21" i="1" s="1"/>
  <c r="CP21" i="1" a="1"/>
  <c r="CP21" i="1" s="1"/>
  <c r="CH21" i="1" a="1"/>
  <c r="CH21" i="1" s="1"/>
  <c r="BZ21" i="1" a="1"/>
  <c r="BZ21" i="1" s="1"/>
  <c r="BL21" i="1" a="1"/>
  <c r="BL21" i="1" s="1"/>
  <c r="AY21" i="1" a="1"/>
  <c r="AY21" i="1" s="1"/>
  <c r="AL21" i="1" a="1"/>
  <c r="AL21" i="1" s="1"/>
  <c r="CP16" i="1" a="1"/>
  <c r="CP16" i="1" s="1"/>
  <c r="CI16" i="1" a="1"/>
  <c r="CI16" i="1" s="1"/>
  <c r="BU16" i="1" a="1"/>
  <c r="BU16" i="1" s="1"/>
  <c r="BM16" i="1" a="1"/>
  <c r="BM16" i="1" s="1"/>
  <c r="BE16" i="1" a="1"/>
  <c r="BE16" i="1" s="1"/>
  <c r="AX16" i="1" a="1"/>
  <c r="AX16" i="1" s="1"/>
  <c r="AP16" i="1" a="1"/>
  <c r="AP16" i="1" s="1"/>
  <c r="AH16" i="1" a="1"/>
  <c r="AH16" i="1" s="1"/>
  <c r="CO21" i="1" a="1"/>
  <c r="CO21" i="1" s="1"/>
  <c r="CG21" i="1" a="1"/>
  <c r="CG21" i="1" s="1"/>
  <c r="BR21" i="1" a="1"/>
  <c r="BR21" i="1" s="1"/>
  <c r="BE21" i="1" a="1"/>
  <c r="BE21" i="1" s="1"/>
  <c r="AR21" i="1" a="1"/>
  <c r="AR21" i="1" s="1"/>
  <c r="CB16" i="1" a="1"/>
  <c r="CB16" i="1" s="1"/>
  <c r="BT16" i="1" a="1"/>
  <c r="BT16" i="1" s="1"/>
  <c r="AO16" i="1" a="1"/>
  <c r="AO16" i="1" s="1"/>
  <c r="CM21" i="1" a="1"/>
  <c r="CM21" i="1" s="1"/>
  <c r="CF21" i="1" a="1"/>
  <c r="CF21" i="1" s="1"/>
  <c r="BQ21" i="1" a="1"/>
  <c r="BQ21" i="1" s="1"/>
  <c r="BD21" i="1" a="1"/>
  <c r="BD21" i="1" s="1"/>
  <c r="AQ21" i="1" a="1"/>
  <c r="AQ21" i="1" s="1"/>
  <c r="I1684" i="1"/>
  <c r="BZ45" i="1" a="1"/>
  <c r="BZ45" i="1" s="1"/>
  <c r="BJ45" i="1" a="1"/>
  <c r="BJ45" i="1" s="1"/>
  <c r="BA45" i="1" a="1"/>
  <c r="BA45" i="1" s="1"/>
  <c r="AS45" i="1" a="1"/>
  <c r="AS45" i="1" s="1"/>
  <c r="AI45" i="1" a="1"/>
  <c r="AI45" i="1" s="1"/>
  <c r="CQ45" i="1" a="1"/>
  <c r="CQ45" i="1" s="1"/>
  <c r="CI45" i="1" a="1"/>
  <c r="CI45" i="1" s="1"/>
  <c r="BR45" i="1" a="1"/>
  <c r="BR45" i="1" s="1"/>
  <c r="BI45" i="1" a="1"/>
  <c r="BI45" i="1" s="1"/>
  <c r="AR45" i="1" a="1"/>
  <c r="AR45" i="1" s="1"/>
  <c r="CH45" i="1" a="1"/>
  <c r="CH45" i="1" s="1"/>
  <c r="BY45" i="1" a="1"/>
  <c r="BY45" i="1" s="1"/>
  <c r="BH45" i="1" a="1"/>
  <c r="BH45" i="1" s="1"/>
  <c r="AZ45" i="1" a="1"/>
  <c r="AZ45" i="1" s="1"/>
  <c r="AQ45" i="1" a="1"/>
  <c r="AQ45" i="1" s="1"/>
  <c r="AH45" i="1" a="1"/>
  <c r="AH45" i="1" s="1"/>
  <c r="CP45" i="1" a="1"/>
  <c r="CP45" i="1" s="1"/>
  <c r="CG45" i="1" a="1"/>
  <c r="CG45" i="1" s="1"/>
  <c r="BQ45" i="1" a="1"/>
  <c r="BQ45" i="1" s="1"/>
  <c r="BG45" i="1" a="1"/>
  <c r="BG45" i="1" s="1"/>
  <c r="AP45" i="1" a="1"/>
  <c r="AP45" i="1" s="1"/>
  <c r="CF45" i="1" a="1"/>
  <c r="CF45" i="1" s="1"/>
  <c r="BX45" i="1" a="1"/>
  <c r="BX45" i="1" s="1"/>
  <c r="BP45" i="1" a="1"/>
  <c r="BP45" i="1" s="1"/>
  <c r="AY45" i="1" a="1"/>
  <c r="AY45" i="1" s="1"/>
  <c r="CO45" i="1" a="1"/>
  <c r="CO45" i="1" s="1"/>
  <c r="CE45" i="1" a="1"/>
  <c r="CE45" i="1" s="1"/>
  <c r="BO45" i="1" a="1"/>
  <c r="BO45" i="1" s="1"/>
  <c r="BF45" i="1" a="1"/>
  <c r="BF45" i="1" s="1"/>
  <c r="AX45" i="1" a="1"/>
  <c r="AX45" i="1" s="1"/>
  <c r="AO45" i="1" a="1"/>
  <c r="AO45" i="1" s="1"/>
  <c r="CU45" i="1" a="1"/>
  <c r="CU45" i="1" s="1"/>
  <c r="CM45" i="1" a="1"/>
  <c r="CM45" i="1" s="1"/>
  <c r="CD45" i="1" a="1"/>
  <c r="CD45" i="1" s="1"/>
  <c r="BV45" i="1" a="1"/>
  <c r="BV45" i="1" s="1"/>
  <c r="BM45" i="1" a="1"/>
  <c r="BM45" i="1" s="1"/>
  <c r="BE45" i="1" a="1"/>
  <c r="BE45" i="1" s="1"/>
  <c r="AV45" i="1" a="1"/>
  <c r="AV45" i="1" s="1"/>
  <c r="AN45" i="1" a="1"/>
  <c r="AN45" i="1" s="1"/>
  <c r="CT45" i="1" a="1"/>
  <c r="CT45" i="1" s="1"/>
  <c r="CL45" i="1" a="1"/>
  <c r="CL45" i="1" s="1"/>
  <c r="BU45" i="1" a="1"/>
  <c r="BU45" i="1" s="1"/>
  <c r="BD45" i="1" a="1"/>
  <c r="BD45" i="1" s="1"/>
  <c r="AM45" i="1" a="1"/>
  <c r="AM45" i="1" s="1"/>
  <c r="CS45" i="1" a="1"/>
  <c r="CS45" i="1" s="1"/>
  <c r="CB45" i="1" a="1"/>
  <c r="CB45" i="1" s="1"/>
  <c r="BB45" i="1" a="1"/>
  <c r="BB45" i="1" s="1"/>
  <c r="AK45" i="1" a="1"/>
  <c r="AK45" i="1" s="1"/>
  <c r="CR45" i="1" a="1"/>
  <c r="CR45" i="1" s="1"/>
  <c r="CJ45" i="1" a="1"/>
  <c r="CJ45" i="1" s="1"/>
  <c r="CA45" i="1" a="1"/>
  <c r="CA45" i="1" s="1"/>
  <c r="BS45" i="1" a="1"/>
  <c r="BS45" i="1" s="1"/>
  <c r="BK45" i="1" a="1"/>
  <c r="BK45" i="1" s="1"/>
  <c r="AT45" i="1" a="1"/>
  <c r="AT45" i="1" s="1"/>
  <c r="AJ45" i="1" a="1"/>
  <c r="AJ45" i="1" s="1"/>
  <c r="BT45" i="1" a="1"/>
  <c r="BT45" i="1" s="1"/>
  <c r="BN45" i="1" a="1"/>
  <c r="BN45" i="1" s="1"/>
  <c r="BL45" i="1" a="1"/>
  <c r="BL45" i="1" s="1"/>
  <c r="BC45" i="1" a="1"/>
  <c r="BC45" i="1" s="1"/>
  <c r="AW45" i="1" a="1"/>
  <c r="AW45" i="1" s="1"/>
  <c r="AU45" i="1" a="1"/>
  <c r="AU45" i="1" s="1"/>
  <c r="CN45" i="1" a="1"/>
  <c r="CN45" i="1" s="1"/>
  <c r="CK45" i="1" a="1"/>
  <c r="CK45" i="1" s="1"/>
  <c r="AL45" i="1" a="1"/>
  <c r="AL45" i="1" s="1"/>
  <c r="CC45" i="1" a="1"/>
  <c r="CC45" i="1" s="1"/>
  <c r="I16" i="1"/>
  <c r="AS16" i="1" a="1"/>
  <c r="AS16" i="1" s="1"/>
  <c r="BF16" i="1" a="1"/>
  <c r="BF16" i="1" s="1"/>
  <c r="CR16" i="1" a="1"/>
  <c r="CR16" i="1" s="1"/>
  <c r="AL17" i="1" a="1"/>
  <c r="AL17" i="1" s="1"/>
  <c r="BQ17" i="1" a="1"/>
  <c r="BQ17" i="1" s="1"/>
  <c r="CU21" i="1" a="1"/>
  <c r="CU21" i="1" s="1"/>
  <c r="BN22" i="1" a="1"/>
  <c r="BN22" i="1" s="1"/>
  <c r="BW45" i="1" a="1"/>
  <c r="BW45" i="1" s="1"/>
  <c r="AU17" i="1" a="1"/>
  <c r="AU17" i="1" s="1"/>
  <c r="L3" i="1"/>
  <c r="BG16" i="1" a="1"/>
  <c r="BG16" i="1" s="1"/>
  <c r="BS16" i="1" a="1"/>
  <c r="BS16" i="1" s="1"/>
  <c r="CG16" i="1" a="1"/>
  <c r="CG16" i="1" s="1"/>
  <c r="CS16" i="1" a="1"/>
  <c r="CS16" i="1" s="1"/>
  <c r="AM17" i="1" a="1"/>
  <c r="AM17" i="1" s="1"/>
  <c r="BC17" i="1" a="1"/>
  <c r="BC17" i="1" s="1"/>
  <c r="CF17" i="1" a="1"/>
  <c r="CF17" i="1" s="1"/>
  <c r="CG29" i="1" a="1"/>
  <c r="CG29" i="1" s="1"/>
  <c r="I12" i="1"/>
  <c r="CA17" i="1" a="1"/>
  <c r="CA17" i="1" s="1"/>
  <c r="K10" i="1"/>
  <c r="AU16" i="1" a="1"/>
  <c r="AU16" i="1" s="1"/>
  <c r="BI16" i="1" a="1"/>
  <c r="BI16" i="1" s="1"/>
  <c r="CT16" i="1" a="1"/>
  <c r="CT16" i="1" s="1"/>
  <c r="AN17" i="1" a="1"/>
  <c r="AN17" i="1" s="1"/>
  <c r="BD17" i="1" a="1"/>
  <c r="BD17" i="1" s="1"/>
  <c r="CI17" i="1" a="1"/>
  <c r="CI17" i="1" s="1"/>
  <c r="BJ21" i="1" a="1"/>
  <c r="BJ21" i="1" s="1"/>
  <c r="AL29" i="1" a="1"/>
  <c r="AL29" i="1" s="1"/>
  <c r="CT29" i="1" a="1"/>
  <c r="CT29" i="1" s="1"/>
  <c r="L28" i="1"/>
  <c r="I28" i="1"/>
  <c r="J28" i="1"/>
  <c r="K28" i="1" s="1"/>
  <c r="L87" i="1"/>
  <c r="J87" i="1"/>
  <c r="K87" i="1" s="1"/>
  <c r="I87" i="1"/>
  <c r="L6" i="1"/>
  <c r="AV16" i="1" a="1"/>
  <c r="AV16" i="1" s="1"/>
  <c r="BJ16" i="1" a="1"/>
  <c r="BJ16" i="1" s="1"/>
  <c r="CH16" i="1" a="1"/>
  <c r="CH16" i="1" s="1"/>
  <c r="BE17" i="1" a="1"/>
  <c r="BE17" i="1" s="1"/>
  <c r="BU17" i="1" a="1"/>
  <c r="BU17" i="1" s="1"/>
  <c r="BK21" i="1" a="1"/>
  <c r="BK21" i="1" s="1"/>
  <c r="AJ16" i="1" a="1"/>
  <c r="AJ16" i="1" s="1"/>
  <c r="AW16" i="1" a="1"/>
  <c r="AW16" i="1" s="1"/>
  <c r="BX16" i="1" a="1"/>
  <c r="BX16" i="1" s="1"/>
  <c r="CU16" i="1" a="1"/>
  <c r="CU16" i="1" s="1"/>
  <c r="AQ17" i="1" a="1"/>
  <c r="AQ17" i="1" s="1"/>
  <c r="BF17" i="1" a="1"/>
  <c r="BF17" i="1" s="1"/>
  <c r="BV17" i="1" a="1"/>
  <c r="BV17" i="1" s="1"/>
  <c r="CD22" i="1" a="1"/>
  <c r="CD22" i="1" s="1"/>
  <c r="L107" i="1"/>
  <c r="J107" i="1"/>
  <c r="K107" i="1" s="1"/>
  <c r="I107" i="1"/>
  <c r="CP17" i="1" a="1"/>
  <c r="CP17" i="1" s="1"/>
  <c r="AV22" i="1" a="1"/>
  <c r="AV22" i="1" s="1"/>
  <c r="L5" i="1"/>
  <c r="I10" i="1"/>
  <c r="L13" i="1"/>
  <c r="BK16" i="1" a="1"/>
  <c r="BK16" i="1" s="1"/>
  <c r="BY16" i="1" a="1"/>
  <c r="BY16" i="1" s="1"/>
  <c r="AS17" i="1" a="1"/>
  <c r="AS17" i="1" s="1"/>
  <c r="BW17" i="1" a="1"/>
  <c r="BW17" i="1" s="1"/>
  <c r="CM17" i="1" a="1"/>
  <c r="CM17" i="1" s="1"/>
  <c r="AL22" i="1" a="1"/>
  <c r="AL22" i="1" s="1"/>
  <c r="CL22" i="1" a="1"/>
  <c r="CL22" i="1" s="1"/>
  <c r="AV29" i="1" a="1"/>
  <c r="AV29" i="1" s="1"/>
  <c r="BN44" i="1" a="1"/>
  <c r="BN44" i="1" s="1"/>
  <c r="L51" i="1"/>
  <c r="J51" i="1"/>
  <c r="K51" i="1" s="1"/>
  <c r="I51" i="1"/>
  <c r="J163" i="1"/>
  <c r="K163" i="1" s="1"/>
  <c r="L163" i="1"/>
  <c r="I243" i="1"/>
  <c r="L243" i="1"/>
  <c r="J243" i="1"/>
  <c r="K243" i="1" s="1"/>
  <c r="I345" i="1"/>
  <c r="J345" i="1"/>
  <c r="L30" i="1"/>
  <c r="I30" i="1"/>
  <c r="J232" i="1"/>
  <c r="I232" i="1"/>
  <c r="L232" i="1"/>
  <c r="L334" i="1"/>
  <c r="I334" i="1"/>
  <c r="J334" i="1"/>
  <c r="L502" i="1"/>
  <c r="J502" i="1"/>
  <c r="I502" i="1"/>
  <c r="L141" i="1"/>
  <c r="I141" i="1"/>
  <c r="J141" i="1"/>
  <c r="K141" i="1" s="1"/>
  <c r="I194" i="1"/>
  <c r="J194" i="1"/>
  <c r="K194" i="1" s="1"/>
  <c r="L194" i="1"/>
  <c r="L229" i="1"/>
  <c r="J229" i="1"/>
  <c r="K229" i="1" s="1"/>
  <c r="I331" i="1"/>
  <c r="J331" i="1"/>
  <c r="L331" i="1"/>
  <c r="I728" i="1"/>
  <c r="J728" i="1"/>
  <c r="L728" i="1"/>
  <c r="CR29" i="1" a="1"/>
  <c r="CR29" i="1" s="1"/>
  <c r="CL29" i="1" a="1"/>
  <c r="CL29" i="1" s="1"/>
  <c r="CF29" i="1" a="1"/>
  <c r="CF29" i="1" s="1"/>
  <c r="CP29" i="1" a="1"/>
  <c r="CP29" i="1" s="1"/>
  <c r="CJ29" i="1" a="1"/>
  <c r="CJ29" i="1" s="1"/>
  <c r="CU29" i="1" a="1"/>
  <c r="CU29" i="1" s="1"/>
  <c r="CO29" i="1" a="1"/>
  <c r="CO29" i="1" s="1"/>
  <c r="CS29" i="1" a="1"/>
  <c r="CS29" i="1" s="1"/>
  <c r="CM29" i="1" a="1"/>
  <c r="CM29" i="1" s="1"/>
  <c r="L777" i="1"/>
  <c r="I777" i="1"/>
  <c r="J777" i="1"/>
  <c r="K777" i="1" s="1"/>
  <c r="J22" i="1"/>
  <c r="K22" i="1" s="1"/>
  <c r="J27" i="1"/>
  <c r="K27" i="1" s="1"/>
  <c r="L70" i="1"/>
  <c r="J70" i="1"/>
  <c r="I70" i="1"/>
  <c r="L81" i="1"/>
  <c r="J81" i="1"/>
  <c r="K81" i="1" s="1"/>
  <c r="I81" i="1"/>
  <c r="CP27" i="1" a="1"/>
  <c r="CP27" i="1" s="1"/>
  <c r="CI27" i="1" a="1"/>
  <c r="CI27" i="1" s="1"/>
  <c r="CO27" i="1" a="1"/>
  <c r="CO27" i="1" s="1"/>
  <c r="CA27" i="1" a="1"/>
  <c r="CA27" i="1" s="1"/>
  <c r="CR27" i="1" a="1"/>
  <c r="CR27" i="1" s="1"/>
  <c r="CD27" i="1" a="1"/>
  <c r="CD27" i="1" s="1"/>
  <c r="CQ27" i="1" a="1"/>
  <c r="CQ27" i="1" s="1"/>
  <c r="CC27" i="1" a="1"/>
  <c r="CC27" i="1" s="1"/>
  <c r="J266" i="1"/>
  <c r="K266" i="1" s="1"/>
  <c r="L266" i="1"/>
  <c r="I24" i="1"/>
  <c r="L472" i="1"/>
  <c r="J472" i="1"/>
  <c r="K472" i="1" s="1"/>
  <c r="I472" i="1"/>
  <c r="J24" i="1"/>
  <c r="K24" i="1" s="1"/>
  <c r="K110" i="1"/>
  <c r="I260" i="1"/>
  <c r="L260" i="1"/>
  <c r="J260" i="1"/>
  <c r="K260" i="1" s="1"/>
  <c r="I387" i="1"/>
  <c r="L387" i="1"/>
  <c r="K214" i="1"/>
  <c r="J286" i="1"/>
  <c r="K286" i="1" s="1"/>
  <c r="I286" i="1"/>
  <c r="L286" i="1"/>
  <c r="I320" i="1"/>
  <c r="J320" i="1"/>
  <c r="K320" i="1" s="1"/>
  <c r="J354" i="1"/>
  <c r="K354" i="1" s="1"/>
  <c r="I354" i="1"/>
  <c r="L416" i="1"/>
  <c r="I416" i="1"/>
  <c r="K502" i="1"/>
  <c r="J643" i="1"/>
  <c r="K643" i="1" s="1"/>
  <c r="L643" i="1"/>
  <c r="I643" i="1"/>
  <c r="L699" i="1"/>
  <c r="I699" i="1"/>
  <c r="J699" i="1"/>
  <c r="I43" i="1"/>
  <c r="J44" i="1"/>
  <c r="K44" i="1" s="1"/>
  <c r="I49" i="1"/>
  <c r="L103" i="1"/>
  <c r="I106" i="1"/>
  <c r="K114" i="1"/>
  <c r="K126" i="1"/>
  <c r="J146" i="1"/>
  <c r="J205" i="1"/>
  <c r="I205" i="1"/>
  <c r="L263" i="1"/>
  <c r="I263" i="1"/>
  <c r="K300" i="1"/>
  <c r="J416" i="1"/>
  <c r="K416" i="1" s="1"/>
  <c r="K490" i="1"/>
  <c r="L514" i="1"/>
  <c r="I514" i="1"/>
  <c r="K588" i="1"/>
  <c r="L34" i="1"/>
  <c r="K70" i="1"/>
  <c r="J74" i="1"/>
  <c r="J101" i="1"/>
  <c r="L134" i="1"/>
  <c r="J134" i="1"/>
  <c r="J160" i="1"/>
  <c r="K160" i="1" s="1"/>
  <c r="L160" i="1"/>
  <c r="I160" i="1"/>
  <c r="L183" i="1"/>
  <c r="I183" i="1"/>
  <c r="J222" i="1"/>
  <c r="K222" i="1" s="1"/>
  <c r="I222" i="1"/>
  <c r="K232" i="1"/>
  <c r="L274" i="1"/>
  <c r="I274" i="1"/>
  <c r="J300" i="1"/>
  <c r="I300" i="1"/>
  <c r="I306" i="1"/>
  <c r="J306" i="1"/>
  <c r="L312" i="1"/>
  <c r="J312" i="1"/>
  <c r="K345" i="1"/>
  <c r="J444" i="1"/>
  <c r="K444" i="1" s="1"/>
  <c r="L444" i="1"/>
  <c r="I444" i="1"/>
  <c r="L457" i="1"/>
  <c r="I457" i="1"/>
  <c r="I588" i="1"/>
  <c r="L588" i="1"/>
  <c r="J588" i="1"/>
  <c r="I693" i="1"/>
  <c r="L693" i="1"/>
  <c r="J693" i="1"/>
  <c r="K693" i="1" s="1"/>
  <c r="I814" i="1"/>
  <c r="L814" i="1"/>
  <c r="J814" i="1"/>
  <c r="L1129" i="1"/>
  <c r="J1129" i="1"/>
  <c r="K1129" i="1" s="1"/>
  <c r="I1129" i="1"/>
  <c r="I40" i="1"/>
  <c r="K170" i="1"/>
  <c r="K200" i="1"/>
  <c r="L222" i="1"/>
  <c r="J246" i="1"/>
  <c r="K246" i="1" s="1"/>
  <c r="I246" i="1"/>
  <c r="L249" i="1"/>
  <c r="I249" i="1"/>
  <c r="J274" i="1"/>
  <c r="K274" i="1" s="1"/>
  <c r="L300" i="1"/>
  <c r="L306" i="1"/>
  <c r="L321" i="1"/>
  <c r="I321" i="1"/>
  <c r="J447" i="1"/>
  <c r="L447" i="1"/>
  <c r="J457" i="1"/>
  <c r="L562" i="1"/>
  <c r="J562" i="1"/>
  <c r="K562" i="1" s="1"/>
  <c r="I562" i="1"/>
  <c r="L804" i="1"/>
  <c r="I804" i="1"/>
  <c r="J804" i="1"/>
  <c r="L1021" i="1"/>
  <c r="I1021" i="1"/>
  <c r="I1047" i="1"/>
  <c r="J1047" i="1"/>
  <c r="L1047" i="1"/>
  <c r="J41" i="1"/>
  <c r="K41" i="1" s="1"/>
  <c r="K73" i="1"/>
  <c r="K85" i="1"/>
  <c r="L92" i="1"/>
  <c r="J121" i="1"/>
  <c r="K121" i="1" s="1"/>
  <c r="J153" i="1"/>
  <c r="K153" i="1" s="1"/>
  <c r="I153" i="1"/>
  <c r="I189" i="1"/>
  <c r="L189" i="1"/>
  <c r="J200" i="1"/>
  <c r="I200" i="1"/>
  <c r="I226" i="1"/>
  <c r="J226" i="1"/>
  <c r="K226" i="1" s="1"/>
  <c r="J634" i="1"/>
  <c r="K634" i="1" s="1"/>
  <c r="L634" i="1"/>
  <c r="I634" i="1"/>
  <c r="L666" i="1"/>
  <c r="I666" i="1"/>
  <c r="K105" i="1"/>
  <c r="L167" i="1"/>
  <c r="I167" i="1"/>
  <c r="L173" i="1"/>
  <c r="I173" i="1"/>
  <c r="L192" i="1"/>
  <c r="I192" i="1"/>
  <c r="J261" i="1"/>
  <c r="K261" i="1" s="1"/>
  <c r="L261" i="1"/>
  <c r="L374" i="1"/>
  <c r="I374" i="1"/>
  <c r="J410" i="1"/>
  <c r="K410" i="1" s="1"/>
  <c r="I410" i="1"/>
  <c r="L525" i="1"/>
  <c r="J525" i="1"/>
  <c r="K525" i="1" s="1"/>
  <c r="I525" i="1"/>
  <c r="I900" i="1"/>
  <c r="J900" i="1"/>
  <c r="K900" i="1" s="1"/>
  <c r="AF757" i="1" s="1"/>
  <c r="L900" i="1"/>
  <c r="L964" i="1"/>
  <c r="I964" i="1"/>
  <c r="J964" i="1"/>
  <c r="K964" i="1" s="1"/>
  <c r="I82" i="1"/>
  <c r="I100" i="1"/>
  <c r="K102" i="1"/>
  <c r="I105" i="1"/>
  <c r="I110" i="1"/>
  <c r="K130" i="1"/>
  <c r="I161" i="1"/>
  <c r="J167" i="1"/>
  <c r="K167" i="1" s="1"/>
  <c r="J173" i="1"/>
  <c r="J187" i="1"/>
  <c r="K187" i="1" s="1"/>
  <c r="I187" i="1"/>
  <c r="J192" i="1"/>
  <c r="J268" i="1"/>
  <c r="K268" i="1" s="1"/>
  <c r="L268" i="1"/>
  <c r="I290" i="1"/>
  <c r="L290" i="1"/>
  <c r="J290" i="1"/>
  <c r="K290" i="1" s="1"/>
  <c r="L293" i="1"/>
  <c r="I293" i="1"/>
  <c r="J350" i="1"/>
  <c r="K350" i="1" s="1"/>
  <c r="L350" i="1"/>
  <c r="I350" i="1"/>
  <c r="J374" i="1"/>
  <c r="K374" i="1" s="1"/>
  <c r="L410" i="1"/>
  <c r="J438" i="1"/>
  <c r="K438" i="1" s="1"/>
  <c r="L438" i="1"/>
  <c r="I438" i="1"/>
  <c r="L448" i="1"/>
  <c r="I448" i="1"/>
  <c r="L504" i="1"/>
  <c r="I504" i="1"/>
  <c r="I550" i="1"/>
  <c r="J550" i="1"/>
  <c r="K550" i="1" s="1"/>
  <c r="L663" i="1"/>
  <c r="I663" i="1"/>
  <c r="J82" i="1"/>
  <c r="K82" i="1" s="1"/>
  <c r="L105" i="1"/>
  <c r="J110" i="1"/>
  <c r="L161" i="1"/>
  <c r="J204" i="1"/>
  <c r="K204" i="1" s="1"/>
  <c r="I204" i="1"/>
  <c r="I304" i="1"/>
  <c r="L304" i="1"/>
  <c r="J304" i="1"/>
  <c r="L343" i="1"/>
  <c r="I343" i="1"/>
  <c r="J420" i="1"/>
  <c r="K420" i="1" s="1"/>
  <c r="I420" i="1"/>
  <c r="I660" i="1"/>
  <c r="J660" i="1"/>
  <c r="L660" i="1"/>
  <c r="L705" i="1"/>
  <c r="J705" i="1"/>
  <c r="K705" i="1" s="1"/>
  <c r="I705" i="1"/>
  <c r="J48" i="1"/>
  <c r="K48" i="1" s="1"/>
  <c r="J50" i="1"/>
  <c r="K50" i="1" s="1"/>
  <c r="J53" i="1"/>
  <c r="K53" i="1" s="1"/>
  <c r="L68" i="1"/>
  <c r="L73" i="1"/>
  <c r="J85" i="1"/>
  <c r="I93" i="1"/>
  <c r="L100" i="1"/>
  <c r="K106" i="1"/>
  <c r="I122" i="1"/>
  <c r="J127" i="1"/>
  <c r="K127" i="1" s="1"/>
  <c r="K146" i="1"/>
  <c r="L187" i="1"/>
  <c r="L204" i="1"/>
  <c r="L207" i="1"/>
  <c r="J207" i="1"/>
  <c r="K207" i="1" s="1"/>
  <c r="L265" i="1"/>
  <c r="I265" i="1"/>
  <c r="L413" i="1"/>
  <c r="J413" i="1"/>
  <c r="K413" i="1" s="1"/>
  <c r="I413" i="1"/>
  <c r="L420" i="1"/>
  <c r="L564" i="1"/>
  <c r="I564" i="1"/>
  <c r="L63" i="1"/>
  <c r="K74" i="1"/>
  <c r="L80" i="1"/>
  <c r="K88" i="1"/>
  <c r="L93" i="1"/>
  <c r="K101" i="1"/>
  <c r="K108" i="1"/>
  <c r="I113" i="1"/>
  <c r="I120" i="1"/>
  <c r="I125" i="1"/>
  <c r="J148" i="1"/>
  <c r="K148" i="1" s="1"/>
  <c r="L148" i="1"/>
  <c r="J165" i="1"/>
  <c r="K165" i="1" s="1"/>
  <c r="L165" i="1"/>
  <c r="I165" i="1"/>
  <c r="J182" i="1"/>
  <c r="K182" i="1" s="1"/>
  <c r="I182" i="1"/>
  <c r="K205" i="1"/>
  <c r="L224" i="1"/>
  <c r="I224" i="1"/>
  <c r="L251" i="1"/>
  <c r="J251" i="1"/>
  <c r="K251" i="1" s="1"/>
  <c r="K263" i="1"/>
  <c r="J265" i="1"/>
  <c r="K265" i="1" s="1"/>
  <c r="I291" i="1"/>
  <c r="J291" i="1"/>
  <c r="K291" i="1" s="1"/>
  <c r="L386" i="1"/>
  <c r="J386" i="1"/>
  <c r="K386" i="1" s="1"/>
  <c r="I386" i="1"/>
  <c r="J432" i="1"/>
  <c r="K432" i="1" s="1"/>
  <c r="I432" i="1"/>
  <c r="J441" i="1"/>
  <c r="K441" i="1" s="1"/>
  <c r="L441" i="1"/>
  <c r="I441" i="1"/>
  <c r="L446" i="1"/>
  <c r="I446" i="1"/>
  <c r="L463" i="1"/>
  <c r="I463" i="1"/>
  <c r="L492" i="1"/>
  <c r="J492" i="1"/>
  <c r="I492" i="1"/>
  <c r="J564" i="1"/>
  <c r="K564" i="1" s="1"/>
  <c r="I754" i="1"/>
  <c r="L754" i="1"/>
  <c r="J754" i="1"/>
  <c r="K754" i="1" s="1"/>
  <c r="L757" i="1"/>
  <c r="J757" i="1"/>
  <c r="K757" i="1" s="1"/>
  <c r="L865" i="1"/>
  <c r="J865" i="1"/>
  <c r="I865" i="1"/>
  <c r="K145" i="1"/>
  <c r="K188" i="1"/>
  <c r="L209" i="1"/>
  <c r="K227" i="1"/>
  <c r="J282" i="1"/>
  <c r="K282" i="1" s="1"/>
  <c r="J284" i="1"/>
  <c r="K284" i="1" s="1"/>
  <c r="L288" i="1"/>
  <c r="L372" i="1"/>
  <c r="L394" i="1"/>
  <c r="L408" i="1"/>
  <c r="L426" i="1"/>
  <c r="L428" i="1"/>
  <c r="J440" i="1"/>
  <c r="K440" i="1" s="1"/>
  <c r="K495" i="1"/>
  <c r="L541" i="1"/>
  <c r="L594" i="1"/>
  <c r="I594" i="1"/>
  <c r="L640" i="1"/>
  <c r="K672" i="1"/>
  <c r="L681" i="1"/>
  <c r="I708" i="1"/>
  <c r="J708" i="1"/>
  <c r="L741" i="1"/>
  <c r="I741" i="1"/>
  <c r="L810" i="1"/>
  <c r="J810" i="1"/>
  <c r="K810" i="1" s="1"/>
  <c r="I810" i="1"/>
  <c r="L967" i="1"/>
  <c r="J967" i="1"/>
  <c r="I967" i="1"/>
  <c r="I1098" i="1"/>
  <c r="L1098" i="1"/>
  <c r="J1098" i="1"/>
  <c r="L1241" i="1"/>
  <c r="J1241" i="1"/>
  <c r="I1241" i="1"/>
  <c r="L133" i="1"/>
  <c r="J166" i="1"/>
  <c r="K166" i="1" s="1"/>
  <c r="K331" i="1"/>
  <c r="K483" i="1"/>
  <c r="K520" i="1"/>
  <c r="K586" i="1"/>
  <c r="J655" i="1"/>
  <c r="K655" i="1" s="1"/>
  <c r="I655" i="1"/>
  <c r="L675" i="1"/>
  <c r="I675" i="1"/>
  <c r="I696" i="1"/>
  <c r="L696" i="1"/>
  <c r="J702" i="1"/>
  <c r="I702" i="1"/>
  <c r="L737" i="1"/>
  <c r="J737" i="1"/>
  <c r="K737" i="1" s="1"/>
  <c r="I737" i="1"/>
  <c r="I746" i="1"/>
  <c r="L746" i="1"/>
  <c r="J746" i="1"/>
  <c r="K746" i="1" s="1"/>
  <c r="L862" i="1"/>
  <c r="I862" i="1"/>
  <c r="L1044" i="1"/>
  <c r="I1044" i="1"/>
  <c r="J1435" i="1"/>
  <c r="K1435" i="1" s="1"/>
  <c r="I1435" i="1"/>
  <c r="L1435" i="1"/>
  <c r="L152" i="1"/>
  <c r="I227" i="1"/>
  <c r="L234" i="1"/>
  <c r="I303" i="1"/>
  <c r="I328" i="1"/>
  <c r="K367" i="1"/>
  <c r="I383" i="1"/>
  <c r="K389" i="1"/>
  <c r="I402" i="1"/>
  <c r="I417" i="1"/>
  <c r="I455" i="1"/>
  <c r="K460" i="1"/>
  <c r="J480" i="1"/>
  <c r="K480" i="1" s="1"/>
  <c r="I495" i="1"/>
  <c r="J500" i="1"/>
  <c r="K500" i="1" s="1"/>
  <c r="K513" i="1"/>
  <c r="J533" i="1"/>
  <c r="K533" i="1" s="1"/>
  <c r="J573" i="1"/>
  <c r="L582" i="1"/>
  <c r="I582" i="1"/>
  <c r="J597" i="1"/>
  <c r="K603" i="1"/>
  <c r="J605" i="1"/>
  <c r="K605" i="1" s="1"/>
  <c r="L631" i="1"/>
  <c r="J675" i="1"/>
  <c r="K675" i="1" s="1"/>
  <c r="J679" i="1"/>
  <c r="K679" i="1" s="1"/>
  <c r="I679" i="1"/>
  <c r="J696" i="1"/>
  <c r="K696" i="1" s="1"/>
  <c r="L702" i="1"/>
  <c r="J715" i="1"/>
  <c r="K715" i="1" s="1"/>
  <c r="I715" i="1"/>
  <c r="J862" i="1"/>
  <c r="L883" i="1"/>
  <c r="I883" i="1"/>
  <c r="L910" i="1"/>
  <c r="I910" i="1"/>
  <c r="I925" i="1"/>
  <c r="L925" i="1"/>
  <c r="J925" i="1"/>
  <c r="I981" i="1"/>
  <c r="J981" i="1"/>
  <c r="K981" i="1" s="1"/>
  <c r="J1044" i="1"/>
  <c r="K518" i="1"/>
  <c r="K534" i="1"/>
  <c r="I579" i="1"/>
  <c r="J579" i="1"/>
  <c r="K579" i="1" s="1"/>
  <c r="I722" i="1"/>
  <c r="J722" i="1"/>
  <c r="I744" i="1"/>
  <c r="L744" i="1"/>
  <c r="J744" i="1"/>
  <c r="K744" i="1" s="1"/>
  <c r="L765" i="1"/>
  <c r="J765" i="1"/>
  <c r="K765" i="1" s="1"/>
  <c r="I778" i="1"/>
  <c r="J778" i="1"/>
  <c r="L815" i="1"/>
  <c r="J815" i="1"/>
  <c r="K815" i="1" s="1"/>
  <c r="I815" i="1"/>
  <c r="L898" i="1"/>
  <c r="J898" i="1"/>
  <c r="I898" i="1"/>
  <c r="L1034" i="1"/>
  <c r="I1034" i="1"/>
  <c r="K223" i="1"/>
  <c r="K309" i="1"/>
  <c r="K329" i="1"/>
  <c r="K401" i="1"/>
  <c r="L402" i="1"/>
  <c r="J407" i="1"/>
  <c r="K407" i="1" s="1"/>
  <c r="I429" i="1"/>
  <c r="K462" i="1"/>
  <c r="K469" i="1"/>
  <c r="I483" i="1"/>
  <c r="J488" i="1"/>
  <c r="K488" i="1" s="1"/>
  <c r="K501" i="1"/>
  <c r="I520" i="1"/>
  <c r="K526" i="1"/>
  <c r="K552" i="1"/>
  <c r="L579" i="1"/>
  <c r="I586" i="1"/>
  <c r="K614" i="1"/>
  <c r="J617" i="1"/>
  <c r="K617" i="1" s="1"/>
  <c r="L626" i="1"/>
  <c r="I626" i="1"/>
  <c r="L647" i="1"/>
  <c r="J647" i="1"/>
  <c r="K647" i="1" s="1"/>
  <c r="J667" i="1"/>
  <c r="K667" i="1" s="1"/>
  <c r="L667" i="1"/>
  <c r="I667" i="1"/>
  <c r="L722" i="1"/>
  <c r="L729" i="1"/>
  <c r="I729" i="1"/>
  <c r="K734" i="1"/>
  <c r="I750" i="1"/>
  <c r="L750" i="1"/>
  <c r="J750" i="1"/>
  <c r="K750" i="1" s="1"/>
  <c r="L778" i="1"/>
  <c r="L822" i="1"/>
  <c r="J822" i="1"/>
  <c r="I822" i="1"/>
  <c r="J835" i="1"/>
  <c r="L835" i="1"/>
  <c r="I835" i="1"/>
  <c r="L1232" i="1"/>
  <c r="J1232" i="1"/>
  <c r="I1232" i="1"/>
  <c r="L1236" i="1"/>
  <c r="J1236" i="1"/>
  <c r="K1236" i="1" s="1"/>
  <c r="I1236" i="1"/>
  <c r="K506" i="1"/>
  <c r="BV28" i="1" a="1"/>
  <c r="BV28" i="1" s="1"/>
  <c r="J703" i="1"/>
  <c r="K703" i="1" s="1"/>
  <c r="I703" i="1"/>
  <c r="L761" i="1"/>
  <c r="J761" i="1"/>
  <c r="K761" i="1" s="1"/>
  <c r="I761" i="1"/>
  <c r="J788" i="1"/>
  <c r="L788" i="1"/>
  <c r="I826" i="1"/>
  <c r="L826" i="1"/>
  <c r="J826" i="1"/>
  <c r="K976" i="1"/>
  <c r="J1298" i="1"/>
  <c r="L1298" i="1"/>
  <c r="K241" i="1"/>
  <c r="L429" i="1"/>
  <c r="J464" i="1"/>
  <c r="K464" i="1" s="1"/>
  <c r="I471" i="1"/>
  <c r="I481" i="1"/>
  <c r="K489" i="1"/>
  <c r="I508" i="1"/>
  <c r="K516" i="1"/>
  <c r="I534" i="1"/>
  <c r="I537" i="1"/>
  <c r="I543" i="1"/>
  <c r="I549" i="1"/>
  <c r="I598" i="1"/>
  <c r="I606" i="1"/>
  <c r="K627" i="1"/>
  <c r="I642" i="1"/>
  <c r="L659" i="1"/>
  <c r="J659" i="1"/>
  <c r="K659" i="1" s="1"/>
  <c r="I686" i="1"/>
  <c r="J686" i="1"/>
  <c r="K686" i="1" s="1"/>
  <c r="L703" i="1"/>
  <c r="L720" i="1"/>
  <c r="J720" i="1"/>
  <c r="K732" i="1"/>
  <c r="I802" i="1"/>
  <c r="L802" i="1"/>
  <c r="J802" i="1"/>
  <c r="K802" i="1" s="1"/>
  <c r="J946" i="1"/>
  <c r="K946" i="1" s="1"/>
  <c r="I946" i="1"/>
  <c r="I969" i="1"/>
  <c r="J969" i="1"/>
  <c r="K969" i="1" s="1"/>
  <c r="I1063" i="1"/>
  <c r="L1063" i="1"/>
  <c r="J1063" i="1"/>
  <c r="K1063" i="1" s="1"/>
  <c r="I1144" i="1"/>
  <c r="L1144" i="1"/>
  <c r="J1144" i="1"/>
  <c r="K1144" i="1" s="1"/>
  <c r="I1192" i="1"/>
  <c r="J1192" i="1"/>
  <c r="K1192" i="1" s="1"/>
  <c r="L1192" i="1"/>
  <c r="K1223" i="1"/>
  <c r="L1302" i="1"/>
  <c r="I1302" i="1"/>
  <c r="J1302" i="1"/>
  <c r="K452" i="1"/>
  <c r="J481" i="1"/>
  <c r="K481" i="1" s="1"/>
  <c r="K519" i="1"/>
  <c r="J534" i="1"/>
  <c r="J537" i="1"/>
  <c r="K537" i="1" s="1"/>
  <c r="J543" i="1"/>
  <c r="K543" i="1" s="1"/>
  <c r="J549" i="1"/>
  <c r="K549" i="1" s="1"/>
  <c r="J598" i="1"/>
  <c r="K598" i="1" s="1"/>
  <c r="J606" i="1"/>
  <c r="L707" i="1"/>
  <c r="I707" i="1"/>
  <c r="K723" i="1"/>
  <c r="I738" i="1"/>
  <c r="J738" i="1"/>
  <c r="K820" i="1"/>
  <c r="L833" i="1"/>
  <c r="J833" i="1"/>
  <c r="K833" i="1" s="1"/>
  <c r="I833" i="1"/>
  <c r="I836" i="1"/>
  <c r="L836" i="1"/>
  <c r="L881" i="1"/>
  <c r="J881" i="1"/>
  <c r="K881" i="1" s="1"/>
  <c r="AF736" i="1" s="1"/>
  <c r="I881" i="1"/>
  <c r="J893" i="1"/>
  <c r="K893" i="1" s="1"/>
  <c r="AF747" i="1" s="1"/>
  <c r="L893" i="1"/>
  <c r="I893" i="1"/>
  <c r="J908" i="1"/>
  <c r="K908" i="1" s="1"/>
  <c r="AF765" i="1" s="1"/>
  <c r="L908" i="1"/>
  <c r="I908" i="1"/>
  <c r="L976" i="1"/>
  <c r="J976" i="1"/>
  <c r="I976" i="1"/>
  <c r="J1141" i="1"/>
  <c r="I1141" i="1"/>
  <c r="L1179" i="1"/>
  <c r="J1179" i="1"/>
  <c r="L132" i="1"/>
  <c r="K173" i="1"/>
  <c r="K183" i="1"/>
  <c r="K192" i="1"/>
  <c r="J201" i="1"/>
  <c r="K224" i="1"/>
  <c r="K249" i="1"/>
  <c r="K293" i="1"/>
  <c r="L309" i="1"/>
  <c r="I428" i="1"/>
  <c r="K448" i="1"/>
  <c r="K457" i="1"/>
  <c r="L471" i="1"/>
  <c r="I473" i="1"/>
  <c r="I496" i="1"/>
  <c r="L508" i="1"/>
  <c r="L526" i="1"/>
  <c r="J546" i="1"/>
  <c r="K546" i="1" s="1"/>
  <c r="I561" i="1"/>
  <c r="I610" i="1"/>
  <c r="J615" i="1"/>
  <c r="K615" i="1" s="1"/>
  <c r="L618" i="1"/>
  <c r="J618" i="1"/>
  <c r="K618" i="1" s="1"/>
  <c r="I624" i="1"/>
  <c r="K660" i="1"/>
  <c r="K663" i="1"/>
  <c r="I698" i="1"/>
  <c r="J698" i="1"/>
  <c r="K698" i="1" s="1"/>
  <c r="J707" i="1"/>
  <c r="K707" i="1" s="1"/>
  <c r="L738" i="1"/>
  <c r="L809" i="1"/>
  <c r="J809" i="1"/>
  <c r="K809" i="1" s="1"/>
  <c r="I809" i="1"/>
  <c r="L827" i="1"/>
  <c r="J827" i="1"/>
  <c r="K827" i="1" s="1"/>
  <c r="I827" i="1"/>
  <c r="J874" i="1"/>
  <c r="K874" i="1" s="1"/>
  <c r="AF733" i="1" s="1"/>
  <c r="I874" i="1"/>
  <c r="L874" i="1"/>
  <c r="I1085" i="1"/>
  <c r="L1085" i="1"/>
  <c r="J1085" i="1"/>
  <c r="K1085" i="1" s="1"/>
  <c r="I1134" i="1"/>
  <c r="L1134" i="1"/>
  <c r="L1141" i="1"/>
  <c r="J1223" i="1"/>
  <c r="I1223" i="1"/>
  <c r="L1223" i="1"/>
  <c r="K380" i="1"/>
  <c r="J473" i="1"/>
  <c r="K473" i="1" s="1"/>
  <c r="K507" i="1"/>
  <c r="J561" i="1"/>
  <c r="K561" i="1" s="1"/>
  <c r="K567" i="1"/>
  <c r="K594" i="1"/>
  <c r="J610" i="1"/>
  <c r="K610" i="1" s="1"/>
  <c r="L615" i="1"/>
  <c r="L630" i="1"/>
  <c r="J630" i="1"/>
  <c r="I648" i="1"/>
  <c r="J648" i="1"/>
  <c r="K648" i="1" s="1"/>
  <c r="I654" i="1"/>
  <c r="L654" i="1"/>
  <c r="I674" i="1"/>
  <c r="J674" i="1"/>
  <c r="K674" i="1" s="1"/>
  <c r="L704" i="1"/>
  <c r="J704" i="1"/>
  <c r="L723" i="1"/>
  <c r="I723" i="1"/>
  <c r="L751" i="1"/>
  <c r="J751" i="1"/>
  <c r="K751" i="1" s="1"/>
  <c r="I751" i="1"/>
  <c r="L771" i="1"/>
  <c r="I771" i="1"/>
  <c r="L779" i="1"/>
  <c r="I779" i="1"/>
  <c r="J793" i="1"/>
  <c r="K793" i="1" s="1"/>
  <c r="I793" i="1"/>
  <c r="L803" i="1"/>
  <c r="J803" i="1"/>
  <c r="K803" i="1" s="1"/>
  <c r="I803" i="1"/>
  <c r="L820" i="1"/>
  <c r="J820" i="1"/>
  <c r="I820" i="1"/>
  <c r="I888" i="1"/>
  <c r="J888" i="1"/>
  <c r="K888" i="1" s="1"/>
  <c r="AF743" i="1" s="1"/>
  <c r="K967" i="1"/>
  <c r="K630" i="1"/>
  <c r="K684" i="1"/>
  <c r="J721" i="1"/>
  <c r="K721" i="1" s="1"/>
  <c r="J733" i="1"/>
  <c r="K733" i="1" s="1"/>
  <c r="J763" i="1"/>
  <c r="K763" i="1" s="1"/>
  <c r="J785" i="1"/>
  <c r="K785" i="1" s="1"/>
  <c r="K794" i="1"/>
  <c r="K808" i="1"/>
  <c r="K832" i="1"/>
  <c r="L838" i="1"/>
  <c r="L849" i="1"/>
  <c r="J857" i="1"/>
  <c r="K857" i="1" s="1"/>
  <c r="L859" i="1"/>
  <c r="L867" i="1"/>
  <c r="J890" i="1"/>
  <c r="K890" i="1" s="1"/>
  <c r="L917" i="1"/>
  <c r="J920" i="1"/>
  <c r="K920" i="1" s="1"/>
  <c r="AF775" i="1" s="1"/>
  <c r="L920" i="1"/>
  <c r="J932" i="1"/>
  <c r="K932" i="1" s="1"/>
  <c r="I932" i="1"/>
  <c r="K979" i="1"/>
  <c r="L994" i="1"/>
  <c r="L1001" i="1"/>
  <c r="I1001" i="1"/>
  <c r="I1029" i="1"/>
  <c r="L1029" i="1"/>
  <c r="K1060" i="1"/>
  <c r="J1070" i="1"/>
  <c r="K1070" i="1" s="1"/>
  <c r="L1070" i="1"/>
  <c r="I1070" i="1"/>
  <c r="L1095" i="1"/>
  <c r="L1104" i="1"/>
  <c r="J1104" i="1"/>
  <c r="I1110" i="1"/>
  <c r="J1110" i="1"/>
  <c r="L1120" i="1"/>
  <c r="L1131" i="1"/>
  <c r="J1131" i="1"/>
  <c r="I1188" i="1"/>
  <c r="J1188" i="1"/>
  <c r="K1188" i="1" s="1"/>
  <c r="K687" i="1"/>
  <c r="K856" i="1"/>
  <c r="L990" i="1"/>
  <c r="J990" i="1"/>
  <c r="K990" i="1" s="1"/>
  <c r="I1209" i="1"/>
  <c r="J1209" i="1"/>
  <c r="K1209" i="1" s="1"/>
  <c r="I1239" i="1"/>
  <c r="L1239" i="1"/>
  <c r="L1306" i="1"/>
  <c r="J1306" i="1"/>
  <c r="K1306" i="1" s="1"/>
  <c r="L1406" i="1"/>
  <c r="I1406" i="1"/>
  <c r="J1406" i="1"/>
  <c r="K1406" i="1" s="1"/>
  <c r="L1564" i="1"/>
  <c r="J1564" i="1"/>
  <c r="K1564" i="1" s="1"/>
  <c r="I1564" i="1"/>
  <c r="K837" i="1"/>
  <c r="L1077" i="1"/>
  <c r="I1077" i="1"/>
  <c r="L1148" i="1"/>
  <c r="J1148" i="1"/>
  <c r="K1148" i="1" s="1"/>
  <c r="I1148" i="1"/>
  <c r="L1220" i="1"/>
  <c r="I1220" i="1"/>
  <c r="J1220" i="1"/>
  <c r="K1220" i="1" s="1"/>
  <c r="J1239" i="1"/>
  <c r="K1239" i="1" s="1"/>
  <c r="J1270" i="1"/>
  <c r="K1270" i="1" s="1"/>
  <c r="I1270" i="1"/>
  <c r="I1306" i="1"/>
  <c r="L1432" i="1"/>
  <c r="I1432" i="1"/>
  <c r="J1432" i="1"/>
  <c r="K1432" i="1" s="1"/>
  <c r="K606" i="1"/>
  <c r="L684" i="1"/>
  <c r="K708" i="1"/>
  <c r="L710" i="1"/>
  <c r="K720" i="1"/>
  <c r="K722" i="1"/>
  <c r="K728" i="1"/>
  <c r="K778" i="1"/>
  <c r="J813" i="1"/>
  <c r="K813" i="1" s="1"/>
  <c r="J825" i="1"/>
  <c r="K825" i="1" s="1"/>
  <c r="L860" i="1"/>
  <c r="I868" i="1"/>
  <c r="I875" i="1"/>
  <c r="J886" i="1"/>
  <c r="J913" i="1"/>
  <c r="I923" i="1"/>
  <c r="I928" i="1"/>
  <c r="L935" i="1"/>
  <c r="J949" i="1"/>
  <c r="L979" i="1"/>
  <c r="K991" i="1"/>
  <c r="I1002" i="1"/>
  <c r="I1007" i="1"/>
  <c r="L1007" i="1"/>
  <c r="L1035" i="1"/>
  <c r="L1042" i="1"/>
  <c r="J1050" i="1"/>
  <c r="L1074" i="1"/>
  <c r="J1074" i="1"/>
  <c r="J1077" i="1"/>
  <c r="I1083" i="1"/>
  <c r="K1089" i="1"/>
  <c r="L1091" i="1"/>
  <c r="J1091" i="1"/>
  <c r="K1091" i="1" s="1"/>
  <c r="I1096" i="1"/>
  <c r="J1127" i="1"/>
  <c r="K1127" i="1" s="1"/>
  <c r="L1127" i="1"/>
  <c r="I1142" i="1"/>
  <c r="J1142" i="1"/>
  <c r="K1142" i="1" s="1"/>
  <c r="J1177" i="1"/>
  <c r="K1177" i="1" s="1"/>
  <c r="I1195" i="1"/>
  <c r="L1204" i="1"/>
  <c r="J1204" i="1"/>
  <c r="L1344" i="1"/>
  <c r="J1344" i="1"/>
  <c r="I1344" i="1"/>
  <c r="J1466" i="1"/>
  <c r="K1466" i="1" s="1"/>
  <c r="I1466" i="1"/>
  <c r="L1466" i="1"/>
  <c r="J1532" i="1"/>
  <c r="K1532" i="1" s="1"/>
  <c r="L1532" i="1"/>
  <c r="L813" i="1"/>
  <c r="L825" i="1"/>
  <c r="J868" i="1"/>
  <c r="J911" i="1"/>
  <c r="K911" i="1" s="1"/>
  <c r="AF768" i="1" s="1"/>
  <c r="I911" i="1"/>
  <c r="L923" i="1"/>
  <c r="J928" i="1"/>
  <c r="J1002" i="1"/>
  <c r="K1002" i="1" s="1"/>
  <c r="L1050" i="1"/>
  <c r="J1083" i="1"/>
  <c r="I1086" i="1"/>
  <c r="J1086" i="1"/>
  <c r="J1094" i="1"/>
  <c r="K1094" i="1" s="1"/>
  <c r="L1094" i="1"/>
  <c r="J1096" i="1"/>
  <c r="K1096" i="1" s="1"/>
  <c r="K1140" i="1"/>
  <c r="I1154" i="1"/>
  <c r="L1154" i="1"/>
  <c r="I1168" i="1"/>
  <c r="L1168" i="1"/>
  <c r="L1184" i="1"/>
  <c r="J1184" i="1"/>
  <c r="K1184" i="1" s="1"/>
  <c r="J1195" i="1"/>
  <c r="K1195" i="1" s="1"/>
  <c r="L1270" i="1"/>
  <c r="L1341" i="1"/>
  <c r="J1341" i="1"/>
  <c r="K814" i="1"/>
  <c r="K826" i="1"/>
  <c r="K835" i="1"/>
  <c r="L875" i="1"/>
  <c r="I1005" i="1"/>
  <c r="J1005" i="1"/>
  <c r="K1005" i="1" s="1"/>
  <c r="L1014" i="1"/>
  <c r="J1014" i="1"/>
  <c r="K1014" i="1" s="1"/>
  <c r="J1161" i="1"/>
  <c r="I1161" i="1"/>
  <c r="J1202" i="1"/>
  <c r="K1202" i="1" s="1"/>
  <c r="L1202" i="1"/>
  <c r="K1205" i="1"/>
  <c r="L1216" i="1"/>
  <c r="J1216" i="1"/>
  <c r="K1216" i="1" s="1"/>
  <c r="I1216" i="1"/>
  <c r="L1283" i="1"/>
  <c r="J1283" i="1"/>
  <c r="I1283" i="1"/>
  <c r="I1300" i="1"/>
  <c r="J1300" i="1"/>
  <c r="K1300" i="1" s="1"/>
  <c r="J1324" i="1"/>
  <c r="I1324" i="1"/>
  <c r="L734" i="1"/>
  <c r="J739" i="1"/>
  <c r="K739" i="1" s="1"/>
  <c r="I816" i="1"/>
  <c r="I819" i="1"/>
  <c r="L837" i="1"/>
  <c r="I840" i="1"/>
  <c r="I845" i="1"/>
  <c r="J851" i="1"/>
  <c r="K851" i="1" s="1"/>
  <c r="L863" i="1"/>
  <c r="J899" i="1"/>
  <c r="K899" i="1" s="1"/>
  <c r="I899" i="1"/>
  <c r="I919" i="1"/>
  <c r="I926" i="1"/>
  <c r="I931" i="1"/>
  <c r="I938" i="1"/>
  <c r="I943" i="1"/>
  <c r="J945" i="1"/>
  <c r="K945" i="1" s="1"/>
  <c r="J968" i="1"/>
  <c r="K968" i="1" s="1"/>
  <c r="L968" i="1"/>
  <c r="J985" i="1"/>
  <c r="I991" i="1"/>
  <c r="L993" i="1"/>
  <c r="I1000" i="1"/>
  <c r="K1003" i="1"/>
  <c r="L1005" i="1"/>
  <c r="I1014" i="1"/>
  <c r="I1046" i="1"/>
  <c r="L1046" i="1"/>
  <c r="L1061" i="1"/>
  <c r="J1078" i="1"/>
  <c r="K1078" i="1" s="1"/>
  <c r="L1078" i="1"/>
  <c r="I1099" i="1"/>
  <c r="J1140" i="1"/>
  <c r="I1140" i="1"/>
  <c r="I1149" i="1"/>
  <c r="L1152" i="1"/>
  <c r="J1152" i="1"/>
  <c r="K1152" i="1" s="1"/>
  <c r="L1161" i="1"/>
  <c r="I1202" i="1"/>
  <c r="I1213" i="1"/>
  <c r="J1234" i="1"/>
  <c r="K1234" i="1" s="1"/>
  <c r="I1234" i="1"/>
  <c r="L1234" i="1"/>
  <c r="L1262" i="1"/>
  <c r="I1265" i="1"/>
  <c r="J1265" i="1"/>
  <c r="K1265" i="1" s="1"/>
  <c r="K1295" i="1"/>
  <c r="L1300" i="1"/>
  <c r="L1324" i="1"/>
  <c r="L1373" i="1"/>
  <c r="I1373" i="1"/>
  <c r="J1373" i="1"/>
  <c r="K1373" i="1" s="1"/>
  <c r="K994" i="1"/>
  <c r="K1015" i="1"/>
  <c r="CI32" i="1" a="1"/>
  <c r="CI32" i="1" s="1"/>
  <c r="L1033" i="1"/>
  <c r="J1051" i="1"/>
  <c r="L1051" i="1"/>
  <c r="L1075" i="1"/>
  <c r="J1075" i="1"/>
  <c r="K1075" i="1" s="1"/>
  <c r="L1084" i="1"/>
  <c r="I1084" i="1"/>
  <c r="L1099" i="1"/>
  <c r="I1109" i="1"/>
  <c r="L1109" i="1"/>
  <c r="L1137" i="1"/>
  <c r="J1137" i="1"/>
  <c r="K1137" i="1" s="1"/>
  <c r="J1149" i="1"/>
  <c r="K1149" i="1" s="1"/>
  <c r="I1178" i="1"/>
  <c r="L1178" i="1"/>
  <c r="J1178" i="1"/>
  <c r="K1178" i="1" s="1"/>
  <c r="J1187" i="1"/>
  <c r="K1187" i="1" s="1"/>
  <c r="I1187" i="1"/>
  <c r="J1225" i="1"/>
  <c r="K1225" i="1" s="1"/>
  <c r="L1225" i="1"/>
  <c r="L1268" i="1"/>
  <c r="J1268" i="1"/>
  <c r="K1268" i="1" s="1"/>
  <c r="I1268" i="1"/>
  <c r="K1287" i="1"/>
  <c r="J1321" i="1"/>
  <c r="K1321" i="1" s="1"/>
  <c r="L1321" i="1"/>
  <c r="J671" i="1"/>
  <c r="K671" i="1" s="1"/>
  <c r="K699" i="1"/>
  <c r="J711" i="1"/>
  <c r="K711" i="1" s="1"/>
  <c r="J743" i="1"/>
  <c r="K743" i="1" s="1"/>
  <c r="L811" i="1"/>
  <c r="K817" i="1"/>
  <c r="J821" i="1"/>
  <c r="K821" i="1" s="1"/>
  <c r="L823" i="1"/>
  <c r="J828" i="1"/>
  <c r="K862" i="1"/>
  <c r="AF721" i="1" s="1"/>
  <c r="J871" i="1"/>
  <c r="J892" i="1"/>
  <c r="J907" i="1"/>
  <c r="K907" i="1" s="1"/>
  <c r="J914" i="1"/>
  <c r="K914" i="1" s="1"/>
  <c r="AF770" i="1" s="1"/>
  <c r="J924" i="1"/>
  <c r="K924" i="1" s="1"/>
  <c r="AF779" i="1" s="1"/>
  <c r="L936" i="1"/>
  <c r="I950" i="1"/>
  <c r="J1012" i="1"/>
  <c r="K1012" i="1" s="1"/>
  <c r="I1026" i="1"/>
  <c r="I1028" i="1"/>
  <c r="K1044" i="1"/>
  <c r="K1047" i="1"/>
  <c r="I1051" i="1"/>
  <c r="L1056" i="1"/>
  <c r="L1067" i="1"/>
  <c r="I1067" i="1"/>
  <c r="L1069" i="1"/>
  <c r="I1075" i="1"/>
  <c r="J1084" i="1"/>
  <c r="K1084" i="1" s="1"/>
  <c r="I1092" i="1"/>
  <c r="J1109" i="1"/>
  <c r="K1109" i="1" s="1"/>
  <c r="J1128" i="1"/>
  <c r="I1137" i="1"/>
  <c r="K1141" i="1"/>
  <c r="I1143" i="1"/>
  <c r="K1153" i="1"/>
  <c r="K1167" i="1"/>
  <c r="I1173" i="1"/>
  <c r="L1187" i="1"/>
  <c r="L1191" i="1"/>
  <c r="J1191" i="1"/>
  <c r="K1191" i="1" s="1"/>
  <c r="J1200" i="1"/>
  <c r="K1200" i="1" s="1"/>
  <c r="L1200" i="1"/>
  <c r="I1200" i="1"/>
  <c r="I1205" i="1"/>
  <c r="I1225" i="1"/>
  <c r="J1228" i="1"/>
  <c r="K1241" i="1"/>
  <c r="I1308" i="1"/>
  <c r="L1308" i="1"/>
  <c r="I1321" i="1"/>
  <c r="J1355" i="1"/>
  <c r="I1355" i="1"/>
  <c r="I1414" i="1"/>
  <c r="L1414" i="1"/>
  <c r="L1446" i="1"/>
  <c r="I1446" i="1"/>
  <c r="K740" i="1"/>
  <c r="L924" i="1"/>
  <c r="J941" i="1"/>
  <c r="K941" i="1" s="1"/>
  <c r="I941" i="1"/>
  <c r="I948" i="1"/>
  <c r="L948" i="1"/>
  <c r="J1026" i="1"/>
  <c r="K1026" i="1" s="1"/>
  <c r="L1092" i="1"/>
  <c r="K1104" i="1"/>
  <c r="L1107" i="1"/>
  <c r="J1107" i="1"/>
  <c r="K1107" i="1" s="1"/>
  <c r="L1128" i="1"/>
  <c r="L1143" i="1"/>
  <c r="L1173" i="1"/>
  <c r="L1176" i="1"/>
  <c r="J1176" i="1"/>
  <c r="K1176" i="1" s="1"/>
  <c r="L1228" i="1"/>
  <c r="J1244" i="1"/>
  <c r="I1244" i="1"/>
  <c r="I1287" i="1"/>
  <c r="L1287" i="1"/>
  <c r="J1352" i="1"/>
  <c r="K1352" i="1" s="1"/>
  <c r="L1352" i="1"/>
  <c r="J1414" i="1"/>
  <c r="K1414" i="1" s="1"/>
  <c r="K982" i="1"/>
  <c r="K1051" i="1"/>
  <c r="I1249" i="1"/>
  <c r="L1249" i="1"/>
  <c r="L1260" i="1"/>
  <c r="I1260" i="1"/>
  <c r="K1283" i="1"/>
  <c r="L1303" i="1"/>
  <c r="J1303" i="1"/>
  <c r="K1303" i="1" s="1"/>
  <c r="J1309" i="1"/>
  <c r="K1309" i="1" s="1"/>
  <c r="I1309" i="1"/>
  <c r="L1370" i="1"/>
  <c r="I1370" i="1"/>
  <c r="K1388" i="1"/>
  <c r="J1757" i="1"/>
  <c r="I1757" i="1"/>
  <c r="K1095" i="1"/>
  <c r="K1128" i="1"/>
  <c r="K1161" i="1"/>
  <c r="L1229" i="1"/>
  <c r="I1229" i="1"/>
  <c r="K1235" i="1"/>
  <c r="J1280" i="1"/>
  <c r="K1280" i="1" s="1"/>
  <c r="I1280" i="1"/>
  <c r="L1290" i="1"/>
  <c r="I1290" i="1"/>
  <c r="J1319" i="1"/>
  <c r="K1319" i="1" s="1"/>
  <c r="I1319" i="1"/>
  <c r="J1393" i="1"/>
  <c r="I1393" i="1"/>
  <c r="I1426" i="1"/>
  <c r="I1447" i="1"/>
  <c r="J1447" i="1"/>
  <c r="K1447" i="1" s="1"/>
  <c r="L1469" i="1"/>
  <c r="I1469" i="1"/>
  <c r="K1473" i="1"/>
  <c r="L1542" i="1"/>
  <c r="I1542" i="1"/>
  <c r="I1558" i="1"/>
  <c r="I1561" i="1"/>
  <c r="L1561" i="1"/>
  <c r="I1593" i="1"/>
  <c r="L1593" i="1"/>
  <c r="J1593" i="1"/>
  <c r="K1593" i="1" s="1"/>
  <c r="L1610" i="1"/>
  <c r="I1610" i="1"/>
  <c r="L1696" i="1"/>
  <c r="J1696" i="1"/>
  <c r="K1696" i="1" s="1"/>
  <c r="I1696" i="1"/>
  <c r="L1757" i="1"/>
  <c r="L1385" i="1"/>
  <c r="I1385" i="1"/>
  <c r="J1388" i="1"/>
  <c r="I1388" i="1"/>
  <c r="L1401" i="1"/>
  <c r="I1401" i="1"/>
  <c r="L1444" i="1"/>
  <c r="I1444" i="1"/>
  <c r="L1481" i="1"/>
  <c r="I1481" i="1"/>
  <c r="L1530" i="1"/>
  <c r="J1530" i="1"/>
  <c r="K1530" i="1" s="1"/>
  <c r="L1552" i="1"/>
  <c r="J1552" i="1"/>
  <c r="I1552" i="1"/>
  <c r="J1607" i="1"/>
  <c r="L1607" i="1"/>
  <c r="I1221" i="1"/>
  <c r="L1221" i="1"/>
  <c r="L1347" i="1"/>
  <c r="I1347" i="1"/>
  <c r="I1379" i="1"/>
  <c r="J1385" i="1"/>
  <c r="K1385" i="1" s="1"/>
  <c r="L1388" i="1"/>
  <c r="J1401" i="1"/>
  <c r="K1401" i="1" s="1"/>
  <c r="I1404" i="1"/>
  <c r="I1421" i="1"/>
  <c r="J1444" i="1"/>
  <c r="K1444" i="1" s="1"/>
  <c r="I1478" i="1"/>
  <c r="J1481" i="1"/>
  <c r="K1481" i="1" s="1"/>
  <c r="K954" i="1"/>
  <c r="L1158" i="1"/>
  <c r="L1163" i="1"/>
  <c r="K1217" i="1"/>
  <c r="J1221" i="1"/>
  <c r="K1221" i="1" s="1"/>
  <c r="I1235" i="1"/>
  <c r="K1275" i="1"/>
  <c r="J1288" i="1"/>
  <c r="K1288" i="1" s="1"/>
  <c r="I1307" i="1"/>
  <c r="I1322" i="1"/>
  <c r="J1347" i="1"/>
  <c r="K1347" i="1" s="1"/>
  <c r="K1375" i="1"/>
  <c r="J1379" i="1"/>
  <c r="J1404" i="1"/>
  <c r="K1404" i="1" s="1"/>
  <c r="I1407" i="1"/>
  <c r="J1407" i="1"/>
  <c r="K1407" i="1" s="1"/>
  <c r="J1421" i="1"/>
  <c r="K1421" i="1" s="1"/>
  <c r="K1445" i="1"/>
  <c r="I1456" i="1"/>
  <c r="L1478" i="1"/>
  <c r="L1709" i="1"/>
  <c r="J1709" i="1"/>
  <c r="K1709" i="1" s="1"/>
  <c r="I1709" i="1"/>
  <c r="K1164" i="1"/>
  <c r="L1212" i="1"/>
  <c r="J1212" i="1"/>
  <c r="K1212" i="1" s="1"/>
  <c r="L1235" i="1"/>
  <c r="L1281" i="1"/>
  <c r="J1281" i="1"/>
  <c r="L1288" i="1"/>
  <c r="L1291" i="1"/>
  <c r="J1291" i="1"/>
  <c r="K1291" i="1" s="1"/>
  <c r="J1301" i="1"/>
  <c r="K1301" i="1" s="1"/>
  <c r="L1301" i="1"/>
  <c r="J1307" i="1"/>
  <c r="K1307" i="1" s="1"/>
  <c r="K1311" i="1"/>
  <c r="L1322" i="1"/>
  <c r="J1325" i="1"/>
  <c r="K1325" i="1" s="1"/>
  <c r="I1325" i="1"/>
  <c r="J1456" i="1"/>
  <c r="K1456" i="1" s="1"/>
  <c r="I1462" i="1"/>
  <c r="L1462" i="1"/>
  <c r="J1462" i="1"/>
  <c r="K1462" i="1" s="1"/>
  <c r="I1549" i="1"/>
  <c r="L1549" i="1"/>
  <c r="J1549" i="1"/>
  <c r="L1588" i="1"/>
  <c r="J1588" i="1"/>
  <c r="K1588" i="1" s="1"/>
  <c r="I1588" i="1"/>
  <c r="L1686" i="1"/>
  <c r="I1686" i="1"/>
  <c r="K1228" i="1"/>
  <c r="K1256" i="1"/>
  <c r="L1363" i="1"/>
  <c r="J1363" i="1"/>
  <c r="I1394" i="1"/>
  <c r="L1402" i="1"/>
  <c r="J1402" i="1"/>
  <c r="K1402" i="1" s="1"/>
  <c r="J1413" i="1"/>
  <c r="K1413" i="1" s="1"/>
  <c r="I1413" i="1"/>
  <c r="J1442" i="1"/>
  <c r="K1442" i="1" s="1"/>
  <c r="L1442" i="1"/>
  <c r="I1442" i="1"/>
  <c r="J1445" i="1"/>
  <c r="I1445" i="1"/>
  <c r="J1470" i="1"/>
  <c r="K1470" i="1" s="1"/>
  <c r="K1486" i="1"/>
  <c r="L1491" i="1"/>
  <c r="I1491" i="1"/>
  <c r="K1567" i="1"/>
  <c r="L1570" i="1"/>
  <c r="J1570" i="1"/>
  <c r="I1570" i="1"/>
  <c r="J1686" i="1"/>
  <c r="K1083" i="1"/>
  <c r="L1238" i="1"/>
  <c r="I1275" i="1"/>
  <c r="I1284" i="1"/>
  <c r="L1284" i="1"/>
  <c r="J1299" i="1"/>
  <c r="K1299" i="1" s="1"/>
  <c r="L1320" i="1"/>
  <c r="K1326" i="1"/>
  <c r="L1339" i="1"/>
  <c r="I1375" i="1"/>
  <c r="J1380" i="1"/>
  <c r="K1380" i="1" s="1"/>
  <c r="L1380" i="1"/>
  <c r="K1384" i="1"/>
  <c r="K1387" i="1"/>
  <c r="L1389" i="1"/>
  <c r="I1399" i="1"/>
  <c r="I1402" i="1"/>
  <c r="K1411" i="1"/>
  <c r="L1413" i="1"/>
  <c r="L1416" i="1"/>
  <c r="J1416" i="1"/>
  <c r="K1416" i="1" s="1"/>
  <c r="I1419" i="1"/>
  <c r="L1419" i="1"/>
  <c r="J1419" i="1"/>
  <c r="K1419" i="1" s="1"/>
  <c r="I1439" i="1"/>
  <c r="L1445" i="1"/>
  <c r="J1491" i="1"/>
  <c r="L1506" i="1"/>
  <c r="J1506" i="1"/>
  <c r="I1506" i="1"/>
  <c r="J1528" i="1"/>
  <c r="K1528" i="1" s="1"/>
  <c r="I1528" i="1"/>
  <c r="L1546" i="1"/>
  <c r="J1546" i="1"/>
  <c r="K1546" i="1" s="1"/>
  <c r="I1546" i="1"/>
  <c r="J1622" i="1"/>
  <c r="K1622" i="1" s="1"/>
  <c r="L1622" i="1"/>
  <c r="L1425" i="1"/>
  <c r="I1425" i="1"/>
  <c r="J1454" i="1"/>
  <c r="K1454" i="1" s="1"/>
  <c r="L1454" i="1"/>
  <c r="I1454" i="1"/>
  <c r="L1567" i="1"/>
  <c r="J1567" i="1"/>
  <c r="I1567" i="1"/>
  <c r="L1702" i="1"/>
  <c r="J1702" i="1"/>
  <c r="K1702" i="1" s="1"/>
  <c r="I1702" i="1"/>
  <c r="J1364" i="1"/>
  <c r="K1364" i="1" s="1"/>
  <c r="L1364" i="1"/>
  <c r="J1425" i="1"/>
  <c r="K1425" i="1" s="1"/>
  <c r="L1457" i="1"/>
  <c r="I1457" i="1"/>
  <c r="L1486" i="1"/>
  <c r="K1551" i="1"/>
  <c r="I1557" i="1"/>
  <c r="L1557" i="1"/>
  <c r="J1557" i="1"/>
  <c r="K1557" i="1" s="1"/>
  <c r="L1571" i="1"/>
  <c r="I1571" i="1"/>
  <c r="J1718" i="1"/>
  <c r="K1718" i="1" s="1"/>
  <c r="L1718" i="1"/>
  <c r="I1718" i="1"/>
  <c r="J1738" i="1"/>
  <c r="K1738" i="1" s="1"/>
  <c r="I1738" i="1"/>
  <c r="J1746" i="1"/>
  <c r="K1746" i="1" s="1"/>
  <c r="L1746" i="1"/>
  <c r="L1581" i="1"/>
  <c r="K1208" i="1"/>
  <c r="K1232" i="1"/>
  <c r="K1244" i="1"/>
  <c r="K1267" i="1"/>
  <c r="K1350" i="1"/>
  <c r="K1378" i="1"/>
  <c r="K1503" i="1"/>
  <c r="K1521" i="1"/>
  <c r="K1526" i="1"/>
  <c r="K1531" i="1"/>
  <c r="L1556" i="1"/>
  <c r="L1569" i="1"/>
  <c r="K1575" i="1"/>
  <c r="J1604" i="1"/>
  <c r="K1604" i="1" s="1"/>
  <c r="J1615" i="1"/>
  <c r="J1650" i="1"/>
  <c r="K1650" i="1" s="1"/>
  <c r="K1662" i="1"/>
  <c r="K1664" i="1"/>
  <c r="J1720" i="1"/>
  <c r="K1720" i="1" s="1"/>
  <c r="K1552" i="1"/>
  <c r="K1570" i="1"/>
  <c r="L1602" i="1"/>
  <c r="K1685" i="1"/>
  <c r="K1737" i="1"/>
  <c r="K1756" i="1"/>
  <c r="K1281" i="1"/>
  <c r="K1495" i="1"/>
  <c r="I1512" i="1"/>
  <c r="J1533" i="1"/>
  <c r="K1533" i="1" s="1"/>
  <c r="I1544" i="1"/>
  <c r="I1582" i="1"/>
  <c r="K1603" i="1"/>
  <c r="I1642" i="1"/>
  <c r="I1659" i="1"/>
  <c r="I1682" i="1"/>
  <c r="L1724" i="1"/>
  <c r="K1747" i="1"/>
  <c r="K1366" i="1"/>
  <c r="K1396" i="1"/>
  <c r="L1487" i="1"/>
  <c r="K1524" i="1"/>
  <c r="L1559" i="1"/>
  <c r="K1576" i="1"/>
  <c r="K1612" i="1"/>
  <c r="I1620" i="1"/>
  <c r="L1648" i="1"/>
  <c r="K1673" i="1"/>
  <c r="I1685" i="1"/>
  <c r="J1687" i="1"/>
  <c r="K1687" i="1" s="1"/>
  <c r="K1693" i="1"/>
  <c r="I1734" i="1"/>
  <c r="I1737" i="1"/>
  <c r="I1753" i="1"/>
  <c r="I1756" i="1"/>
  <c r="K1543" i="1"/>
  <c r="K1563" i="1"/>
  <c r="K1641" i="1"/>
  <c r="J1329" i="1"/>
  <c r="K1344" i="1"/>
  <c r="K1379" i="1"/>
  <c r="K1394" i="1"/>
  <c r="J1427" i="1"/>
  <c r="K1427" i="1" s="1"/>
  <c r="J1433" i="1"/>
  <c r="K1433" i="1" s="1"/>
  <c r="J1440" i="1"/>
  <c r="K1440" i="1" s="1"/>
  <c r="J1477" i="1"/>
  <c r="K1477" i="1" s="1"/>
  <c r="I1480" i="1"/>
  <c r="I1482" i="1"/>
  <c r="K1522" i="1"/>
  <c r="I1540" i="1"/>
  <c r="I1547" i="1"/>
  <c r="I1568" i="1"/>
  <c r="K1579" i="1"/>
  <c r="I1589" i="1"/>
  <c r="I1601" i="1"/>
  <c r="J1614" i="1"/>
  <c r="K1614" i="1" s="1"/>
  <c r="I1638" i="1"/>
  <c r="K1661" i="1"/>
  <c r="K1688" i="1"/>
  <c r="J1695" i="1"/>
  <c r="K1695" i="1" s="1"/>
  <c r="I1697" i="1"/>
  <c r="I1703" i="1"/>
  <c r="I1714" i="1"/>
  <c r="I1717" i="1"/>
  <c r="J1719" i="1"/>
  <c r="K1719" i="1" s="1"/>
  <c r="K1740" i="1"/>
  <c r="J1747" i="1"/>
  <c r="K1759" i="1"/>
  <c r="J1482" i="1"/>
  <c r="K1482" i="1" s="1"/>
  <c r="L1568" i="1"/>
  <c r="L1601" i="1"/>
  <c r="K1607" i="1"/>
  <c r="L1614" i="1"/>
  <c r="L1680" i="1"/>
  <c r="K1686" i="1"/>
  <c r="J1697" i="1"/>
  <c r="J1714" i="1"/>
  <c r="K1714" i="1" s="1"/>
  <c r="J1717" i="1"/>
  <c r="K1717" i="1" s="1"/>
  <c r="K1757" i="1"/>
  <c r="K1615" i="1"/>
  <c r="L1695" i="1"/>
  <c r="CQ28" i="1" a="1"/>
  <c r="CQ28" i="1" s="1"/>
  <c r="L1590" i="1"/>
  <c r="J1590" i="1"/>
  <c r="K1590" i="1" s="1"/>
  <c r="I1590" i="1"/>
  <c r="CQ39" i="1" a="1"/>
  <c r="CQ39" i="1" s="1"/>
  <c r="CK39" i="1" a="1"/>
  <c r="CK39" i="1" s="1"/>
  <c r="CP39" i="1" a="1"/>
  <c r="CP39" i="1" s="1"/>
  <c r="CJ39" i="1" a="1"/>
  <c r="CJ39" i="1" s="1"/>
  <c r="CU39" i="1" a="1"/>
  <c r="CU39" i="1" s="1"/>
  <c r="CO39" i="1" a="1"/>
  <c r="CO39" i="1" s="1"/>
  <c r="CT39" i="1" a="1"/>
  <c r="CT39" i="1" s="1"/>
  <c r="CN39" i="1" a="1"/>
  <c r="CN39" i="1" s="1"/>
  <c r="CS39" i="1" a="1"/>
  <c r="CS39" i="1" s="1"/>
  <c r="CM39" i="1" a="1"/>
  <c r="CM39" i="1" s="1"/>
  <c r="CL39" i="1" a="1"/>
  <c r="CL39" i="1" s="1"/>
  <c r="CC39" i="1" a="1"/>
  <c r="CC39" i="1" s="1"/>
  <c r="CB39" i="1" a="1"/>
  <c r="CB39" i="1" s="1"/>
  <c r="BV39" i="1" a="1"/>
  <c r="BV39" i="1" s="1"/>
  <c r="BP39" i="1" a="1"/>
  <c r="BP39" i="1" s="1"/>
  <c r="BJ39" i="1" a="1"/>
  <c r="BJ39" i="1" s="1"/>
  <c r="BD39" i="1" a="1"/>
  <c r="BD39" i="1" s="1"/>
  <c r="AX39" i="1" a="1"/>
  <c r="AX39" i="1" s="1"/>
  <c r="AR39" i="1" a="1"/>
  <c r="AR39" i="1" s="1"/>
  <c r="AL39" i="1" a="1"/>
  <c r="AL39" i="1" s="1"/>
  <c r="CI39" i="1" a="1"/>
  <c r="CI39" i="1" s="1"/>
  <c r="CA39" i="1" a="1"/>
  <c r="CA39" i="1" s="1"/>
  <c r="BU39" i="1" a="1"/>
  <c r="BU39" i="1" s="1"/>
  <c r="BO39" i="1" a="1"/>
  <c r="BO39" i="1" s="1"/>
  <c r="BI39" i="1" a="1"/>
  <c r="BI39" i="1" s="1"/>
  <c r="BC39" i="1" a="1"/>
  <c r="BC39" i="1" s="1"/>
  <c r="AW39" i="1" a="1"/>
  <c r="AW39" i="1" s="1"/>
  <c r="AQ39" i="1" a="1"/>
  <c r="AQ39" i="1" s="1"/>
  <c r="AK39" i="1" a="1"/>
  <c r="AK39" i="1" s="1"/>
  <c r="CH39" i="1" a="1"/>
  <c r="CH39" i="1" s="1"/>
  <c r="CG39" i="1" a="1"/>
  <c r="CG39" i="1" s="1"/>
  <c r="BZ39" i="1" a="1"/>
  <c r="BZ39" i="1" s="1"/>
  <c r="BT39" i="1" a="1"/>
  <c r="BT39" i="1" s="1"/>
  <c r="BN39" i="1" a="1"/>
  <c r="BN39" i="1" s="1"/>
  <c r="BH39" i="1" a="1"/>
  <c r="BH39" i="1" s="1"/>
  <c r="BB39" i="1" a="1"/>
  <c r="BB39" i="1" s="1"/>
  <c r="AV39" i="1" a="1"/>
  <c r="AV39" i="1" s="1"/>
  <c r="AP39" i="1" a="1"/>
  <c r="AP39" i="1" s="1"/>
  <c r="AJ39" i="1" a="1"/>
  <c r="AJ39" i="1" s="1"/>
  <c r="CF39" i="1" a="1"/>
  <c r="CF39" i="1" s="1"/>
  <c r="BY39" i="1" a="1"/>
  <c r="BY39" i="1" s="1"/>
  <c r="BS39" i="1" a="1"/>
  <c r="BS39" i="1" s="1"/>
  <c r="BM39" i="1" a="1"/>
  <c r="BM39" i="1" s="1"/>
  <c r="BG39" i="1" a="1"/>
  <c r="BG39" i="1" s="1"/>
  <c r="BA39" i="1" a="1"/>
  <c r="BA39" i="1" s="1"/>
  <c r="AU39" i="1" a="1"/>
  <c r="AU39" i="1" s="1"/>
  <c r="AO39" i="1" a="1"/>
  <c r="AO39" i="1" s="1"/>
  <c r="AI39" i="1" a="1"/>
  <c r="AI39" i="1" s="1"/>
  <c r="CR39" i="1" a="1"/>
  <c r="CR39" i="1" s="1"/>
  <c r="CE39" i="1" a="1"/>
  <c r="CE39" i="1" s="1"/>
  <c r="BF39" i="1" a="1"/>
  <c r="BF39" i="1" s="1"/>
  <c r="AH39" i="1" a="1"/>
  <c r="AH39" i="1" s="1"/>
  <c r="CD39" i="1" a="1"/>
  <c r="CD39" i="1" s="1"/>
  <c r="BE39" i="1" a="1"/>
  <c r="BE39" i="1" s="1"/>
  <c r="BX39" i="1" a="1"/>
  <c r="BX39" i="1" s="1"/>
  <c r="AZ39" i="1" a="1"/>
  <c r="AZ39" i="1" s="1"/>
  <c r="BW39" i="1" a="1"/>
  <c r="BW39" i="1" s="1"/>
  <c r="AY39" i="1" a="1"/>
  <c r="AY39" i="1" s="1"/>
  <c r="BR39" i="1" a="1"/>
  <c r="BR39" i="1" s="1"/>
  <c r="AT39" i="1" a="1"/>
  <c r="AT39" i="1" s="1"/>
  <c r="BQ39" i="1" a="1"/>
  <c r="BQ39" i="1" s="1"/>
  <c r="BL39" i="1" a="1"/>
  <c r="BL39" i="1" s="1"/>
  <c r="BK39" i="1" a="1"/>
  <c r="BK39" i="1" s="1"/>
  <c r="AS39" i="1" a="1"/>
  <c r="AS39" i="1" s="1"/>
  <c r="AN39" i="1" a="1"/>
  <c r="AN39" i="1" s="1"/>
  <c r="AM39" i="1" a="1"/>
  <c r="AM39" i="1" s="1"/>
  <c r="L21" i="1"/>
  <c r="J21" i="1"/>
  <c r="AT32" i="1" a="1"/>
  <c r="AT32" i="1" s="1"/>
  <c r="CG32" i="1" a="1"/>
  <c r="CG32" i="1" s="1"/>
  <c r="J4" i="1"/>
  <c r="K4" i="1" s="1"/>
  <c r="J8" i="1"/>
  <c r="K8" i="1" s="1"/>
  <c r="I9" i="1"/>
  <c r="CQ32" i="1" a="1"/>
  <c r="CQ32" i="1" s="1"/>
  <c r="L104" i="1"/>
  <c r="J104" i="1"/>
  <c r="K104" i="1" s="1"/>
  <c r="I104" i="1"/>
  <c r="J9" i="1"/>
  <c r="K9" i="1" s="1"/>
  <c r="BD28" i="1" a="1"/>
  <c r="BD28" i="1" s="1"/>
  <c r="J14" i="1"/>
  <c r="K14" i="1" s="1"/>
  <c r="I14" i="1"/>
  <c r="AL28" i="1" a="1"/>
  <c r="AL28" i="1" s="1"/>
  <c r="I8" i="1"/>
  <c r="L4" i="1"/>
  <c r="T6" i="1" a="1"/>
  <c r="T6" i="1" s="1"/>
  <c r="I11" i="1"/>
  <c r="L23" i="1"/>
  <c r="I23" i="1"/>
  <c r="J1062" i="1"/>
  <c r="I1062" i="1"/>
  <c r="L1062" i="1"/>
  <c r="CR33" i="1" a="1"/>
  <c r="CR33" i="1" s="1"/>
  <c r="CL33" i="1" a="1"/>
  <c r="CL33" i="1" s="1"/>
  <c r="CF33" i="1" a="1"/>
  <c r="CF33" i="1" s="1"/>
  <c r="BZ33" i="1" a="1"/>
  <c r="BZ33" i="1" s="1"/>
  <c r="BT33" i="1" a="1"/>
  <c r="BT33" i="1" s="1"/>
  <c r="BN33" i="1" a="1"/>
  <c r="BN33" i="1" s="1"/>
  <c r="BH33" i="1" a="1"/>
  <c r="BH33" i="1" s="1"/>
  <c r="BB33" i="1" a="1"/>
  <c r="BB33" i="1" s="1"/>
  <c r="AV33" i="1" a="1"/>
  <c r="AV33" i="1" s="1"/>
  <c r="AP33" i="1" a="1"/>
  <c r="AP33" i="1" s="1"/>
  <c r="AJ33" i="1" a="1"/>
  <c r="AJ33" i="1" s="1"/>
  <c r="CQ33" i="1" a="1"/>
  <c r="CQ33" i="1" s="1"/>
  <c r="CK33" i="1" a="1"/>
  <c r="CK33" i="1" s="1"/>
  <c r="CE33" i="1" a="1"/>
  <c r="CE33" i="1" s="1"/>
  <c r="BY33" i="1" a="1"/>
  <c r="BY33" i="1" s="1"/>
  <c r="BS33" i="1" a="1"/>
  <c r="BS33" i="1" s="1"/>
  <c r="BM33" i="1" a="1"/>
  <c r="BM33" i="1" s="1"/>
  <c r="BG33" i="1" a="1"/>
  <c r="BG33" i="1" s="1"/>
  <c r="BA33" i="1" a="1"/>
  <c r="BA33" i="1" s="1"/>
  <c r="AU33" i="1" a="1"/>
  <c r="AU33" i="1" s="1"/>
  <c r="AO33" i="1" a="1"/>
  <c r="AO33" i="1" s="1"/>
  <c r="AI33" i="1" a="1"/>
  <c r="AI33" i="1" s="1"/>
  <c r="CP33" i="1" a="1"/>
  <c r="CP33" i="1" s="1"/>
  <c r="CJ33" i="1" a="1"/>
  <c r="CJ33" i="1" s="1"/>
  <c r="CD33" i="1" a="1"/>
  <c r="CD33" i="1" s="1"/>
  <c r="BX33" i="1" a="1"/>
  <c r="BX33" i="1" s="1"/>
  <c r="BR33" i="1" a="1"/>
  <c r="BR33" i="1" s="1"/>
  <c r="BL33" i="1" a="1"/>
  <c r="BL33" i="1" s="1"/>
  <c r="BF33" i="1" a="1"/>
  <c r="BF33" i="1" s="1"/>
  <c r="AZ33" i="1" a="1"/>
  <c r="AZ33" i="1" s="1"/>
  <c r="AT33" i="1" a="1"/>
  <c r="AT33" i="1" s="1"/>
  <c r="AN33" i="1" a="1"/>
  <c r="AN33" i="1" s="1"/>
  <c r="AH33" i="1" a="1"/>
  <c r="AH33" i="1" s="1"/>
  <c r="CU33" i="1" a="1"/>
  <c r="CU33" i="1" s="1"/>
  <c r="CO33" i="1" a="1"/>
  <c r="CO33" i="1" s="1"/>
  <c r="CI33" i="1" a="1"/>
  <c r="CI33" i="1" s="1"/>
  <c r="CC33" i="1" a="1"/>
  <c r="CC33" i="1" s="1"/>
  <c r="BW33" i="1" a="1"/>
  <c r="BW33" i="1" s="1"/>
  <c r="BQ33" i="1" a="1"/>
  <c r="BQ33" i="1" s="1"/>
  <c r="BK33" i="1" a="1"/>
  <c r="BK33" i="1" s="1"/>
  <c r="BE33" i="1" a="1"/>
  <c r="BE33" i="1" s="1"/>
  <c r="AY33" i="1" a="1"/>
  <c r="AY33" i="1" s="1"/>
  <c r="AS33" i="1" a="1"/>
  <c r="AS33" i="1" s="1"/>
  <c r="AM33" i="1" a="1"/>
  <c r="AM33" i="1" s="1"/>
  <c r="CT33" i="1" a="1"/>
  <c r="CT33" i="1" s="1"/>
  <c r="CN33" i="1" a="1"/>
  <c r="CN33" i="1" s="1"/>
  <c r="CH33" i="1" a="1"/>
  <c r="CH33" i="1" s="1"/>
  <c r="CB33" i="1" a="1"/>
  <c r="CB33" i="1" s="1"/>
  <c r="BV33" i="1" a="1"/>
  <c r="BV33" i="1" s="1"/>
  <c r="BP33" i="1" a="1"/>
  <c r="BP33" i="1" s="1"/>
  <c r="BJ33" i="1" a="1"/>
  <c r="BJ33" i="1" s="1"/>
  <c r="BD33" i="1" a="1"/>
  <c r="BD33" i="1" s="1"/>
  <c r="AX33" i="1" a="1"/>
  <c r="AX33" i="1" s="1"/>
  <c r="AR33" i="1" a="1"/>
  <c r="AR33" i="1" s="1"/>
  <c r="AL33" i="1" a="1"/>
  <c r="AL33" i="1" s="1"/>
  <c r="CM33" i="1" a="1"/>
  <c r="CM33" i="1" s="1"/>
  <c r="AW33" i="1" a="1"/>
  <c r="AW33" i="1" s="1"/>
  <c r="CA33" i="1" a="1"/>
  <c r="CA33" i="1" s="1"/>
  <c r="AK33" i="1" a="1"/>
  <c r="AK33" i="1" s="1"/>
  <c r="BO33" i="1" a="1"/>
  <c r="BO33" i="1" s="1"/>
  <c r="CS33" i="1" a="1"/>
  <c r="CS33" i="1" s="1"/>
  <c r="BC33" i="1" a="1"/>
  <c r="BC33" i="1" s="1"/>
  <c r="CG33" i="1" a="1"/>
  <c r="CG33" i="1" s="1"/>
  <c r="BI33" i="1" a="1"/>
  <c r="BI33" i="1" s="1"/>
  <c r="AQ33" i="1" a="1"/>
  <c r="AQ33" i="1" s="1"/>
  <c r="BU33" i="1" a="1"/>
  <c r="BU33" i="1" s="1"/>
  <c r="J11" i="1"/>
  <c r="K11" i="1" s="1"/>
  <c r="J23" i="1"/>
  <c r="K23" i="1" s="1"/>
  <c r="I3" i="1"/>
  <c r="I13" i="1"/>
  <c r="L17" i="1"/>
  <c r="I17" i="1"/>
  <c r="L697" i="1"/>
  <c r="J697" i="1"/>
  <c r="K697" i="1" s="1"/>
  <c r="I697" i="1"/>
  <c r="CH28" i="1" a="1"/>
  <c r="CH28" i="1" s="1"/>
  <c r="CH50" i="1" s="1"/>
  <c r="CH53" i="1" s="1"/>
  <c r="CA28" i="1" a="1"/>
  <c r="CA28" i="1" s="1"/>
  <c r="BU28" i="1" a="1"/>
  <c r="BU28" i="1" s="1"/>
  <c r="BO28" i="1" a="1"/>
  <c r="BO28" i="1" s="1"/>
  <c r="BI28" i="1" a="1"/>
  <c r="BI28" i="1" s="1"/>
  <c r="BC28" i="1" a="1"/>
  <c r="BC28" i="1" s="1"/>
  <c r="AW28" i="1" a="1"/>
  <c r="AW28" i="1" s="1"/>
  <c r="AQ28" i="1" a="1"/>
  <c r="AQ28" i="1" s="1"/>
  <c r="AK28" i="1" a="1"/>
  <c r="AK28" i="1" s="1"/>
  <c r="CO28" i="1" a="1"/>
  <c r="CO28" i="1" s="1"/>
  <c r="CG28" i="1" a="1"/>
  <c r="CG28" i="1" s="1"/>
  <c r="BZ28" i="1" a="1"/>
  <c r="BZ28" i="1" s="1"/>
  <c r="BT28" i="1" a="1"/>
  <c r="BT28" i="1" s="1"/>
  <c r="BT50" i="1" s="1"/>
  <c r="BT53" i="1" s="1"/>
  <c r="BN28" i="1" a="1"/>
  <c r="BN28" i="1" s="1"/>
  <c r="BH28" i="1" a="1"/>
  <c r="BH28" i="1" s="1"/>
  <c r="BB28" i="1" a="1"/>
  <c r="BB28" i="1" s="1"/>
  <c r="BB50" i="1" s="1"/>
  <c r="BB53" i="1" s="1"/>
  <c r="AV28" i="1" a="1"/>
  <c r="AV28" i="1" s="1"/>
  <c r="AP28" i="1" a="1"/>
  <c r="AP28" i="1" s="1"/>
  <c r="AJ28" i="1" a="1"/>
  <c r="AJ28" i="1" s="1"/>
  <c r="CN28" i="1" a="1"/>
  <c r="CN28" i="1" s="1"/>
  <c r="CF28" i="1" a="1"/>
  <c r="CF28" i="1" s="1"/>
  <c r="CU28" i="1" a="1"/>
  <c r="CU28" i="1" s="1"/>
  <c r="CM28" i="1" a="1"/>
  <c r="CM28" i="1" s="1"/>
  <c r="CE28" i="1" a="1"/>
  <c r="CE28" i="1" s="1"/>
  <c r="CE50" i="1" s="1"/>
  <c r="CE53" i="1" s="1"/>
  <c r="BY28" i="1" a="1"/>
  <c r="BY28" i="1" s="1"/>
  <c r="BY50" i="1" s="1"/>
  <c r="BY53" i="1" s="1"/>
  <c r="BS28" i="1" a="1"/>
  <c r="BS28" i="1" s="1"/>
  <c r="BM28" i="1" a="1"/>
  <c r="BM28" i="1" s="1"/>
  <c r="BG28" i="1" a="1"/>
  <c r="BG28" i="1" s="1"/>
  <c r="BA28" i="1" a="1"/>
  <c r="BA28" i="1" s="1"/>
  <c r="AU28" i="1" a="1"/>
  <c r="AU28" i="1" s="1"/>
  <c r="AU50" i="1" s="1"/>
  <c r="AU53" i="1" s="1"/>
  <c r="AO28" i="1" a="1"/>
  <c r="AO28" i="1" s="1"/>
  <c r="AI28" i="1" a="1"/>
  <c r="AI28" i="1" s="1"/>
  <c r="CT28" i="1" a="1"/>
  <c r="CT28" i="1" s="1"/>
  <c r="CL28" i="1" a="1"/>
  <c r="CL28" i="1" s="1"/>
  <c r="CL50" i="1" s="1"/>
  <c r="CL53" i="1" s="1"/>
  <c r="CD28" i="1" a="1"/>
  <c r="CD28" i="1" s="1"/>
  <c r="BX28" i="1" a="1"/>
  <c r="BX28" i="1" s="1"/>
  <c r="BR28" i="1" a="1"/>
  <c r="BR28" i="1" s="1"/>
  <c r="BL28" i="1" a="1"/>
  <c r="BL28" i="1" s="1"/>
  <c r="BF28" i="1" a="1"/>
  <c r="BF28" i="1" s="1"/>
  <c r="AZ28" i="1" a="1"/>
  <c r="AZ28" i="1" s="1"/>
  <c r="AT28" i="1" a="1"/>
  <c r="AT28" i="1" s="1"/>
  <c r="AT50" i="1" s="1"/>
  <c r="AT53" i="1" s="1"/>
  <c r="AN28" i="1" a="1"/>
  <c r="AN28" i="1" s="1"/>
  <c r="AH28" i="1" a="1"/>
  <c r="AH28" i="1" s="1"/>
  <c r="CS28" i="1" a="1"/>
  <c r="CS28" i="1" s="1"/>
  <c r="CK28" i="1" a="1"/>
  <c r="CK28" i="1" s="1"/>
  <c r="CI28" i="1" a="1"/>
  <c r="CI28" i="1" s="1"/>
  <c r="BP28" i="1" a="1"/>
  <c r="BP28" i="1" s="1"/>
  <c r="AX28" i="1" a="1"/>
  <c r="AX28" i="1" s="1"/>
  <c r="CC28" i="1" a="1"/>
  <c r="CC28" i="1" s="1"/>
  <c r="CC50" i="1" s="1"/>
  <c r="CC53" i="1" s="1"/>
  <c r="BK28" i="1" a="1"/>
  <c r="BK28" i="1" s="1"/>
  <c r="AS28" i="1" a="1"/>
  <c r="AS28" i="1" s="1"/>
  <c r="CB28" i="1" a="1"/>
  <c r="CB28" i="1" s="1"/>
  <c r="BJ28" i="1" a="1"/>
  <c r="BJ28" i="1" s="1"/>
  <c r="AR28" i="1" a="1"/>
  <c r="AR28" i="1" s="1"/>
  <c r="BW28" i="1" a="1"/>
  <c r="BW28" i="1" s="1"/>
  <c r="BE28" i="1" a="1"/>
  <c r="BE28" i="1" s="1"/>
  <c r="AM28" i="1" a="1"/>
  <c r="AM28" i="1" s="1"/>
  <c r="CR28" i="1" a="1"/>
  <c r="CR28" i="1" s="1"/>
  <c r="CJ28" i="1" a="1"/>
  <c r="CJ28" i="1" s="1"/>
  <c r="CJ50" i="1" s="1"/>
  <c r="CJ53" i="1" s="1"/>
  <c r="BQ28" i="1" a="1"/>
  <c r="BQ28" i="1" s="1"/>
  <c r="AY28" i="1" a="1"/>
  <c r="AY28" i="1" s="1"/>
  <c r="AY50" i="1" s="1"/>
  <c r="AY53" i="1" s="1"/>
  <c r="L1020" i="1"/>
  <c r="J1020" i="1"/>
  <c r="K1020" i="1" s="1"/>
  <c r="I1020" i="1"/>
  <c r="CP32" i="1" a="1"/>
  <c r="CP32" i="1" s="1"/>
  <c r="CF32" i="1" a="1"/>
  <c r="CF32" i="1" s="1"/>
  <c r="CF50" i="1" s="1"/>
  <c r="CF53" i="1" s="1"/>
  <c r="BK32" i="1" a="1"/>
  <c r="BK32" i="1" s="1"/>
  <c r="BA32" i="1" a="1"/>
  <c r="BA32" i="1" s="1"/>
  <c r="AQ32" i="1" a="1"/>
  <c r="AQ32" i="1" s="1"/>
  <c r="CO32" i="1" a="1"/>
  <c r="CO32" i="1" s="1"/>
  <c r="CE32" i="1" a="1"/>
  <c r="CE32" i="1" s="1"/>
  <c r="BU32" i="1" a="1"/>
  <c r="BU32" i="1" s="1"/>
  <c r="BJ32" i="1" a="1"/>
  <c r="BJ32" i="1" s="1"/>
  <c r="AZ32" i="1" a="1"/>
  <c r="AZ32" i="1" s="1"/>
  <c r="AP32" i="1" a="1"/>
  <c r="AP32" i="1" s="1"/>
  <c r="CN32" i="1" a="1"/>
  <c r="CN32" i="1" s="1"/>
  <c r="CD32" i="1" a="1"/>
  <c r="CD32" i="1" s="1"/>
  <c r="BT32" i="1" a="1"/>
  <c r="BT32" i="1" s="1"/>
  <c r="AY32" i="1" a="1"/>
  <c r="AY32" i="1" s="1"/>
  <c r="AO32" i="1" a="1"/>
  <c r="AO32" i="1" s="1"/>
  <c r="CC32" i="1" a="1"/>
  <c r="CC32" i="1" s="1"/>
  <c r="BS32" i="1" a="1"/>
  <c r="BS32" i="1" s="1"/>
  <c r="BI32" i="1" a="1"/>
  <c r="BI32" i="1" s="1"/>
  <c r="AX32" i="1" a="1"/>
  <c r="AX32" i="1" s="1"/>
  <c r="AN32" i="1" a="1"/>
  <c r="AN32" i="1" s="1"/>
  <c r="CM32" i="1" a="1"/>
  <c r="CM32" i="1" s="1"/>
  <c r="CB32" i="1" a="1"/>
  <c r="CB32" i="1" s="1"/>
  <c r="BR32" i="1" a="1"/>
  <c r="BR32" i="1" s="1"/>
  <c r="BH32" i="1" a="1"/>
  <c r="BH32" i="1" s="1"/>
  <c r="BH50" i="1" s="1"/>
  <c r="BH53" i="1" s="1"/>
  <c r="AM32" i="1" a="1"/>
  <c r="AM32" i="1" s="1"/>
  <c r="CL32" i="1" a="1"/>
  <c r="CL32" i="1" s="1"/>
  <c r="BQ32" i="1" a="1"/>
  <c r="BQ32" i="1" s="1"/>
  <c r="BG32" i="1" a="1"/>
  <c r="BG32" i="1" s="1"/>
  <c r="AW32" i="1" a="1"/>
  <c r="AW32" i="1" s="1"/>
  <c r="AL32" i="1" a="1"/>
  <c r="AL32" i="1" s="1"/>
  <c r="CU32" i="1" a="1"/>
  <c r="CU32" i="1" s="1"/>
  <c r="CK32" i="1" a="1"/>
  <c r="CK32" i="1" s="1"/>
  <c r="CA32" i="1" a="1"/>
  <c r="CA32" i="1" s="1"/>
  <c r="BP32" i="1" a="1"/>
  <c r="BP32" i="1" s="1"/>
  <c r="BF32" i="1" a="1"/>
  <c r="BF32" i="1" s="1"/>
  <c r="AV32" i="1" a="1"/>
  <c r="AV32" i="1" s="1"/>
  <c r="CT32" i="1" a="1"/>
  <c r="CT32" i="1" s="1"/>
  <c r="CJ32" i="1" a="1"/>
  <c r="CJ32" i="1" s="1"/>
  <c r="BZ32" i="1" a="1"/>
  <c r="BZ32" i="1" s="1"/>
  <c r="BE32" i="1" a="1"/>
  <c r="BE32" i="1" s="1"/>
  <c r="AU32" i="1" a="1"/>
  <c r="AU32" i="1" s="1"/>
  <c r="AK32" i="1" a="1"/>
  <c r="AK32" i="1" s="1"/>
  <c r="CR32" i="1" a="1"/>
  <c r="CR32" i="1" s="1"/>
  <c r="BW32" i="1" a="1"/>
  <c r="BW32" i="1" s="1"/>
  <c r="BM32" i="1" a="1"/>
  <c r="BM32" i="1" s="1"/>
  <c r="BC32" i="1" a="1"/>
  <c r="BC32" i="1" s="1"/>
  <c r="AR32" i="1" a="1"/>
  <c r="AR32" i="1" s="1"/>
  <c r="AH32" i="1" a="1"/>
  <c r="AH32" i="1" s="1"/>
  <c r="BY32" i="1" a="1"/>
  <c r="BY32" i="1" s="1"/>
  <c r="AJ32" i="1" a="1"/>
  <c r="AJ32" i="1" s="1"/>
  <c r="BX32" i="1" a="1"/>
  <c r="BX32" i="1" s="1"/>
  <c r="AI32" i="1" a="1"/>
  <c r="AI32" i="1" s="1"/>
  <c r="BV32" i="1" a="1"/>
  <c r="BV32" i="1" s="1"/>
  <c r="BV50" i="1" s="1"/>
  <c r="BV53" i="1" s="1"/>
  <c r="BO32" i="1" a="1"/>
  <c r="BO32" i="1" s="1"/>
  <c r="BN32" i="1" a="1"/>
  <c r="BN32" i="1" s="1"/>
  <c r="BL32" i="1" a="1"/>
  <c r="BL32" i="1" s="1"/>
  <c r="BL50" i="1" s="1"/>
  <c r="BL53" i="1" s="1"/>
  <c r="BD32" i="1" a="1"/>
  <c r="BD32" i="1" s="1"/>
  <c r="CS32" i="1" a="1"/>
  <c r="CS32" i="1" s="1"/>
  <c r="CH32" i="1" a="1"/>
  <c r="CH32" i="1" s="1"/>
  <c r="AS32" i="1" a="1"/>
  <c r="AS32" i="1" s="1"/>
  <c r="J17" i="1"/>
  <c r="K17" i="1" s="1"/>
  <c r="K21" i="1"/>
  <c r="CP28" i="1" a="1"/>
  <c r="CP28" i="1" s="1"/>
  <c r="CP50" i="1" s="1"/>
  <c r="CP53" i="1" s="1"/>
  <c r="I31" i="1"/>
  <c r="AC6" i="1" s="1" a="1"/>
  <c r="AC6" i="1" s="1"/>
  <c r="L31" i="1"/>
  <c r="J31" i="1"/>
  <c r="K31" i="1" s="1"/>
  <c r="L25" i="1"/>
  <c r="J25" i="1"/>
  <c r="K25" i="1" s="1"/>
  <c r="L305" i="1"/>
  <c r="J305" i="1"/>
  <c r="K305" i="1" s="1"/>
  <c r="I313" i="1"/>
  <c r="L313" i="1"/>
  <c r="L449" i="1"/>
  <c r="I449" i="1"/>
  <c r="I305" i="1"/>
  <c r="J313" i="1"/>
  <c r="K313" i="1" s="1"/>
  <c r="L445" i="1"/>
  <c r="J445" i="1"/>
  <c r="K445" i="1" s="1"/>
  <c r="I445" i="1"/>
  <c r="J449" i="1"/>
  <c r="K449" i="1" s="1"/>
  <c r="K33" i="1"/>
  <c r="L208" i="1"/>
  <c r="J208" i="1"/>
  <c r="I208" i="1"/>
  <c r="L285" i="1"/>
  <c r="J285" i="1"/>
  <c r="K285" i="1" s="1"/>
  <c r="I285" i="1"/>
  <c r="L294" i="1"/>
  <c r="J294" i="1"/>
  <c r="K294" i="1" s="1"/>
  <c r="I294" i="1"/>
  <c r="J33" i="1"/>
  <c r="L213" i="1"/>
  <c r="J213" i="1"/>
  <c r="K213" i="1" s="1"/>
  <c r="I213" i="1"/>
  <c r="L33" i="1"/>
  <c r="I366" i="1"/>
  <c r="L271" i="1"/>
  <c r="J271" i="1"/>
  <c r="K271" i="1" s="1"/>
  <c r="I271" i="1"/>
  <c r="J366" i="1"/>
  <c r="L54" i="1"/>
  <c r="J54" i="1"/>
  <c r="K54" i="1" s="1"/>
  <c r="I54" i="1"/>
  <c r="L164" i="1"/>
  <c r="J164" i="1"/>
  <c r="K164" i="1" s="1"/>
  <c r="K228" i="1"/>
  <c r="L230" i="1"/>
  <c r="J230" i="1"/>
  <c r="K230" i="1" s="1"/>
  <c r="I230" i="1"/>
  <c r="L252" i="1"/>
  <c r="J252" i="1"/>
  <c r="K252" i="1" s="1"/>
  <c r="I252" i="1"/>
  <c r="J456" i="1"/>
  <c r="K456" i="1" s="1"/>
  <c r="I456" i="1"/>
  <c r="L456" i="1"/>
  <c r="L578" i="1"/>
  <c r="I578" i="1"/>
  <c r="J578" i="1"/>
  <c r="K578" i="1" s="1"/>
  <c r="I676" i="1"/>
  <c r="L676" i="1"/>
  <c r="J676" i="1"/>
  <c r="K676" i="1" s="1"/>
  <c r="L64" i="1"/>
  <c r="J64" i="1"/>
  <c r="K64" i="1" s="1"/>
  <c r="L69" i="1"/>
  <c r="J69" i="1"/>
  <c r="K69" i="1" s="1"/>
  <c r="L109" i="1"/>
  <c r="J109" i="1"/>
  <c r="K109" i="1" s="1"/>
  <c r="K133" i="1"/>
  <c r="I164" i="1"/>
  <c r="I223" i="1"/>
  <c r="L245" i="1"/>
  <c r="J245" i="1"/>
  <c r="K245" i="1" s="1"/>
  <c r="L424" i="1"/>
  <c r="J424" i="1"/>
  <c r="K424" i="1" s="1"/>
  <c r="I424" i="1"/>
  <c r="L144" i="1"/>
  <c r="J144" i="1"/>
  <c r="K144" i="1" s="1"/>
  <c r="K174" i="1"/>
  <c r="L181" i="1"/>
  <c r="J181" i="1"/>
  <c r="K181" i="1" s="1"/>
  <c r="I181" i="1"/>
  <c r="L240" i="1"/>
  <c r="J240" i="1"/>
  <c r="K240" i="1" s="1"/>
  <c r="L262" i="1"/>
  <c r="J262" i="1"/>
  <c r="K262" i="1" s="1"/>
  <c r="I269" i="1"/>
  <c r="L269" i="1"/>
  <c r="I311" i="1"/>
  <c r="L311" i="1"/>
  <c r="J311" i="1"/>
  <c r="K311" i="1" s="1"/>
  <c r="I340" i="1"/>
  <c r="L340" i="1"/>
  <c r="I144" i="1"/>
  <c r="L169" i="1"/>
  <c r="J169" i="1"/>
  <c r="K169" i="1" s="1"/>
  <c r="I228" i="1"/>
  <c r="I240" i="1"/>
  <c r="I250" i="1"/>
  <c r="I262" i="1"/>
  <c r="J269" i="1"/>
  <c r="K269" i="1" s="1"/>
  <c r="J340" i="1"/>
  <c r="K340" i="1" s="1"/>
  <c r="L430" i="1"/>
  <c r="J430" i="1"/>
  <c r="K430" i="1" s="1"/>
  <c r="I430" i="1"/>
  <c r="J776" i="1"/>
  <c r="K776" i="1" s="1"/>
  <c r="I776" i="1"/>
  <c r="L776" i="1"/>
  <c r="J30" i="1"/>
  <c r="K30" i="1" s="1"/>
  <c r="J228" i="1"/>
  <c r="J250" i="1"/>
  <c r="K250" i="1" s="1"/>
  <c r="K307" i="1"/>
  <c r="L607" i="1"/>
  <c r="J607" i="1"/>
  <c r="I607" i="1"/>
  <c r="L186" i="1"/>
  <c r="J186" i="1"/>
  <c r="K186" i="1" s="1"/>
  <c r="I186" i="1"/>
  <c r="K191" i="1"/>
  <c r="I362" i="1"/>
  <c r="L362" i="1"/>
  <c r="J499" i="1"/>
  <c r="L499" i="1"/>
  <c r="I499" i="1"/>
  <c r="L42" i="1"/>
  <c r="J42" i="1"/>
  <c r="K42" i="1" s="1"/>
  <c r="L46" i="1"/>
  <c r="J46" i="1"/>
  <c r="K46" i="1" s="1"/>
  <c r="I46" i="1"/>
  <c r="L84" i="1"/>
  <c r="J84" i="1"/>
  <c r="K84" i="1" s="1"/>
  <c r="L89" i="1"/>
  <c r="J89" i="1"/>
  <c r="K89" i="1" s="1"/>
  <c r="L124" i="1"/>
  <c r="J124" i="1"/>
  <c r="K124" i="1" s="1"/>
  <c r="K134" i="1"/>
  <c r="L149" i="1"/>
  <c r="J149" i="1"/>
  <c r="K149" i="1" s="1"/>
  <c r="K201" i="1"/>
  <c r="L203" i="1"/>
  <c r="J203" i="1"/>
  <c r="K203" i="1" s="1"/>
  <c r="A207" i="1" s="1"/>
  <c r="I203" i="1"/>
  <c r="I267" i="1"/>
  <c r="L267" i="1"/>
  <c r="J307" i="1"/>
  <c r="L307" i="1"/>
  <c r="I307" i="1"/>
  <c r="I384" i="1"/>
  <c r="L384" i="1"/>
  <c r="L509" i="1"/>
  <c r="J509" i="1"/>
  <c r="K509" i="1" s="1"/>
  <c r="I509" i="1"/>
  <c r="L602" i="1"/>
  <c r="I602" i="1"/>
  <c r="I42" i="1"/>
  <c r="I84" i="1"/>
  <c r="I89" i="1"/>
  <c r="I94" i="1"/>
  <c r="I124" i="1"/>
  <c r="I149" i="1"/>
  <c r="I154" i="1"/>
  <c r="L191" i="1"/>
  <c r="J191" i="1"/>
  <c r="K208" i="1"/>
  <c r="J267" i="1"/>
  <c r="K267" i="1" s="1"/>
  <c r="L273" i="1"/>
  <c r="J273" i="1"/>
  <c r="K273" i="1" s="1"/>
  <c r="J384" i="1"/>
  <c r="K384" i="1" s="1"/>
  <c r="L409" i="1"/>
  <c r="J409" i="1"/>
  <c r="I409" i="1"/>
  <c r="J487" i="1"/>
  <c r="K487" i="1" s="1"/>
  <c r="L487" i="1"/>
  <c r="I487" i="1"/>
  <c r="J602" i="1"/>
  <c r="K602" i="1" s="1"/>
  <c r="J94" i="1"/>
  <c r="K94" i="1" s="1"/>
  <c r="L129" i="1"/>
  <c r="J129" i="1"/>
  <c r="K129" i="1" s="1"/>
  <c r="J154" i="1"/>
  <c r="K154" i="1" s="1"/>
  <c r="I273" i="1"/>
  <c r="J468" i="1"/>
  <c r="K468" i="1" s="1"/>
  <c r="I468" i="1"/>
  <c r="L468" i="1"/>
  <c r="L470" i="1"/>
  <c r="J470" i="1"/>
  <c r="K470" i="1" s="1"/>
  <c r="I470" i="1"/>
  <c r="L583" i="1"/>
  <c r="J583" i="1"/>
  <c r="K583" i="1" s="1"/>
  <c r="I583" i="1"/>
  <c r="L400" i="1"/>
  <c r="J400" i="1"/>
  <c r="K400" i="1" s="1"/>
  <c r="L415" i="1"/>
  <c r="J415" i="1"/>
  <c r="K415" i="1" s="1"/>
  <c r="I415" i="1"/>
  <c r="L458" i="1"/>
  <c r="J458" i="1"/>
  <c r="K458" i="1" s="1"/>
  <c r="L497" i="1"/>
  <c r="J497" i="1"/>
  <c r="K497" i="1" s="1"/>
  <c r="I497" i="1"/>
  <c r="L538" i="1"/>
  <c r="J538" i="1"/>
  <c r="K538" i="1" s="1"/>
  <c r="I538" i="1"/>
  <c r="J565" i="1"/>
  <c r="K565" i="1" s="1"/>
  <c r="I565" i="1"/>
  <c r="J589" i="1"/>
  <c r="K589" i="1" s="1"/>
  <c r="I589" i="1"/>
  <c r="J613" i="1"/>
  <c r="K613" i="1" s="1"/>
  <c r="I613" i="1"/>
  <c r="I52" i="1"/>
  <c r="I66" i="1"/>
  <c r="I71" i="1"/>
  <c r="I86" i="1"/>
  <c r="I91" i="1"/>
  <c r="I111" i="1"/>
  <c r="I131" i="1"/>
  <c r="I151" i="1"/>
  <c r="I171" i="1"/>
  <c r="I193" i="1"/>
  <c r="I220" i="1"/>
  <c r="I225" i="1"/>
  <c r="I242" i="1"/>
  <c r="I247" i="1"/>
  <c r="I280" i="1"/>
  <c r="I325" i="1"/>
  <c r="I327" i="1"/>
  <c r="I329" i="1"/>
  <c r="J333" i="1"/>
  <c r="K333" i="1" s="1"/>
  <c r="I347" i="1"/>
  <c r="I349" i="1"/>
  <c r="I351" i="1"/>
  <c r="J360" i="1"/>
  <c r="K360" i="1" s="1"/>
  <c r="I369" i="1"/>
  <c r="I371" i="1"/>
  <c r="I373" i="1"/>
  <c r="J382" i="1"/>
  <c r="K382" i="1" s="1"/>
  <c r="A387" i="1" s="1"/>
  <c r="I391" i="1"/>
  <c r="I393" i="1"/>
  <c r="I400" i="1"/>
  <c r="I404" i="1"/>
  <c r="L436" i="1"/>
  <c r="J436" i="1"/>
  <c r="K436" i="1" s="1"/>
  <c r="I436" i="1"/>
  <c r="I458" i="1"/>
  <c r="J517" i="1"/>
  <c r="K517" i="1" s="1"/>
  <c r="L517" i="1"/>
  <c r="I517" i="1"/>
  <c r="L565" i="1"/>
  <c r="L589" i="1"/>
  <c r="L613" i="1"/>
  <c r="I664" i="1"/>
  <c r="L664" i="1"/>
  <c r="J47" i="1"/>
  <c r="K47" i="1" s="1"/>
  <c r="I48" i="1"/>
  <c r="J52" i="1"/>
  <c r="K52" i="1" s="1"/>
  <c r="J66" i="1"/>
  <c r="K66" i="1" s="1"/>
  <c r="J71" i="1"/>
  <c r="K71" i="1" s="1"/>
  <c r="J86" i="1"/>
  <c r="K86" i="1" s="1"/>
  <c r="J91" i="1"/>
  <c r="K91" i="1" s="1"/>
  <c r="J111" i="1"/>
  <c r="K111" i="1" s="1"/>
  <c r="A105" i="1" s="1"/>
  <c r="J131" i="1"/>
  <c r="K131" i="1" s="1"/>
  <c r="J151" i="1"/>
  <c r="K151" i="1" s="1"/>
  <c r="J171" i="1"/>
  <c r="K171" i="1" s="1"/>
  <c r="J193" i="1"/>
  <c r="K193" i="1" s="1"/>
  <c r="J220" i="1"/>
  <c r="K220" i="1" s="1"/>
  <c r="J225" i="1"/>
  <c r="K225" i="1" s="1"/>
  <c r="J242" i="1"/>
  <c r="K242" i="1" s="1"/>
  <c r="J247" i="1"/>
  <c r="K247" i="1" s="1"/>
  <c r="J280" i="1"/>
  <c r="K280" i="1" s="1"/>
  <c r="K302" i="1"/>
  <c r="K312" i="1"/>
  <c r="J325" i="1"/>
  <c r="K325" i="1" s="1"/>
  <c r="J327" i="1"/>
  <c r="K327" i="1" s="1"/>
  <c r="L329" i="1"/>
  <c r="L333" i="1"/>
  <c r="J347" i="1"/>
  <c r="K347" i="1" s="1"/>
  <c r="J349" i="1"/>
  <c r="K349" i="1" s="1"/>
  <c r="L351" i="1"/>
  <c r="L360" i="1"/>
  <c r="J369" i="1"/>
  <c r="K369" i="1" s="1"/>
  <c r="J371" i="1"/>
  <c r="K371" i="1" s="1"/>
  <c r="L373" i="1"/>
  <c r="L382" i="1"/>
  <c r="K387" i="1"/>
  <c r="J391" i="1"/>
  <c r="K391" i="1" s="1"/>
  <c r="J393" i="1"/>
  <c r="K393" i="1" s="1"/>
  <c r="J404" i="1"/>
  <c r="K404" i="1" s="1"/>
  <c r="L421" i="1"/>
  <c r="J421" i="1"/>
  <c r="K421" i="1" s="1"/>
  <c r="I421" i="1"/>
  <c r="L485" i="1"/>
  <c r="J485" i="1"/>
  <c r="K485" i="1" s="1"/>
  <c r="I485" i="1"/>
  <c r="L563" i="1"/>
  <c r="I563" i="1"/>
  <c r="J563" i="1"/>
  <c r="K563" i="1" s="1"/>
  <c r="L587" i="1"/>
  <c r="I587" i="1"/>
  <c r="J587" i="1"/>
  <c r="L611" i="1"/>
  <c r="I611" i="1"/>
  <c r="J611" i="1"/>
  <c r="L680" i="1"/>
  <c r="I680" i="1"/>
  <c r="J680" i="1"/>
  <c r="K304" i="1"/>
  <c r="K306" i="1"/>
  <c r="L314" i="1"/>
  <c r="J314" i="1"/>
  <c r="K314" i="1" s="1"/>
  <c r="I314" i="1"/>
  <c r="K334" i="1"/>
  <c r="K361" i="1"/>
  <c r="K383" i="1"/>
  <c r="L406" i="1"/>
  <c r="J406" i="1"/>
  <c r="K406" i="1" s="1"/>
  <c r="I406" i="1"/>
  <c r="L442" i="1"/>
  <c r="J442" i="1"/>
  <c r="K442" i="1" s="1"/>
  <c r="I442" i="1"/>
  <c r="K493" i="1"/>
  <c r="J505" i="1"/>
  <c r="K505" i="1" s="1"/>
  <c r="L505" i="1"/>
  <c r="I505" i="1"/>
  <c r="I536" i="1"/>
  <c r="L536" i="1"/>
  <c r="J536" i="1"/>
  <c r="K536" i="1" s="1"/>
  <c r="L585" i="1"/>
  <c r="J585" i="1"/>
  <c r="K585" i="1" s="1"/>
  <c r="L609" i="1"/>
  <c r="J609" i="1"/>
  <c r="K609" i="1" s="1"/>
  <c r="K760" i="1"/>
  <c r="I63" i="1"/>
  <c r="I68" i="1"/>
  <c r="I83" i="1"/>
  <c r="I88" i="1"/>
  <c r="I103" i="1"/>
  <c r="I108" i="1"/>
  <c r="I123" i="1"/>
  <c r="I128" i="1"/>
  <c r="I143" i="1"/>
  <c r="I148" i="1"/>
  <c r="I163" i="1"/>
  <c r="I168" i="1"/>
  <c r="I190" i="1"/>
  <c r="I212" i="1"/>
  <c r="I234" i="1"/>
  <c r="I244" i="1"/>
  <c r="I261" i="1"/>
  <c r="I266" i="1"/>
  <c r="I268" i="1"/>
  <c r="L341" i="1"/>
  <c r="J341" i="1"/>
  <c r="K341" i="1" s="1"/>
  <c r="I341" i="1"/>
  <c r="L363" i="1"/>
  <c r="J363" i="1"/>
  <c r="K363" i="1" s="1"/>
  <c r="I363" i="1"/>
  <c r="L385" i="1"/>
  <c r="J385" i="1"/>
  <c r="K385" i="1" s="1"/>
  <c r="I385" i="1"/>
  <c r="L427" i="1"/>
  <c r="J427" i="1"/>
  <c r="K427" i="1" s="1"/>
  <c r="I427" i="1"/>
  <c r="K465" i="1"/>
  <c r="L542" i="1"/>
  <c r="I542" i="1"/>
  <c r="I585" i="1"/>
  <c r="I609" i="1"/>
  <c r="L841" i="1"/>
  <c r="J841" i="1"/>
  <c r="K841" i="1" s="1"/>
  <c r="I841" i="1"/>
  <c r="I50" i="1"/>
  <c r="I180" i="1"/>
  <c r="I185" i="1"/>
  <c r="I202" i="1"/>
  <c r="I207" i="1"/>
  <c r="I229" i="1"/>
  <c r="I251" i="1"/>
  <c r="I270" i="1"/>
  <c r="L272" i="1"/>
  <c r="J272" i="1"/>
  <c r="K272" i="1" s="1"/>
  <c r="L291" i="1"/>
  <c r="I310" i="1"/>
  <c r="I312" i="1"/>
  <c r="L345" i="1"/>
  <c r="J365" i="1"/>
  <c r="K365" i="1" s="1"/>
  <c r="L367" i="1"/>
  <c r="J387" i="1"/>
  <c r="L389" i="1"/>
  <c r="L412" i="1"/>
  <c r="J412" i="1"/>
  <c r="K412" i="1" s="1"/>
  <c r="I412" i="1"/>
  <c r="J493" i="1"/>
  <c r="L493" i="1"/>
  <c r="I493" i="1"/>
  <c r="J523" i="1"/>
  <c r="K523" i="1" s="1"/>
  <c r="L523" i="1"/>
  <c r="J542" i="1"/>
  <c r="K542" i="1" s="1"/>
  <c r="J678" i="1"/>
  <c r="K678" i="1" s="1"/>
  <c r="K788" i="1"/>
  <c r="L433" i="1"/>
  <c r="J433" i="1"/>
  <c r="K433" i="1" s="1"/>
  <c r="I433" i="1"/>
  <c r="J465" i="1"/>
  <c r="L465" i="1"/>
  <c r="I465" i="1"/>
  <c r="L540" i="1"/>
  <c r="J540" i="1"/>
  <c r="K540" i="1" s="1"/>
  <c r="L678" i="1"/>
  <c r="J791" i="1"/>
  <c r="K791" i="1" s="1"/>
  <c r="L791" i="1"/>
  <c r="K344" i="1"/>
  <c r="K366" i="1"/>
  <c r="K388" i="1"/>
  <c r="L418" i="1"/>
  <c r="J418" i="1"/>
  <c r="K418" i="1" s="1"/>
  <c r="I418" i="1"/>
  <c r="K447" i="1"/>
  <c r="J453" i="1"/>
  <c r="K453" i="1" s="1"/>
  <c r="L453" i="1"/>
  <c r="I453" i="1"/>
  <c r="K499" i="1"/>
  <c r="J511" i="1"/>
  <c r="K511" i="1" s="1"/>
  <c r="L511" i="1"/>
  <c r="I511" i="1"/>
  <c r="L521" i="1"/>
  <c r="J521" i="1"/>
  <c r="K521" i="1" s="1"/>
  <c r="I540" i="1"/>
  <c r="K607" i="1"/>
  <c r="I791" i="1"/>
  <c r="I322" i="1"/>
  <c r="L324" i="1"/>
  <c r="J324" i="1"/>
  <c r="K324" i="1" s="1"/>
  <c r="I324" i="1"/>
  <c r="L346" i="1"/>
  <c r="J346" i="1"/>
  <c r="K346" i="1" s="1"/>
  <c r="I346" i="1"/>
  <c r="L368" i="1"/>
  <c r="J368" i="1"/>
  <c r="K368" i="1" s="1"/>
  <c r="I368" i="1"/>
  <c r="L390" i="1"/>
  <c r="J390" i="1"/>
  <c r="K390" i="1" s="1"/>
  <c r="I390" i="1"/>
  <c r="L403" i="1"/>
  <c r="J403" i="1"/>
  <c r="K403" i="1" s="1"/>
  <c r="I403" i="1"/>
  <c r="K409" i="1"/>
  <c r="L439" i="1"/>
  <c r="J439" i="1"/>
  <c r="K439" i="1" s="1"/>
  <c r="I439" i="1"/>
  <c r="I521" i="1"/>
  <c r="L673" i="1"/>
  <c r="J673" i="1"/>
  <c r="K673" i="1" s="1"/>
  <c r="I673" i="1"/>
  <c r="L694" i="1"/>
  <c r="J694" i="1"/>
  <c r="I694" i="1"/>
  <c r="J544" i="1"/>
  <c r="K544" i="1" s="1"/>
  <c r="I544" i="1"/>
  <c r="L548" i="1"/>
  <c r="L569" i="1"/>
  <c r="K587" i="1"/>
  <c r="L593" i="1"/>
  <c r="K611" i="1"/>
  <c r="L685" i="1"/>
  <c r="J685" i="1"/>
  <c r="K685" i="1" s="1"/>
  <c r="L692" i="1"/>
  <c r="I692" i="1"/>
  <c r="L491" i="1"/>
  <c r="I491" i="1"/>
  <c r="L503" i="1"/>
  <c r="I503" i="1"/>
  <c r="L515" i="1"/>
  <c r="I515" i="1"/>
  <c r="L652" i="1"/>
  <c r="K869" i="1"/>
  <c r="AF728" i="1" s="1"/>
  <c r="AE728" i="1"/>
  <c r="J491" i="1"/>
  <c r="K491" i="1" s="1"/>
  <c r="J503" i="1"/>
  <c r="K503" i="1" s="1"/>
  <c r="J515" i="1"/>
  <c r="K515" i="1" s="1"/>
  <c r="K528" i="1"/>
  <c r="L547" i="1"/>
  <c r="J547" i="1"/>
  <c r="K547" i="1" s="1"/>
  <c r="L568" i="1"/>
  <c r="J568" i="1"/>
  <c r="K568" i="1" s="1"/>
  <c r="J581" i="1"/>
  <c r="K581" i="1" s="1"/>
  <c r="L592" i="1"/>
  <c r="J592" i="1"/>
  <c r="K592" i="1" s="1"/>
  <c r="L616" i="1"/>
  <c r="J616" i="1"/>
  <c r="K616" i="1" s="1"/>
  <c r="L625" i="1"/>
  <c r="J625" i="1"/>
  <c r="K625" i="1" s="1"/>
  <c r="I625" i="1"/>
  <c r="K633" i="1"/>
  <c r="J688" i="1"/>
  <c r="K688" i="1" s="1"/>
  <c r="L915" i="1"/>
  <c r="I915" i="1"/>
  <c r="J915" i="1"/>
  <c r="K915" i="1" s="1"/>
  <c r="AF771" i="1" s="1"/>
  <c r="K522" i="1"/>
  <c r="J532" i="1"/>
  <c r="K532" i="1" s="1"/>
  <c r="I532" i="1"/>
  <c r="I545" i="1"/>
  <c r="I547" i="1"/>
  <c r="K573" i="1"/>
  <c r="I592" i="1"/>
  <c r="K597" i="1"/>
  <c r="I616" i="1"/>
  <c r="I621" i="1"/>
  <c r="L623" i="1"/>
  <c r="I623" i="1"/>
  <c r="L641" i="1"/>
  <c r="J641" i="1"/>
  <c r="K641" i="1" s="1"/>
  <c r="I641" i="1"/>
  <c r="I770" i="1"/>
  <c r="J770" i="1"/>
  <c r="K770" i="1" s="1"/>
  <c r="L789" i="1"/>
  <c r="J789" i="1"/>
  <c r="K789" i="1" s="1"/>
  <c r="I789" i="1"/>
  <c r="K830" i="1"/>
  <c r="L864" i="1"/>
  <c r="I864" i="1"/>
  <c r="J864" i="1"/>
  <c r="K864" i="1" s="1"/>
  <c r="AF723" i="1" s="1"/>
  <c r="J321" i="1"/>
  <c r="K321" i="1" s="1"/>
  <c r="J326" i="1"/>
  <c r="K326" i="1" s="1"/>
  <c r="J343" i="1"/>
  <c r="K343" i="1" s="1"/>
  <c r="J348" i="1"/>
  <c r="K348" i="1" s="1"/>
  <c r="J370" i="1"/>
  <c r="K370" i="1" s="1"/>
  <c r="J392" i="1"/>
  <c r="K392" i="1" s="1"/>
  <c r="I447" i="1"/>
  <c r="J450" i="1"/>
  <c r="K450" i="1" s="1"/>
  <c r="J455" i="1"/>
  <c r="K455" i="1" s="1"/>
  <c r="I462" i="1"/>
  <c r="J467" i="1"/>
  <c r="K467" i="1" s="1"/>
  <c r="I474" i="1"/>
  <c r="K486" i="1"/>
  <c r="K492" i="1"/>
  <c r="K498" i="1"/>
  <c r="K504" i="1"/>
  <c r="K510" i="1"/>
  <c r="L530" i="1"/>
  <c r="I530" i="1"/>
  <c r="L532" i="1"/>
  <c r="J545" i="1"/>
  <c r="K545" i="1" s="1"/>
  <c r="I566" i="1"/>
  <c r="K575" i="1"/>
  <c r="L581" i="1"/>
  <c r="I590" i="1"/>
  <c r="K599" i="1"/>
  <c r="L605" i="1"/>
  <c r="J621" i="1"/>
  <c r="K621" i="1" s="1"/>
  <c r="J623" i="1"/>
  <c r="K623" i="1" s="1"/>
  <c r="L628" i="1"/>
  <c r="J628" i="1"/>
  <c r="K628" i="1" s="1"/>
  <c r="L635" i="1"/>
  <c r="I635" i="1"/>
  <c r="K644" i="1"/>
  <c r="K738" i="1"/>
  <c r="I758" i="1"/>
  <c r="L758" i="1"/>
  <c r="J758" i="1"/>
  <c r="K758" i="1" s="1"/>
  <c r="K454" i="1"/>
  <c r="K466" i="1"/>
  <c r="I528" i="1"/>
  <c r="J530" i="1"/>
  <c r="K530" i="1" s="1"/>
  <c r="J566" i="1"/>
  <c r="K566" i="1" s="1"/>
  <c r="J577" i="1"/>
  <c r="K577" i="1" s="1"/>
  <c r="I577" i="1"/>
  <c r="J590" i="1"/>
  <c r="K590" i="1" s="1"/>
  <c r="J601" i="1"/>
  <c r="K601" i="1" s="1"/>
  <c r="I601" i="1"/>
  <c r="I628" i="1"/>
  <c r="I633" i="1"/>
  <c r="J635" i="1"/>
  <c r="K635" i="1" s="1"/>
  <c r="L646" i="1"/>
  <c r="J646" i="1"/>
  <c r="K646" i="1" s="1"/>
  <c r="I646" i="1"/>
  <c r="K654" i="1"/>
  <c r="K714" i="1"/>
  <c r="L839" i="1"/>
  <c r="J839" i="1"/>
  <c r="K839" i="1" s="1"/>
  <c r="I839" i="1"/>
  <c r="J847" i="1"/>
  <c r="K847" i="1" s="1"/>
  <c r="L847" i="1"/>
  <c r="K850" i="1"/>
  <c r="L973" i="1"/>
  <c r="J973" i="1"/>
  <c r="I973" i="1"/>
  <c r="I452" i="1"/>
  <c r="L462" i="1"/>
  <c r="I464" i="1"/>
  <c r="L474" i="1"/>
  <c r="I480" i="1"/>
  <c r="L482" i="1"/>
  <c r="I482" i="1"/>
  <c r="L494" i="1"/>
  <c r="I494" i="1"/>
  <c r="L506" i="1"/>
  <c r="I506" i="1"/>
  <c r="L518" i="1"/>
  <c r="I518" i="1"/>
  <c r="J524" i="1"/>
  <c r="K524" i="1" s="1"/>
  <c r="J560" i="1"/>
  <c r="K560" i="1" s="1"/>
  <c r="I560" i="1"/>
  <c r="I573" i="1"/>
  <c r="L575" i="1"/>
  <c r="I575" i="1"/>
  <c r="L577" i="1"/>
  <c r="I597" i="1"/>
  <c r="L599" i="1"/>
  <c r="I599" i="1"/>
  <c r="L601" i="1"/>
  <c r="J619" i="1"/>
  <c r="K619" i="1" s="1"/>
  <c r="L644" i="1"/>
  <c r="I644" i="1"/>
  <c r="L658" i="1"/>
  <c r="J658" i="1"/>
  <c r="K658" i="1" s="1"/>
  <c r="I658" i="1"/>
  <c r="K666" i="1"/>
  <c r="K668" i="1"/>
  <c r="K704" i="1"/>
  <c r="J756" i="1"/>
  <c r="K756" i="1" s="1"/>
  <c r="I756" i="1"/>
  <c r="L756" i="1"/>
  <c r="L775" i="1"/>
  <c r="J775" i="1"/>
  <c r="K775" i="1" s="1"/>
  <c r="I775" i="1"/>
  <c r="L795" i="1"/>
  <c r="J795" i="1"/>
  <c r="K795" i="1" s="1"/>
  <c r="I795" i="1"/>
  <c r="I847" i="1"/>
  <c r="L897" i="1"/>
  <c r="J897" i="1"/>
  <c r="K897" i="1" s="1"/>
  <c r="AF755" i="1" s="1"/>
  <c r="L535" i="1"/>
  <c r="J535" i="1"/>
  <c r="K535" i="1" s="1"/>
  <c r="L554" i="1"/>
  <c r="I554" i="1"/>
  <c r="L649" i="1"/>
  <c r="J649" i="1"/>
  <c r="K649" i="1" s="1"/>
  <c r="L656" i="1"/>
  <c r="I656" i="1"/>
  <c r="L670" i="1"/>
  <c r="J670" i="1"/>
  <c r="K670" i="1" s="1"/>
  <c r="I670" i="1"/>
  <c r="K680" i="1"/>
  <c r="K694" i="1"/>
  <c r="L706" i="1"/>
  <c r="J706" i="1"/>
  <c r="K706" i="1" s="1"/>
  <c r="I706" i="1"/>
  <c r="K726" i="1"/>
  <c r="L773" i="1"/>
  <c r="J773" i="1"/>
  <c r="K773" i="1" s="1"/>
  <c r="I897" i="1"/>
  <c r="K451" i="1"/>
  <c r="K463" i="1"/>
  <c r="K475" i="1"/>
  <c r="L524" i="1"/>
  <c r="I533" i="1"/>
  <c r="I535" i="1"/>
  <c r="J548" i="1"/>
  <c r="K548" i="1" s="1"/>
  <c r="J554" i="1"/>
  <c r="K554" i="1" s="1"/>
  <c r="J569" i="1"/>
  <c r="K569" i="1" s="1"/>
  <c r="L580" i="1"/>
  <c r="J580" i="1"/>
  <c r="K580" i="1" s="1"/>
  <c r="J593" i="1"/>
  <c r="K593" i="1" s="1"/>
  <c r="L604" i="1"/>
  <c r="J604" i="1"/>
  <c r="K604" i="1" s="1"/>
  <c r="L619" i="1"/>
  <c r="J631" i="1"/>
  <c r="K631" i="1" s="1"/>
  <c r="I649" i="1"/>
  <c r="J656" i="1"/>
  <c r="K656" i="1" s="1"/>
  <c r="L661" i="1"/>
  <c r="J661" i="1"/>
  <c r="K661" i="1" s="1"/>
  <c r="L668" i="1"/>
  <c r="I668" i="1"/>
  <c r="L682" i="1"/>
  <c r="J682" i="1"/>
  <c r="K682" i="1" s="1"/>
  <c r="I682" i="1"/>
  <c r="K690" i="1"/>
  <c r="K692" i="1"/>
  <c r="K702" i="1"/>
  <c r="L709" i="1"/>
  <c r="J709" i="1"/>
  <c r="K709" i="1" s="1"/>
  <c r="I709" i="1"/>
  <c r="I714" i="1"/>
  <c r="L759" i="1"/>
  <c r="J759" i="1"/>
  <c r="K759" i="1" s="1"/>
  <c r="I773" i="1"/>
  <c r="K854" i="1"/>
  <c r="J784" i="1"/>
  <c r="K784" i="1" s="1"/>
  <c r="I784" i="1"/>
  <c r="J801" i="1"/>
  <c r="K801" i="1" s="1"/>
  <c r="I801" i="1"/>
  <c r="J854" i="1"/>
  <c r="I854" i="1"/>
  <c r="L997" i="1"/>
  <c r="I997" i="1"/>
  <c r="L1584" i="1"/>
  <c r="I1584" i="1"/>
  <c r="J1584" i="1"/>
  <c r="K1584" i="1" s="1"/>
  <c r="I704" i="1"/>
  <c r="I720" i="1"/>
  <c r="I753" i="1"/>
  <c r="J764" i="1"/>
  <c r="K764" i="1" s="1"/>
  <c r="I764" i="1"/>
  <c r="I767" i="1"/>
  <c r="I781" i="1"/>
  <c r="I805" i="1"/>
  <c r="I817" i="1"/>
  <c r="I829" i="1"/>
  <c r="K848" i="1"/>
  <c r="J860" i="1"/>
  <c r="K860" i="1" s="1"/>
  <c r="K865" i="1"/>
  <c r="AF724" i="1" s="1"/>
  <c r="K943" i="1"/>
  <c r="J997" i="1"/>
  <c r="K997" i="1" s="1"/>
  <c r="L977" i="1"/>
  <c r="J977" i="1"/>
  <c r="K977" i="1" s="1"/>
  <c r="I977" i="1"/>
  <c r="L1253" i="1"/>
  <c r="J1253" i="1"/>
  <c r="I1253" i="1"/>
  <c r="J772" i="1"/>
  <c r="K772" i="1" s="1"/>
  <c r="I772" i="1"/>
  <c r="K790" i="1"/>
  <c r="L805" i="1"/>
  <c r="L817" i="1"/>
  <c r="L829" i="1"/>
  <c r="J842" i="1"/>
  <c r="K842" i="1" s="1"/>
  <c r="I842" i="1"/>
  <c r="J850" i="1"/>
  <c r="I852" i="1"/>
  <c r="L880" i="1"/>
  <c r="I880" i="1"/>
  <c r="L891" i="1"/>
  <c r="I891" i="1"/>
  <c r="J891" i="1"/>
  <c r="K891" i="1" s="1"/>
  <c r="AF745" i="1" s="1"/>
  <c r="L927" i="1"/>
  <c r="I927" i="1"/>
  <c r="J927" i="1"/>
  <c r="K927" i="1" s="1"/>
  <c r="AF783" i="1" s="1"/>
  <c r="L951" i="1"/>
  <c r="I951" i="1"/>
  <c r="J951" i="1"/>
  <c r="K951" i="1" s="1"/>
  <c r="K1053" i="1"/>
  <c r="I527" i="1"/>
  <c r="I539" i="1"/>
  <c r="I551" i="1"/>
  <c r="I572" i="1"/>
  <c r="I584" i="1"/>
  <c r="I596" i="1"/>
  <c r="I608" i="1"/>
  <c r="I620" i="1"/>
  <c r="I632" i="1"/>
  <c r="I653" i="1"/>
  <c r="I665" i="1"/>
  <c r="I677" i="1"/>
  <c r="I689" i="1"/>
  <c r="I701" i="1"/>
  <c r="I713" i="1"/>
  <c r="L726" i="1"/>
  <c r="L732" i="1"/>
  <c r="I755" i="1"/>
  <c r="I769" i="1"/>
  <c r="J786" i="1"/>
  <c r="K786" i="1" s="1"/>
  <c r="J792" i="1"/>
  <c r="K792" i="1" s="1"/>
  <c r="I792" i="1"/>
  <c r="J852" i="1"/>
  <c r="K852" i="1" s="1"/>
  <c r="K883" i="1"/>
  <c r="K919" i="1"/>
  <c r="AF774" i="1" s="1"/>
  <c r="K952" i="1"/>
  <c r="L975" i="1"/>
  <c r="I975" i="1"/>
  <c r="J975" i="1"/>
  <c r="K975" i="1" s="1"/>
  <c r="J527" i="1"/>
  <c r="K527" i="1" s="1"/>
  <c r="J539" i="1"/>
  <c r="K539" i="1" s="1"/>
  <c r="J551" i="1"/>
  <c r="K551" i="1" s="1"/>
  <c r="J572" i="1"/>
  <c r="K572" i="1" s="1"/>
  <c r="J584" i="1"/>
  <c r="K584" i="1" s="1"/>
  <c r="J596" i="1"/>
  <c r="K596" i="1" s="1"/>
  <c r="J608" i="1"/>
  <c r="K608" i="1" s="1"/>
  <c r="J620" i="1"/>
  <c r="K620" i="1" s="1"/>
  <c r="J632" i="1"/>
  <c r="K632" i="1" s="1"/>
  <c r="J653" i="1"/>
  <c r="K653" i="1" s="1"/>
  <c r="J665" i="1"/>
  <c r="K665" i="1" s="1"/>
  <c r="J677" i="1"/>
  <c r="K677" i="1" s="1"/>
  <c r="J689" i="1"/>
  <c r="K689" i="1" s="1"/>
  <c r="J701" i="1"/>
  <c r="K701" i="1" s="1"/>
  <c r="J713" i="1"/>
  <c r="K713" i="1" s="1"/>
  <c r="J752" i="1"/>
  <c r="K752" i="1" s="1"/>
  <c r="I752" i="1"/>
  <c r="J755" i="1"/>
  <c r="K755" i="1" s="1"/>
  <c r="J766" i="1"/>
  <c r="K766" i="1" s="1"/>
  <c r="J769" i="1"/>
  <c r="K769" i="1" s="1"/>
  <c r="L772" i="1"/>
  <c r="J780" i="1"/>
  <c r="K780" i="1" s="1"/>
  <c r="I780" i="1"/>
  <c r="I783" i="1"/>
  <c r="I788" i="1"/>
  <c r="K804" i="1"/>
  <c r="K816" i="1"/>
  <c r="K822" i="1"/>
  <c r="K828" i="1"/>
  <c r="K834" i="1"/>
  <c r="L842" i="1"/>
  <c r="I846" i="1"/>
  <c r="L848" i="1"/>
  <c r="L850" i="1"/>
  <c r="K868" i="1"/>
  <c r="AF727" i="1" s="1"/>
  <c r="J872" i="1"/>
  <c r="K872" i="1" s="1"/>
  <c r="AF731" i="1" s="1"/>
  <c r="L872" i="1"/>
  <c r="I872" i="1"/>
  <c r="I995" i="1"/>
  <c r="L995" i="1"/>
  <c r="J995" i="1"/>
  <c r="K995" i="1" s="1"/>
  <c r="J1016" i="1"/>
  <c r="K1016" i="1" s="1"/>
  <c r="I1016" i="1"/>
  <c r="J760" i="1"/>
  <c r="I760" i="1"/>
  <c r="J783" i="1"/>
  <c r="K783" i="1" s="1"/>
  <c r="L786" i="1"/>
  <c r="L792" i="1"/>
  <c r="J806" i="1"/>
  <c r="K806" i="1" s="1"/>
  <c r="I806" i="1"/>
  <c r="J818" i="1"/>
  <c r="K818" i="1" s="1"/>
  <c r="I818" i="1"/>
  <c r="J830" i="1"/>
  <c r="I830" i="1"/>
  <c r="J846" i="1"/>
  <c r="K846" i="1" s="1"/>
  <c r="L885" i="1"/>
  <c r="J885" i="1"/>
  <c r="K885" i="1" s="1"/>
  <c r="AF740" i="1" s="1"/>
  <c r="I887" i="1"/>
  <c r="I905" i="1"/>
  <c r="L952" i="1"/>
  <c r="J952" i="1"/>
  <c r="I952" i="1"/>
  <c r="L1016" i="1"/>
  <c r="L1058" i="1"/>
  <c r="J1058" i="1"/>
  <c r="K1058" i="1" s="1"/>
  <c r="I1058" i="1"/>
  <c r="J725" i="1"/>
  <c r="K725" i="1" s="1"/>
  <c r="J731" i="1"/>
  <c r="K731" i="1" s="1"/>
  <c r="I757" i="1"/>
  <c r="L766" i="1"/>
  <c r="J774" i="1"/>
  <c r="K774" i="1" s="1"/>
  <c r="J790" i="1"/>
  <c r="I800" i="1"/>
  <c r="J812" i="1"/>
  <c r="K812" i="1" s="1"/>
  <c r="J824" i="1"/>
  <c r="K824" i="1" s="1"/>
  <c r="J836" i="1"/>
  <c r="K836" i="1" s="1"/>
  <c r="J840" i="1"/>
  <c r="K840" i="1" s="1"/>
  <c r="L853" i="1"/>
  <c r="J853" i="1"/>
  <c r="K853" i="1" s="1"/>
  <c r="I885" i="1"/>
  <c r="L887" i="1"/>
  <c r="L903" i="1"/>
  <c r="I903" i="1"/>
  <c r="J903" i="1"/>
  <c r="K903" i="1" s="1"/>
  <c r="AF760" i="1" s="1"/>
  <c r="L905" i="1"/>
  <c r="L972" i="1"/>
  <c r="I972" i="1"/>
  <c r="J972" i="1"/>
  <c r="K972" i="1" s="1"/>
  <c r="L1150" i="1"/>
  <c r="J1150" i="1"/>
  <c r="K1150" i="1" s="1"/>
  <c r="I1150" i="1"/>
  <c r="J768" i="1"/>
  <c r="K768" i="1" s="1"/>
  <c r="I768" i="1"/>
  <c r="AE753" i="1"/>
  <c r="K895" i="1"/>
  <c r="AF753" i="1" s="1"/>
  <c r="K931" i="1"/>
  <c r="L939" i="1"/>
  <c r="I939" i="1"/>
  <c r="J939" i="1"/>
  <c r="K939" i="1" s="1"/>
  <c r="K973" i="1"/>
  <c r="L1009" i="1"/>
  <c r="I1009" i="1"/>
  <c r="I765" i="1"/>
  <c r="J771" i="1"/>
  <c r="K771" i="1" s="1"/>
  <c r="L774" i="1"/>
  <c r="J782" i="1"/>
  <c r="K782" i="1" s="1"/>
  <c r="L800" i="1"/>
  <c r="L812" i="1"/>
  <c r="L824" i="1"/>
  <c r="I851" i="1"/>
  <c r="J866" i="1"/>
  <c r="K866" i="1" s="1"/>
  <c r="AF725" i="1" s="1"/>
  <c r="L866" i="1"/>
  <c r="I866" i="1"/>
  <c r="K871" i="1"/>
  <c r="AF730" i="1" s="1"/>
  <c r="L986" i="1"/>
  <c r="J986" i="1"/>
  <c r="K986" i="1" s="1"/>
  <c r="I986" i="1"/>
  <c r="J1009" i="1"/>
  <c r="K1009" i="1" s="1"/>
  <c r="L1023" i="1"/>
  <c r="J1023" i="1"/>
  <c r="K1023" i="1" s="1"/>
  <c r="I1023" i="1"/>
  <c r="K1077" i="1"/>
  <c r="J909" i="1"/>
  <c r="K909" i="1" s="1"/>
  <c r="AF766" i="1" s="1"/>
  <c r="J921" i="1"/>
  <c r="K921" i="1" s="1"/>
  <c r="AF776" i="1" s="1"/>
  <c r="J933" i="1"/>
  <c r="K933" i="1" s="1"/>
  <c r="L1055" i="1"/>
  <c r="J1055" i="1"/>
  <c r="K1055" i="1" s="1"/>
  <c r="I1055" i="1"/>
  <c r="K1103" i="1"/>
  <c r="L1105" i="1"/>
  <c r="J1105" i="1"/>
  <c r="K1105" i="1" s="1"/>
  <c r="I1105" i="1"/>
  <c r="I1261" i="1"/>
  <c r="L1261" i="1"/>
  <c r="J1261" i="1"/>
  <c r="K886" i="1"/>
  <c r="AF741" i="1" s="1"/>
  <c r="K892" i="1"/>
  <c r="AF746" i="1" s="1"/>
  <c r="K898" i="1"/>
  <c r="AF756" i="1" s="1"/>
  <c r="K904" i="1"/>
  <c r="AF761" i="1" s="1"/>
  <c r="K910" i="1"/>
  <c r="AF767" i="1" s="1"/>
  <c r="K916" i="1"/>
  <c r="AF772" i="1" s="1"/>
  <c r="K922" i="1"/>
  <c r="AF777" i="1" s="1"/>
  <c r="K928" i="1"/>
  <c r="AF784" i="1" s="1"/>
  <c r="K934" i="1"/>
  <c r="K940" i="1"/>
  <c r="L954" i="1"/>
  <c r="I954" i="1"/>
  <c r="L960" i="1"/>
  <c r="J960" i="1"/>
  <c r="K960" i="1" s="1"/>
  <c r="J962" i="1"/>
  <c r="K962" i="1" s="1"/>
  <c r="I962" i="1"/>
  <c r="J966" i="1"/>
  <c r="K966" i="1" s="1"/>
  <c r="L1004" i="1"/>
  <c r="L1103" i="1"/>
  <c r="J1103" i="1"/>
  <c r="J1424" i="1"/>
  <c r="I1424" i="1"/>
  <c r="L1424" i="1"/>
  <c r="L870" i="1"/>
  <c r="I870" i="1"/>
  <c r="L882" i="1"/>
  <c r="I882" i="1"/>
  <c r="L894" i="1"/>
  <c r="I894" i="1"/>
  <c r="L906" i="1"/>
  <c r="I906" i="1"/>
  <c r="L918" i="1"/>
  <c r="I918" i="1"/>
  <c r="L930" i="1"/>
  <c r="I930" i="1"/>
  <c r="L942" i="1"/>
  <c r="I942" i="1"/>
  <c r="L962" i="1"/>
  <c r="L984" i="1"/>
  <c r="I984" i="1"/>
  <c r="L998" i="1"/>
  <c r="J998" i="1"/>
  <c r="K998" i="1" s="1"/>
  <c r="I998" i="1"/>
  <c r="J1021" i="1"/>
  <c r="K1021" i="1" s="1"/>
  <c r="L1028" i="1"/>
  <c r="L1060" i="1"/>
  <c r="K1068" i="1"/>
  <c r="L1072" i="1"/>
  <c r="J1072" i="1"/>
  <c r="K1072" i="1" s="1"/>
  <c r="I1072" i="1"/>
  <c r="L1111" i="1"/>
  <c r="J1111" i="1"/>
  <c r="K1111" i="1" s="1"/>
  <c r="I1111" i="1"/>
  <c r="L987" i="1"/>
  <c r="J987" i="1"/>
  <c r="K987" i="1" s="1"/>
  <c r="I987" i="1"/>
  <c r="K1146" i="1"/>
  <c r="L1171" i="1"/>
  <c r="J1171" i="1"/>
  <c r="K1171" i="1" s="1"/>
  <c r="I1171" i="1"/>
  <c r="J971" i="1"/>
  <c r="K971" i="1" s="1"/>
  <c r="K985" i="1"/>
  <c r="J1019" i="1"/>
  <c r="K1019" i="1" s="1"/>
  <c r="L1136" i="1"/>
  <c r="J1136" i="1"/>
  <c r="K1136" i="1" s="1"/>
  <c r="I1136" i="1"/>
  <c r="L1156" i="1"/>
  <c r="J1156" i="1"/>
  <c r="K1156" i="1" s="1"/>
  <c r="L963" i="1"/>
  <c r="I963" i="1"/>
  <c r="L965" i="1"/>
  <c r="J965" i="1"/>
  <c r="K965" i="1" s="1"/>
  <c r="L996" i="1"/>
  <c r="I996" i="1"/>
  <c r="J1045" i="1"/>
  <c r="K1045" i="1" s="1"/>
  <c r="I1045" i="1"/>
  <c r="I1101" i="1"/>
  <c r="L1101" i="1"/>
  <c r="J1101" i="1"/>
  <c r="K1101" i="1" s="1"/>
  <c r="I1146" i="1"/>
  <c r="L1146" i="1"/>
  <c r="K889" i="1"/>
  <c r="AF744" i="1" s="1"/>
  <c r="K901" i="1"/>
  <c r="AF758" i="1" s="1"/>
  <c r="K913" i="1"/>
  <c r="K925" i="1"/>
  <c r="AF781" i="1" s="1"/>
  <c r="K937" i="1"/>
  <c r="K949" i="1"/>
  <c r="I961" i="1"/>
  <c r="J963" i="1"/>
  <c r="K963" i="1" s="1"/>
  <c r="I965" i="1"/>
  <c r="L971" i="1"/>
  <c r="L980" i="1"/>
  <c r="J996" i="1"/>
  <c r="K996" i="1" s="1"/>
  <c r="L999" i="1"/>
  <c r="J999" i="1"/>
  <c r="K999" i="1" s="1"/>
  <c r="I999" i="1"/>
  <c r="K1006" i="1"/>
  <c r="L1019" i="1"/>
  <c r="K1025" i="1"/>
  <c r="K1032" i="1"/>
  <c r="J1040" i="1"/>
  <c r="K1040" i="1" s="1"/>
  <c r="L1040" i="1"/>
  <c r="I1040" i="1"/>
  <c r="L1045" i="1"/>
  <c r="J1081" i="1"/>
  <c r="K1081" i="1" s="1"/>
  <c r="I1081" i="1"/>
  <c r="I861" i="1"/>
  <c r="L873" i="1"/>
  <c r="I873" i="1"/>
  <c r="J953" i="1"/>
  <c r="K953" i="1" s="1"/>
  <c r="I953" i="1"/>
  <c r="J961" i="1"/>
  <c r="K961" i="1" s="1"/>
  <c r="K970" i="1"/>
  <c r="L974" i="1"/>
  <c r="J974" i="1"/>
  <c r="K974" i="1" s="1"/>
  <c r="I974" i="1"/>
  <c r="I985" i="1"/>
  <c r="K1018" i="1"/>
  <c r="L1043" i="1"/>
  <c r="J1043" i="1"/>
  <c r="K1043" i="1" s="1"/>
  <c r="K1062" i="1"/>
  <c r="L1081" i="1"/>
  <c r="L1008" i="1"/>
  <c r="J1008" i="1"/>
  <c r="K1008" i="1" s="1"/>
  <c r="I1008" i="1"/>
  <c r="L1011" i="1"/>
  <c r="J1011" i="1"/>
  <c r="K1011" i="1" s="1"/>
  <c r="I1011" i="1"/>
  <c r="L1079" i="1"/>
  <c r="J1079" i="1"/>
  <c r="K1079" i="1" s="1"/>
  <c r="L1064" i="1"/>
  <c r="I1064" i="1"/>
  <c r="L1073" i="1"/>
  <c r="L1113" i="1"/>
  <c r="L1138" i="1"/>
  <c r="J1138" i="1"/>
  <c r="K1138" i="1" s="1"/>
  <c r="L1169" i="1"/>
  <c r="I1169" i="1"/>
  <c r="I1330" i="1"/>
  <c r="L1330" i="1"/>
  <c r="L1535" i="1"/>
  <c r="J1535" i="1"/>
  <c r="K1535" i="1" s="1"/>
  <c r="I1535" i="1"/>
  <c r="K1074" i="1"/>
  <c r="L1093" i="1"/>
  <c r="J1093" i="1"/>
  <c r="K1093" i="1" s="1"/>
  <c r="J1134" i="1"/>
  <c r="K1134" i="1" s="1"/>
  <c r="I1138" i="1"/>
  <c r="J1169" i="1"/>
  <c r="K1169" i="1" s="1"/>
  <c r="J1193" i="1"/>
  <c r="K1193" i="1" s="1"/>
  <c r="L1193" i="1"/>
  <c r="L1259" i="1"/>
  <c r="J1259" i="1"/>
  <c r="K1259" i="1" s="1"/>
  <c r="I1259" i="1"/>
  <c r="L1126" i="1"/>
  <c r="J1126" i="1"/>
  <c r="K1126" i="1" s="1"/>
  <c r="K1155" i="1"/>
  <c r="K1157" i="1"/>
  <c r="J1159" i="1"/>
  <c r="K1159" i="1" s="1"/>
  <c r="I1159" i="1"/>
  <c r="L1403" i="1"/>
  <c r="J1403" i="1"/>
  <c r="K1403" i="1" s="1"/>
  <c r="L1410" i="1"/>
  <c r="I1410" i="1"/>
  <c r="J989" i="1"/>
  <c r="K989" i="1" s="1"/>
  <c r="J1001" i="1"/>
  <c r="K1001" i="1" s="1"/>
  <c r="J1013" i="1"/>
  <c r="K1013" i="1" s="1"/>
  <c r="J1025" i="1"/>
  <c r="J1034" i="1"/>
  <c r="K1034" i="1" s="1"/>
  <c r="K1110" i="1"/>
  <c r="J1114" i="1"/>
  <c r="K1114" i="1" s="1"/>
  <c r="I1114" i="1"/>
  <c r="J1122" i="1"/>
  <c r="K1122" i="1" s="1"/>
  <c r="I1126" i="1"/>
  <c r="I1132" i="1"/>
  <c r="I1172" i="1"/>
  <c r="L1174" i="1"/>
  <c r="J1174" i="1"/>
  <c r="K1174" i="1" s="1"/>
  <c r="L1215" i="1"/>
  <c r="J1215" i="1"/>
  <c r="K1215" i="1" s="1"/>
  <c r="J1242" i="1"/>
  <c r="K1242" i="1" s="1"/>
  <c r="L1242" i="1"/>
  <c r="I1242" i="1"/>
  <c r="I1315" i="1"/>
  <c r="L1315" i="1"/>
  <c r="J1315" i="1"/>
  <c r="K1315" i="1" s="1"/>
  <c r="J1349" i="1"/>
  <c r="K1349" i="1" s="1"/>
  <c r="L1349" i="1"/>
  <c r="I1349" i="1"/>
  <c r="I1403" i="1"/>
  <c r="J1410" i="1"/>
  <c r="J1492" i="1"/>
  <c r="K1492" i="1" s="1"/>
  <c r="L1492" i="1"/>
  <c r="I1492" i="1"/>
  <c r="L1076" i="1"/>
  <c r="I1076" i="1"/>
  <c r="J1132" i="1"/>
  <c r="K1132" i="1" s="1"/>
  <c r="J1147" i="1"/>
  <c r="K1147" i="1" s="1"/>
  <c r="I1147" i="1"/>
  <c r="L1157" i="1"/>
  <c r="I1157" i="1"/>
  <c r="L1159" i="1"/>
  <c r="J1172" i="1"/>
  <c r="K1172" i="1" s="1"/>
  <c r="L1181" i="1"/>
  <c r="J1181" i="1"/>
  <c r="K1181" i="1" s="1"/>
  <c r="I1181" i="1"/>
  <c r="L1186" i="1"/>
  <c r="J1186" i="1"/>
  <c r="K1186" i="1" s="1"/>
  <c r="K1224" i="1"/>
  <c r="I1233" i="1"/>
  <c r="L1233" i="1"/>
  <c r="J1233" i="1"/>
  <c r="K1233" i="1" s="1"/>
  <c r="K1263" i="1"/>
  <c r="J1328" i="1"/>
  <c r="K1328" i="1" s="1"/>
  <c r="L1328" i="1"/>
  <c r="I1328" i="1"/>
  <c r="I1010" i="1"/>
  <c r="I1022" i="1"/>
  <c r="I1042" i="1"/>
  <c r="K1050" i="1"/>
  <c r="J1076" i="1"/>
  <c r="K1076" i="1" s="1"/>
  <c r="I1078" i="1"/>
  <c r="K1086" i="1"/>
  <c r="K1098" i="1"/>
  <c r="J1102" i="1"/>
  <c r="K1102" i="1" s="1"/>
  <c r="I1102" i="1"/>
  <c r="I1106" i="1"/>
  <c r="L1112" i="1"/>
  <c r="I1112" i="1"/>
  <c r="L1114" i="1"/>
  <c r="L1122" i="1"/>
  <c r="I1155" i="1"/>
  <c r="J1157" i="1"/>
  <c r="J1170" i="1"/>
  <c r="K1170" i="1" s="1"/>
  <c r="K1179" i="1"/>
  <c r="J1189" i="1"/>
  <c r="K1189" i="1" s="1"/>
  <c r="I1189" i="1"/>
  <c r="K1204" i="1"/>
  <c r="K1222" i="1"/>
  <c r="J1010" i="1"/>
  <c r="K1010" i="1" s="1"/>
  <c r="J1022" i="1"/>
  <c r="K1022" i="1" s="1"/>
  <c r="L1057" i="1"/>
  <c r="J1061" i="1"/>
  <c r="K1061" i="1" s="1"/>
  <c r="K1071" i="1"/>
  <c r="K1088" i="1"/>
  <c r="J1112" i="1"/>
  <c r="K1112" i="1" s="1"/>
  <c r="K1131" i="1"/>
  <c r="K1133" i="1"/>
  <c r="J1135" i="1"/>
  <c r="K1135" i="1" s="1"/>
  <c r="I1135" i="1"/>
  <c r="I1139" i="1"/>
  <c r="L1145" i="1"/>
  <c r="I1145" i="1"/>
  <c r="L1147" i="1"/>
  <c r="L1151" i="1"/>
  <c r="J1155" i="1"/>
  <c r="L1224" i="1"/>
  <c r="J1224" i="1"/>
  <c r="I1224" i="1"/>
  <c r="L1231" i="1"/>
  <c r="J1231" i="1"/>
  <c r="I1257" i="1"/>
  <c r="L1257" i="1"/>
  <c r="J1257" i="1"/>
  <c r="K1257" i="1" s="1"/>
  <c r="L1263" i="1"/>
  <c r="J1263" i="1"/>
  <c r="I1263" i="1"/>
  <c r="J1305" i="1"/>
  <c r="K1305" i="1" s="1"/>
  <c r="L1305" i="1"/>
  <c r="I1305" i="1"/>
  <c r="I1323" i="1"/>
  <c r="L1031" i="1"/>
  <c r="I1031" i="1"/>
  <c r="J1090" i="1"/>
  <c r="K1090" i="1" s="1"/>
  <c r="I1090" i="1"/>
  <c r="L1100" i="1"/>
  <c r="I1100" i="1"/>
  <c r="L1106" i="1"/>
  <c r="L1170" i="1"/>
  <c r="J1182" i="1"/>
  <c r="K1182" i="1" s="1"/>
  <c r="I1182" i="1"/>
  <c r="L1206" i="1"/>
  <c r="J1206" i="1"/>
  <c r="K1206" i="1" s="1"/>
  <c r="I1206" i="1"/>
  <c r="J1213" i="1"/>
  <c r="K1213" i="1" s="1"/>
  <c r="I1231" i="1"/>
  <c r="J1323" i="1"/>
  <c r="K1323" i="1" s="1"/>
  <c r="J1031" i="1"/>
  <c r="K1031" i="1" s="1"/>
  <c r="I1033" i="1"/>
  <c r="L1052" i="1"/>
  <c r="I1052" i="1"/>
  <c r="I1069" i="1"/>
  <c r="L1088" i="1"/>
  <c r="I1088" i="1"/>
  <c r="J1100" i="1"/>
  <c r="K1100" i="1" s="1"/>
  <c r="J1123" i="1"/>
  <c r="K1123" i="1" s="1"/>
  <c r="I1123" i="1"/>
  <c r="I1127" i="1"/>
  <c r="L1133" i="1"/>
  <c r="I1133" i="1"/>
  <c r="L1139" i="1"/>
  <c r="I1160" i="1"/>
  <c r="L1162" i="1"/>
  <c r="J1162" i="1"/>
  <c r="K1162" i="1" s="1"/>
  <c r="J1168" i="1"/>
  <c r="K1168" i="1" s="1"/>
  <c r="I1179" i="1"/>
  <c r="I1222" i="1"/>
  <c r="K1253" i="1"/>
  <c r="L1255" i="1"/>
  <c r="J1255" i="1"/>
  <c r="K1255" i="1" s="1"/>
  <c r="K1261" i="1"/>
  <c r="I1340" i="1"/>
  <c r="L1121" i="1"/>
  <c r="J1121" i="1"/>
  <c r="K1121" i="1" s="1"/>
  <c r="L1317" i="1"/>
  <c r="J1317" i="1"/>
  <c r="J1334" i="1"/>
  <c r="K1334" i="1" s="1"/>
  <c r="L1334" i="1"/>
  <c r="L1434" i="1"/>
  <c r="J1434" i="1"/>
  <c r="K1434" i="1" s="1"/>
  <c r="I1434" i="1"/>
  <c r="K1219" i="1"/>
  <c r="J1273" i="1"/>
  <c r="K1273" i="1" s="1"/>
  <c r="I1273" i="1"/>
  <c r="K1324" i="1"/>
  <c r="K1341" i="1"/>
  <c r="J1343" i="1"/>
  <c r="K1343" i="1" s="1"/>
  <c r="L1343" i="1"/>
  <c r="L1354" i="1"/>
  <c r="J1354" i="1"/>
  <c r="K1354" i="1" s="1"/>
  <c r="I1354" i="1"/>
  <c r="K1363" i="1"/>
  <c r="L1369" i="1"/>
  <c r="J1369" i="1"/>
  <c r="I1369" i="1"/>
  <c r="L1374" i="1"/>
  <c r="J1374" i="1"/>
  <c r="K1374" i="1" s="1"/>
  <c r="I1374" i="1"/>
  <c r="L1460" i="1"/>
  <c r="J1460" i="1"/>
  <c r="K1460" i="1" s="1"/>
  <c r="I1460" i="1"/>
  <c r="I1383" i="1"/>
  <c r="L1383" i="1"/>
  <c r="J1383" i="1"/>
  <c r="K1383" i="1" s="1"/>
  <c r="L1392" i="1"/>
  <c r="J1392" i="1"/>
  <c r="K1392" i="1" s="1"/>
  <c r="I1392" i="1"/>
  <c r="L1422" i="1"/>
  <c r="J1422" i="1"/>
  <c r="K1422" i="1" s="1"/>
  <c r="I1422" i="1"/>
  <c r="L1475" i="1"/>
  <c r="J1475" i="1"/>
  <c r="K1475" i="1" s="1"/>
  <c r="I1475" i="1"/>
  <c r="I1183" i="1"/>
  <c r="I1190" i="1"/>
  <c r="I1210" i="1"/>
  <c r="I1237" i="1"/>
  <c r="I1248" i="1"/>
  <c r="I1250" i="1"/>
  <c r="J1269" i="1"/>
  <c r="K1269" i="1" s="1"/>
  <c r="I1271" i="1"/>
  <c r="I1297" i="1"/>
  <c r="I1301" i="1"/>
  <c r="K1355" i="1"/>
  <c r="I1365" i="1"/>
  <c r="I1372" i="1"/>
  <c r="I1420" i="1"/>
  <c r="I1430" i="1"/>
  <c r="L1430" i="1"/>
  <c r="J1183" i="1"/>
  <c r="K1183" i="1" s="1"/>
  <c r="L1188" i="1"/>
  <c r="J1190" i="1"/>
  <c r="K1190" i="1" s="1"/>
  <c r="J1210" i="1"/>
  <c r="K1210" i="1" s="1"/>
  <c r="L1226" i="1"/>
  <c r="J1237" i="1"/>
  <c r="K1237" i="1" s="1"/>
  <c r="J1248" i="1"/>
  <c r="K1248" i="1" s="1"/>
  <c r="L1265" i="1"/>
  <c r="J1271" i="1"/>
  <c r="K1271" i="1" s="1"/>
  <c r="I1285" i="1"/>
  <c r="I1289" i="1"/>
  <c r="L1293" i="1"/>
  <c r="L1297" i="1"/>
  <c r="K1310" i="1"/>
  <c r="L1313" i="1"/>
  <c r="J1318" i="1"/>
  <c r="K1318" i="1" s="1"/>
  <c r="I1318" i="1"/>
  <c r="K1329" i="1"/>
  <c r="I1341" i="1"/>
  <c r="K1348" i="1"/>
  <c r="I1352" i="1"/>
  <c r="I1363" i="1"/>
  <c r="L1365" i="1"/>
  <c r="J1372" i="1"/>
  <c r="K1372" i="1" s="1"/>
  <c r="L1381" i="1"/>
  <c r="J1381" i="1"/>
  <c r="K1381" i="1" s="1"/>
  <c r="I1395" i="1"/>
  <c r="J1395" i="1"/>
  <c r="K1395" i="1" s="1"/>
  <c r="J1420" i="1"/>
  <c r="K1420" i="1" s="1"/>
  <c r="J1430" i="1"/>
  <c r="K1430" i="1" s="1"/>
  <c r="K1207" i="1"/>
  <c r="L1250" i="1"/>
  <c r="L1269" i="1"/>
  <c r="K1298" i="1"/>
  <c r="J1331" i="1"/>
  <c r="K1331" i="1" s="1"/>
  <c r="L1331" i="1"/>
  <c r="I1350" i="1"/>
  <c r="L1350" i="1"/>
  <c r="L1386" i="1"/>
  <c r="I1386" i="1"/>
  <c r="I1449" i="1"/>
  <c r="L1449" i="1"/>
  <c r="I1470" i="1"/>
  <c r="L1640" i="1"/>
  <c r="J1640" i="1"/>
  <c r="K1640" i="1" s="1"/>
  <c r="I1640" i="1"/>
  <c r="I1180" i="1"/>
  <c r="K1247" i="1"/>
  <c r="K1282" i="1"/>
  <c r="K1286" i="1"/>
  <c r="K1302" i="1"/>
  <c r="I1331" i="1"/>
  <c r="K1353" i="1"/>
  <c r="J1483" i="1"/>
  <c r="K1483" i="1" s="1"/>
  <c r="I1483" i="1"/>
  <c r="L1483" i="1"/>
  <c r="I1274" i="1"/>
  <c r="K1290" i="1"/>
  <c r="J1304" i="1"/>
  <c r="K1304" i="1" s="1"/>
  <c r="I1304" i="1"/>
  <c r="I1310" i="1"/>
  <c r="I1314" i="1"/>
  <c r="L1314" i="1"/>
  <c r="I1316" i="1"/>
  <c r="J1327" i="1"/>
  <c r="K1327" i="1" s="1"/>
  <c r="I1327" i="1"/>
  <c r="I1346" i="1"/>
  <c r="L1355" i="1"/>
  <c r="I1507" i="1"/>
  <c r="I1207" i="1"/>
  <c r="L1214" i="1"/>
  <c r="I1227" i="1"/>
  <c r="J1243" i="1"/>
  <c r="K1243" i="1" s="1"/>
  <c r="J1245" i="1"/>
  <c r="K1245" i="1" s="1"/>
  <c r="L1254" i="1"/>
  <c r="I1266" i="1"/>
  <c r="J1292" i="1"/>
  <c r="K1292" i="1" s="1"/>
  <c r="I1292" i="1"/>
  <c r="I1298" i="1"/>
  <c r="J1308" i="1"/>
  <c r="K1308" i="1" s="1"/>
  <c r="J1310" i="1"/>
  <c r="J1312" i="1"/>
  <c r="K1312" i="1" s="1"/>
  <c r="J1314" i="1"/>
  <c r="K1314" i="1" s="1"/>
  <c r="L1316" i="1"/>
  <c r="K1336" i="1"/>
  <c r="J1342" i="1"/>
  <c r="K1342" i="1" s="1"/>
  <c r="I1342" i="1"/>
  <c r="K1360" i="1"/>
  <c r="J1368" i="1"/>
  <c r="K1368" i="1" s="1"/>
  <c r="L1377" i="1"/>
  <c r="J1405" i="1"/>
  <c r="K1405" i="1" s="1"/>
  <c r="L1405" i="1"/>
  <c r="I1405" i="1"/>
  <c r="K1408" i="1"/>
  <c r="J1412" i="1"/>
  <c r="K1412" i="1" s="1"/>
  <c r="I1412" i="1"/>
  <c r="L1428" i="1"/>
  <c r="J1428" i="1"/>
  <c r="K1428" i="1" s="1"/>
  <c r="I1428" i="1"/>
  <c r="I1505" i="1"/>
  <c r="L1505" i="1"/>
  <c r="J1507" i="1"/>
  <c r="K1507" i="1" s="1"/>
  <c r="K1231" i="1"/>
  <c r="L1258" i="1"/>
  <c r="L1274" i="1"/>
  <c r="L1304" i="1"/>
  <c r="K1317" i="1"/>
  <c r="L1327" i="1"/>
  <c r="L1346" i="1"/>
  <c r="K1424" i="1"/>
  <c r="J1550" i="1"/>
  <c r="K1550" i="1" s="1"/>
  <c r="I1550" i="1"/>
  <c r="L1550" i="1"/>
  <c r="L1565" i="1"/>
  <c r="J1565" i="1"/>
  <c r="K1565" i="1" s="1"/>
  <c r="K1585" i="1"/>
  <c r="L1716" i="1"/>
  <c r="J1716" i="1"/>
  <c r="K1716" i="1" s="1"/>
  <c r="L1736" i="1"/>
  <c r="J1736" i="1"/>
  <c r="K1736" i="1" s="1"/>
  <c r="I1736" i="1"/>
  <c r="L1755" i="1"/>
  <c r="J1755" i="1"/>
  <c r="K1755" i="1" s="1"/>
  <c r="K1369" i="1"/>
  <c r="J1479" i="1"/>
  <c r="K1479" i="1" s="1"/>
  <c r="I1479" i="1"/>
  <c r="L1539" i="1"/>
  <c r="I1539" i="1"/>
  <c r="L1541" i="1"/>
  <c r="J1541" i="1"/>
  <c r="K1541" i="1" s="1"/>
  <c r="I1565" i="1"/>
  <c r="L1635" i="1"/>
  <c r="J1635" i="1"/>
  <c r="K1635" i="1" s="1"/>
  <c r="I1716" i="1"/>
  <c r="I1755" i="1"/>
  <c r="K1417" i="1"/>
  <c r="J1443" i="1"/>
  <c r="K1443" i="1" s="1"/>
  <c r="I1443" i="1"/>
  <c r="K1469" i="1"/>
  <c r="L1479" i="1"/>
  <c r="L1490" i="1"/>
  <c r="J1490" i="1"/>
  <c r="K1490" i="1" s="1"/>
  <c r="I1490" i="1"/>
  <c r="I1493" i="1"/>
  <c r="L1493" i="1"/>
  <c r="I1495" i="1"/>
  <c r="J1539" i="1"/>
  <c r="K1539" i="1" s="1"/>
  <c r="I1541" i="1"/>
  <c r="L1560" i="1"/>
  <c r="I1560" i="1"/>
  <c r="L1563" i="1"/>
  <c r="I1563" i="1"/>
  <c r="L1578" i="1"/>
  <c r="J1578" i="1"/>
  <c r="K1578" i="1" s="1"/>
  <c r="L1585" i="1"/>
  <c r="J1585" i="1"/>
  <c r="I1585" i="1"/>
  <c r="I1635" i="1"/>
  <c r="L1645" i="1"/>
  <c r="J1645" i="1"/>
  <c r="K1645" i="1" s="1"/>
  <c r="I1645" i="1"/>
  <c r="L1760" i="1"/>
  <c r="J1760" i="1"/>
  <c r="K1760" i="1" s="1"/>
  <c r="K1467" i="1"/>
  <c r="K1491" i="1"/>
  <c r="J1498" i="1"/>
  <c r="K1498" i="1" s="1"/>
  <c r="L1498" i="1"/>
  <c r="I1498" i="1"/>
  <c r="L1511" i="1"/>
  <c r="I1511" i="1"/>
  <c r="J1513" i="1"/>
  <c r="K1513" i="1" s="1"/>
  <c r="L1513" i="1"/>
  <c r="L1721" i="1"/>
  <c r="J1721" i="1"/>
  <c r="K1721" i="1" s="1"/>
  <c r="I1721" i="1"/>
  <c r="I1389" i="1"/>
  <c r="J1400" i="1"/>
  <c r="K1400" i="1" s="1"/>
  <c r="I1400" i="1"/>
  <c r="I1441" i="1"/>
  <c r="K1465" i="1"/>
  <c r="J1471" i="1"/>
  <c r="K1471" i="1" s="1"/>
  <c r="I1471" i="1"/>
  <c r="L1484" i="1"/>
  <c r="J1484" i="1"/>
  <c r="K1484" i="1" s="1"/>
  <c r="J1511" i="1"/>
  <c r="K1511" i="1" s="1"/>
  <c r="I1513" i="1"/>
  <c r="L1600" i="1"/>
  <c r="J1600" i="1"/>
  <c r="K1600" i="1" s="1"/>
  <c r="I1600" i="1"/>
  <c r="I1351" i="1"/>
  <c r="I1362" i="1"/>
  <c r="J1371" i="1"/>
  <c r="K1371" i="1" s="1"/>
  <c r="I1380" i="1"/>
  <c r="K1393" i="1"/>
  <c r="I1398" i="1"/>
  <c r="J1415" i="1"/>
  <c r="K1415" i="1" s="1"/>
  <c r="I1417" i="1"/>
  <c r="J1441" i="1"/>
  <c r="K1441" i="1" s="1"/>
  <c r="K1457" i="1"/>
  <c r="J1461" i="1"/>
  <c r="K1461" i="1" s="1"/>
  <c r="I1463" i="1"/>
  <c r="J1467" i="1"/>
  <c r="I1467" i="1"/>
  <c r="L1471" i="1"/>
  <c r="I1484" i="1"/>
  <c r="K1527" i="1"/>
  <c r="J1529" i="1"/>
  <c r="K1529" i="1" s="1"/>
  <c r="L1529" i="1"/>
  <c r="I1529" i="1"/>
  <c r="L1554" i="1"/>
  <c r="J1554" i="1"/>
  <c r="K1554" i="1" s="1"/>
  <c r="L1711" i="1"/>
  <c r="J1711" i="1"/>
  <c r="K1711" i="1" s="1"/>
  <c r="I1711" i="1"/>
  <c r="L1750" i="1"/>
  <c r="J1750" i="1"/>
  <c r="K1750" i="1" s="1"/>
  <c r="I1750" i="1"/>
  <c r="J1362" i="1"/>
  <c r="K1362" i="1" s="1"/>
  <c r="J1398" i="1"/>
  <c r="K1398" i="1" s="1"/>
  <c r="L1400" i="1"/>
  <c r="K1410" i="1"/>
  <c r="L1417" i="1"/>
  <c r="L1429" i="1"/>
  <c r="J1429" i="1"/>
  <c r="K1429" i="1" s="1"/>
  <c r="L1448" i="1"/>
  <c r="J1448" i="1"/>
  <c r="K1448" i="1" s="1"/>
  <c r="K1455" i="1"/>
  <c r="L1499" i="1"/>
  <c r="I1499" i="1"/>
  <c r="J1501" i="1"/>
  <c r="K1501" i="1" s="1"/>
  <c r="L1501" i="1"/>
  <c r="L1537" i="1"/>
  <c r="J1537" i="1"/>
  <c r="K1537" i="1" s="1"/>
  <c r="I1554" i="1"/>
  <c r="K1592" i="1"/>
  <c r="K1601" i="1"/>
  <c r="L1605" i="1"/>
  <c r="J1605" i="1"/>
  <c r="K1605" i="1" s="1"/>
  <c r="I1605" i="1"/>
  <c r="L1704" i="1"/>
  <c r="J1704" i="1"/>
  <c r="K1704" i="1" s="1"/>
  <c r="K1453" i="1"/>
  <c r="K1523" i="1"/>
  <c r="L1527" i="1"/>
  <c r="I1527" i="1"/>
  <c r="J1527" i="1"/>
  <c r="L1611" i="1"/>
  <c r="J1611" i="1"/>
  <c r="K1611" i="1" s="1"/>
  <c r="I1611" i="1"/>
  <c r="I1704" i="1"/>
  <c r="J1455" i="1"/>
  <c r="I1455" i="1"/>
  <c r="L1472" i="1"/>
  <c r="J1472" i="1"/>
  <c r="K1472" i="1" s="1"/>
  <c r="I1487" i="1"/>
  <c r="K1497" i="1"/>
  <c r="I1509" i="1"/>
  <c r="L1525" i="1"/>
  <c r="J1525" i="1"/>
  <c r="K1525" i="1" s="1"/>
  <c r="L1647" i="1"/>
  <c r="J1647" i="1"/>
  <c r="K1647" i="1" s="1"/>
  <c r="I1647" i="1"/>
  <c r="L1684" i="1"/>
  <c r="J1684" i="1"/>
  <c r="K1684" i="1" s="1"/>
  <c r="L1743" i="1"/>
  <c r="J1743" i="1"/>
  <c r="K1743" i="1" s="1"/>
  <c r="I1743" i="1"/>
  <c r="L1326" i="1"/>
  <c r="J1438" i="1"/>
  <c r="K1438" i="1" s="1"/>
  <c r="I1438" i="1"/>
  <c r="J1446" i="1"/>
  <c r="K1446" i="1" s="1"/>
  <c r="L1455" i="1"/>
  <c r="L1459" i="1"/>
  <c r="I1472" i="1"/>
  <c r="J1489" i="1"/>
  <c r="K1489" i="1" s="1"/>
  <c r="L1489" i="1"/>
  <c r="J1509" i="1"/>
  <c r="K1509" i="1" s="1"/>
  <c r="I1525" i="1"/>
  <c r="J1574" i="1"/>
  <c r="K1574" i="1" s="1"/>
  <c r="I1574" i="1"/>
  <c r="L1574" i="1"/>
  <c r="L1723" i="1"/>
  <c r="J1723" i="1"/>
  <c r="K1723" i="1" s="1"/>
  <c r="I1723" i="1"/>
  <c r="L1606" i="1"/>
  <c r="J1606" i="1"/>
  <c r="K1606" i="1" s="1"/>
  <c r="I1606" i="1"/>
  <c r="K1631" i="1"/>
  <c r="K1731" i="1"/>
  <c r="I1431" i="1"/>
  <c r="I1450" i="1"/>
  <c r="I1486" i="1"/>
  <c r="K1494" i="1"/>
  <c r="K1506" i="1"/>
  <c r="J1561" i="1"/>
  <c r="K1561" i="1" s="1"/>
  <c r="L1660" i="1"/>
  <c r="J1660" i="1"/>
  <c r="K1660" i="1" s="1"/>
  <c r="L1667" i="1"/>
  <c r="J1667" i="1"/>
  <c r="K1667" i="1" s="1"/>
  <c r="I1667" i="1"/>
  <c r="I1672" i="1"/>
  <c r="L1679" i="1"/>
  <c r="J1679" i="1"/>
  <c r="K1679" i="1" s="1"/>
  <c r="I1679" i="1"/>
  <c r="L1699" i="1"/>
  <c r="J1699" i="1"/>
  <c r="K1699" i="1" s="1"/>
  <c r="I1699" i="1"/>
  <c r="J1450" i="1"/>
  <c r="K1450" i="1" s="1"/>
  <c r="L1548" i="1"/>
  <c r="I1548" i="1"/>
  <c r="L1572" i="1"/>
  <c r="I1572" i="1"/>
  <c r="J1586" i="1"/>
  <c r="K1586" i="1" s="1"/>
  <c r="I1586" i="1"/>
  <c r="I1660" i="1"/>
  <c r="J1672" i="1"/>
  <c r="K1672" i="1" s="1"/>
  <c r="A1672" i="1" s="1"/>
  <c r="L1692" i="1"/>
  <c r="J1692" i="1"/>
  <c r="K1692" i="1" s="1"/>
  <c r="L1731" i="1"/>
  <c r="J1731" i="1"/>
  <c r="I1731" i="1"/>
  <c r="K1534" i="1"/>
  <c r="L1566" i="1"/>
  <c r="J1566" i="1"/>
  <c r="K1566" i="1" s="1"/>
  <c r="K1665" i="1"/>
  <c r="K1677" i="1"/>
  <c r="K1697" i="1"/>
  <c r="L1496" i="1"/>
  <c r="I1496" i="1"/>
  <c r="I1502" i="1"/>
  <c r="I1504" i="1"/>
  <c r="L1508" i="1"/>
  <c r="I1508" i="1"/>
  <c r="I1510" i="1"/>
  <c r="I1520" i="1"/>
  <c r="L1522" i="1"/>
  <c r="I1522" i="1"/>
  <c r="J1538" i="1"/>
  <c r="K1538" i="1" s="1"/>
  <c r="I1538" i="1"/>
  <c r="J1542" i="1"/>
  <c r="K1542" i="1" s="1"/>
  <c r="K1549" i="1"/>
  <c r="L1551" i="1"/>
  <c r="I1551" i="1"/>
  <c r="L1553" i="1"/>
  <c r="J1553" i="1"/>
  <c r="K1553" i="1" s="1"/>
  <c r="I1566" i="1"/>
  <c r="K1573" i="1"/>
  <c r="L1575" i="1"/>
  <c r="I1575" i="1"/>
  <c r="L1577" i="1"/>
  <c r="J1577" i="1"/>
  <c r="K1577" i="1" s="1"/>
  <c r="J1583" i="1"/>
  <c r="K1583" i="1" s="1"/>
  <c r="L1586" i="1"/>
  <c r="J1595" i="1"/>
  <c r="K1595" i="1" s="1"/>
  <c r="J1616" i="1"/>
  <c r="K1616" i="1" s="1"/>
  <c r="K1629" i="1"/>
  <c r="L1655" i="1"/>
  <c r="J1655" i="1"/>
  <c r="K1655" i="1" s="1"/>
  <c r="I1655" i="1"/>
  <c r="K1729" i="1"/>
  <c r="I1741" i="1"/>
  <c r="J1748" i="1"/>
  <c r="K1748" i="1" s="1"/>
  <c r="J1502" i="1"/>
  <c r="K1502" i="1" s="1"/>
  <c r="J1520" i="1"/>
  <c r="K1520" i="1" s="1"/>
  <c r="J1562" i="1"/>
  <c r="K1562" i="1" s="1"/>
  <c r="I1562" i="1"/>
  <c r="L1626" i="1"/>
  <c r="J1626" i="1"/>
  <c r="K1626" i="1" s="1"/>
  <c r="J1741" i="1"/>
  <c r="K1741" i="1" s="1"/>
  <c r="L1504" i="1"/>
  <c r="L1510" i="1"/>
  <c r="I1530" i="1"/>
  <c r="I1532" i="1"/>
  <c r="L1536" i="1"/>
  <c r="I1536" i="1"/>
  <c r="L1538" i="1"/>
  <c r="K1558" i="1"/>
  <c r="K1582" i="1"/>
  <c r="K1594" i="1"/>
  <c r="L1621" i="1"/>
  <c r="J1621" i="1"/>
  <c r="K1621" i="1" s="1"/>
  <c r="K1706" i="1"/>
  <c r="L1762" i="1"/>
  <c r="J1762" i="1"/>
  <c r="K1762" i="1" s="1"/>
  <c r="I1762" i="1"/>
  <c r="I1587" i="1"/>
  <c r="I1608" i="1"/>
  <c r="I1623" i="1"/>
  <c r="I1637" i="1"/>
  <c r="I1649" i="1"/>
  <c r="I1657" i="1"/>
  <c r="I1669" i="1"/>
  <c r="I1681" i="1"/>
  <c r="I1701" i="1"/>
  <c r="I1713" i="1"/>
  <c r="I1725" i="1"/>
  <c r="I1733" i="1"/>
  <c r="I1752" i="1"/>
  <c r="J1587" i="1"/>
  <c r="K1587" i="1" s="1"/>
  <c r="J1608" i="1"/>
  <c r="K1608" i="1" s="1"/>
  <c r="J1623" i="1"/>
  <c r="K1623" i="1" s="1"/>
  <c r="J1637" i="1"/>
  <c r="K1637" i="1" s="1"/>
  <c r="J1649" i="1"/>
  <c r="K1649" i="1" s="1"/>
  <c r="J1657" i="1"/>
  <c r="K1657" i="1" s="1"/>
  <c r="J1669" i="1"/>
  <c r="K1669" i="1" s="1"/>
  <c r="J1681" i="1"/>
  <c r="K1681" i="1" s="1"/>
  <c r="J1701" i="1"/>
  <c r="K1701" i="1" s="1"/>
  <c r="J1713" i="1"/>
  <c r="K1713" i="1" s="1"/>
  <c r="J1725" i="1"/>
  <c r="K1725" i="1" s="1"/>
  <c r="J1733" i="1"/>
  <c r="K1733" i="1" s="1"/>
  <c r="J1752" i="1"/>
  <c r="K1752" i="1" s="1"/>
  <c r="J1589" i="1"/>
  <c r="K1589" i="1" s="1"/>
  <c r="J1610" i="1"/>
  <c r="K1610" i="1" s="1"/>
  <c r="I1617" i="1"/>
  <c r="J1620" i="1"/>
  <c r="K1620" i="1" s="1"/>
  <c r="J1625" i="1"/>
  <c r="K1625" i="1" s="1"/>
  <c r="J1639" i="1"/>
  <c r="K1639" i="1" s="1"/>
  <c r="I1646" i="1"/>
  <c r="J1651" i="1"/>
  <c r="K1651" i="1" s="1"/>
  <c r="J1659" i="1"/>
  <c r="K1659" i="1" s="1"/>
  <c r="I1666" i="1"/>
  <c r="I1678" i="1"/>
  <c r="J1683" i="1"/>
  <c r="K1683" i="1" s="1"/>
  <c r="I1698" i="1"/>
  <c r="J1703" i="1"/>
  <c r="K1703" i="1" s="1"/>
  <c r="I1710" i="1"/>
  <c r="J1715" i="1"/>
  <c r="K1715" i="1" s="1"/>
  <c r="I1722" i="1"/>
  <c r="I1730" i="1"/>
  <c r="J1735" i="1"/>
  <c r="K1735" i="1" s="1"/>
  <c r="I1742" i="1"/>
  <c r="I1749" i="1"/>
  <c r="J1754" i="1"/>
  <c r="K1754" i="1" s="1"/>
  <c r="I1761" i="1"/>
  <c r="J1617" i="1"/>
  <c r="K1617" i="1" s="1"/>
  <c r="J1646" i="1"/>
  <c r="K1646" i="1" s="1"/>
  <c r="J1666" i="1"/>
  <c r="K1666" i="1" s="1"/>
  <c r="J1678" i="1"/>
  <c r="K1678" i="1" s="1"/>
  <c r="J1698" i="1"/>
  <c r="K1698" i="1" s="1"/>
  <c r="J1710" i="1"/>
  <c r="K1710" i="1" s="1"/>
  <c r="J1722" i="1"/>
  <c r="K1722" i="1" s="1"/>
  <c r="J1730" i="1"/>
  <c r="K1730" i="1" s="1"/>
  <c r="J1742" i="1"/>
  <c r="K1742" i="1" s="1"/>
  <c r="J1749" i="1"/>
  <c r="K1749" i="1" s="1"/>
  <c r="J1761" i="1"/>
  <c r="K1761" i="1" s="1"/>
  <c r="I1607" i="1"/>
  <c r="I1622" i="1"/>
  <c r="I1636" i="1"/>
  <c r="I1648" i="1"/>
  <c r="I1656" i="1"/>
  <c r="I1668" i="1"/>
  <c r="I1680" i="1"/>
  <c r="I1700" i="1"/>
  <c r="I1712" i="1"/>
  <c r="I1724" i="1"/>
  <c r="I1732" i="1"/>
  <c r="I1746" i="1"/>
  <c r="I1751" i="1"/>
  <c r="A324" i="1" l="1"/>
  <c r="AS50" i="1"/>
  <c r="AS53" i="1" s="1"/>
  <c r="BU50" i="1"/>
  <c r="BU53" i="1" s="1"/>
  <c r="BK50" i="1"/>
  <c r="BK53" i="1" s="1"/>
  <c r="BS50" i="1"/>
  <c r="BS53" i="1" s="1"/>
  <c r="BN50" i="1"/>
  <c r="BN53" i="1" s="1"/>
  <c r="CA50" i="1"/>
  <c r="CA53" i="1" s="1"/>
  <c r="BQ50" i="1"/>
  <c r="BQ53" i="1" s="1"/>
  <c r="BZ50" i="1"/>
  <c r="BZ53" i="1" s="1"/>
  <c r="A1282" i="1"/>
  <c r="A1628" i="1"/>
  <c r="A307" i="1"/>
  <c r="BP50" i="1"/>
  <c r="BP53" i="1" s="1"/>
  <c r="CM50" i="1"/>
  <c r="CM53" i="1" s="1"/>
  <c r="CG50" i="1"/>
  <c r="CG53" i="1" s="1"/>
  <c r="AE6" i="1" a="1"/>
  <c r="AE6" i="1" s="1"/>
  <c r="A165" i="1"/>
  <c r="A26" i="1"/>
  <c r="CR50" i="1"/>
  <c r="CR53" i="1" s="1"/>
  <c r="CI50" i="1"/>
  <c r="CI53" i="1" s="1"/>
  <c r="CU50" i="1"/>
  <c r="CU53" i="1" s="1"/>
  <c r="CO50" i="1"/>
  <c r="CO53" i="1" s="1"/>
  <c r="BJ50" i="1"/>
  <c r="BJ53" i="1" s="1"/>
  <c r="AL50" i="1"/>
  <c r="AL53" i="1" s="1"/>
  <c r="A364" i="1"/>
  <c r="V6" i="1" a="1"/>
  <c r="V6" i="1" s="1"/>
  <c r="AM50" i="1"/>
  <c r="AM53" i="1" s="1"/>
  <c r="CT50" i="1"/>
  <c r="CT53" i="1" s="1"/>
  <c r="AK50" i="1"/>
  <c r="AK53" i="1" s="1"/>
  <c r="BX50" i="1"/>
  <c r="BX53" i="1" s="1"/>
  <c r="BE50" i="1"/>
  <c r="BE53" i="1" s="1"/>
  <c r="CS50" i="1"/>
  <c r="CS53" i="1" s="1"/>
  <c r="AI50" i="1"/>
  <c r="AI53" i="1" s="1"/>
  <c r="CN50" i="1"/>
  <c r="CN53" i="1" s="1"/>
  <c r="AQ50" i="1"/>
  <c r="AQ53" i="1" s="1"/>
  <c r="CK50" i="1"/>
  <c r="CK53" i="1" s="1"/>
  <c r="BW50" i="1"/>
  <c r="BW53" i="1" s="1"/>
  <c r="AJ50" i="1"/>
  <c r="AJ53" i="1" s="1"/>
  <c r="AW50" i="1"/>
  <c r="AW53" i="1" s="1"/>
  <c r="CQ50" i="1"/>
  <c r="CQ53" i="1" s="1"/>
  <c r="A224" i="1"/>
  <c r="T42" i="1" a="1"/>
  <c r="T42" i="1" s="1"/>
  <c r="AR50" i="1"/>
  <c r="AR53" i="1" s="1"/>
  <c r="AN50" i="1"/>
  <c r="AN53" i="1" s="1"/>
  <c r="AP50" i="1"/>
  <c r="AP53" i="1" s="1"/>
  <c r="BC50" i="1"/>
  <c r="BC53" i="1" s="1"/>
  <c r="AG6" i="1" a="1"/>
  <c r="AG6" i="1" s="1"/>
  <c r="AH50" i="1"/>
  <c r="AH53" i="1" s="1"/>
  <c r="CD50" i="1"/>
  <c r="CD53" i="1" s="1"/>
  <c r="BA50" i="1"/>
  <c r="BA53" i="1" s="1"/>
  <c r="AV50" i="1"/>
  <c r="AV53" i="1" s="1"/>
  <c r="BI50" i="1"/>
  <c r="BI53" i="1" s="1"/>
  <c r="AA6" i="1" a="1"/>
  <c r="AA6" i="1" s="1"/>
  <c r="W6" i="1" a="1"/>
  <c r="W6" i="1" s="1"/>
  <c r="BM50" i="1"/>
  <c r="BM53" i="1" s="1"/>
  <c r="A125" i="1"/>
  <c r="BF50" i="1"/>
  <c r="BF53" i="1" s="1"/>
  <c r="BR50" i="1"/>
  <c r="BR53" i="1" s="1"/>
  <c r="CB50" i="1"/>
  <c r="CB53" i="1" s="1"/>
  <c r="AZ50" i="1"/>
  <c r="AZ53" i="1" s="1"/>
  <c r="BG50" i="1"/>
  <c r="BG53" i="1" s="1"/>
  <c r="BO50" i="1"/>
  <c r="BO53" i="1" s="1"/>
  <c r="AF6" i="1" a="1"/>
  <c r="AF6" i="1" s="1"/>
  <c r="AX50" i="1"/>
  <c r="AX53" i="1" s="1"/>
  <c r="A185" i="1"/>
  <c r="A642" i="1"/>
  <c r="K1765" i="1"/>
  <c r="A1202" i="1"/>
  <c r="A46" i="1"/>
  <c r="A562" i="1"/>
  <c r="A67" i="1"/>
  <c r="A962" i="1"/>
  <c r="A264" i="1"/>
  <c r="A722" i="1"/>
  <c r="A402" i="1"/>
  <c r="A1709" i="1"/>
  <c r="A244" i="1"/>
  <c r="A87" i="1"/>
  <c r="A1440" i="1"/>
  <c r="A1122" i="1"/>
  <c r="A482" i="1"/>
  <c r="P1526" i="1"/>
  <c r="A1747" i="1"/>
  <c r="A802" i="1"/>
  <c r="AF47" i="1" a="1"/>
  <c r="AF47" i="1" s="1"/>
  <c r="Z47" i="1" a="1"/>
  <c r="Z47" i="1" s="1"/>
  <c r="T47" i="1" a="1"/>
  <c r="T47" i="1" s="1"/>
  <c r="AE47" i="1" a="1"/>
  <c r="AE47" i="1" s="1"/>
  <c r="Y47" i="1" a="1"/>
  <c r="Y47" i="1" s="1"/>
  <c r="S47" i="1" a="1"/>
  <c r="S47" i="1" s="1"/>
  <c r="AD47" i="1" a="1"/>
  <c r="AD47" i="1" s="1"/>
  <c r="X47" i="1" a="1"/>
  <c r="X47" i="1" s="1"/>
  <c r="AC47" i="1" a="1"/>
  <c r="AC47" i="1" s="1"/>
  <c r="W47" i="1" a="1"/>
  <c r="W47" i="1" s="1"/>
  <c r="AB47" i="1" a="1"/>
  <c r="AB47" i="1" s="1"/>
  <c r="AA47" i="1" a="1"/>
  <c r="AA47" i="1" s="1"/>
  <c r="V47" i="1" a="1"/>
  <c r="V47" i="1" s="1"/>
  <c r="U47" i="1" a="1"/>
  <c r="U47" i="1" s="1"/>
  <c r="AG47" i="1" a="1"/>
  <c r="AG47" i="1" s="1"/>
  <c r="A1635" i="1"/>
  <c r="Y34" i="1" a="1"/>
  <c r="Y34" i="1" s="1"/>
  <c r="X34" i="1" a="1"/>
  <c r="X34" i="1" s="1"/>
  <c r="AG34" i="1" a="1"/>
  <c r="AG34" i="1" s="1"/>
  <c r="W34" i="1" a="1"/>
  <c r="W34" i="1" s="1"/>
  <c r="AF34" i="1" a="1"/>
  <c r="AF34" i="1" s="1"/>
  <c r="V34" i="1" a="1"/>
  <c r="V34" i="1" s="1"/>
  <c r="AE34" i="1" a="1"/>
  <c r="AE34" i="1" s="1"/>
  <c r="U34" i="1" a="1"/>
  <c r="U34" i="1" s="1"/>
  <c r="T34" i="1" a="1"/>
  <c r="T34" i="1" s="1"/>
  <c r="AD34" i="1" a="1"/>
  <c r="AD34" i="1" s="1"/>
  <c r="S34" i="1" a="1"/>
  <c r="S34" i="1" s="1"/>
  <c r="AA34" i="1" a="1"/>
  <c r="AA34" i="1" s="1"/>
  <c r="AC34" i="1" a="1"/>
  <c r="AC34" i="1" s="1"/>
  <c r="AB34" i="1" a="1"/>
  <c r="AB34" i="1" s="1"/>
  <c r="Z34" i="1" a="1"/>
  <c r="Z34" i="1" s="1"/>
  <c r="AF22" i="1" a="1"/>
  <c r="AF22" i="1" s="1"/>
  <c r="Z22" i="1" a="1"/>
  <c r="Z22" i="1" s="1"/>
  <c r="T22" i="1" a="1"/>
  <c r="T22" i="1" s="1"/>
  <c r="AE22" i="1" a="1"/>
  <c r="AE22" i="1" s="1"/>
  <c r="Y22" i="1" a="1"/>
  <c r="Y22" i="1" s="1"/>
  <c r="S22" i="1" a="1"/>
  <c r="S22" i="1" s="1"/>
  <c r="AA22" i="1" a="1"/>
  <c r="AA22" i="1" s="1"/>
  <c r="AG22" i="1" a="1"/>
  <c r="AG22" i="1" s="1"/>
  <c r="X22" i="1" a="1"/>
  <c r="X22" i="1" s="1"/>
  <c r="AD22" i="1" a="1"/>
  <c r="AD22" i="1" s="1"/>
  <c r="W22" i="1" a="1"/>
  <c r="W22" i="1" s="1"/>
  <c r="AB22" i="1" a="1"/>
  <c r="AB22" i="1" s="1"/>
  <c r="V22" i="1" a="1"/>
  <c r="V22" i="1" s="1"/>
  <c r="U22" i="1" a="1"/>
  <c r="U22" i="1" s="1"/>
  <c r="AC22" i="1" a="1"/>
  <c r="AC22" i="1" s="1"/>
  <c r="U6" i="1" a="1"/>
  <c r="U6" i="1" s="1"/>
  <c r="Y6" i="1" a="1"/>
  <c r="Y6" i="1" s="1"/>
  <c r="AF48" i="1" a="1"/>
  <c r="AF48" i="1" s="1"/>
  <c r="Z48" i="1" a="1"/>
  <c r="Z48" i="1" s="1"/>
  <c r="T48" i="1" a="1"/>
  <c r="T48" i="1" s="1"/>
  <c r="AE48" i="1" a="1"/>
  <c r="AE48" i="1" s="1"/>
  <c r="Y48" i="1" a="1"/>
  <c r="Y48" i="1" s="1"/>
  <c r="S48" i="1" a="1"/>
  <c r="S48" i="1" s="1"/>
  <c r="AD48" i="1" a="1"/>
  <c r="AD48" i="1" s="1"/>
  <c r="X48" i="1" a="1"/>
  <c r="X48" i="1" s="1"/>
  <c r="AC48" i="1" a="1"/>
  <c r="AC48" i="1" s="1"/>
  <c r="W48" i="1" a="1"/>
  <c r="W48" i="1" s="1"/>
  <c r="AB48" i="1" a="1"/>
  <c r="AB48" i="1" s="1"/>
  <c r="V48" i="1" a="1"/>
  <c r="V48" i="1" s="1"/>
  <c r="AA48" i="1" a="1"/>
  <c r="AA48" i="1" s="1"/>
  <c r="U48" i="1" a="1"/>
  <c r="U48" i="1" s="1"/>
  <c r="AG48" i="1" a="1"/>
  <c r="AG48" i="1" s="1"/>
  <c r="A1042" i="1"/>
  <c r="AF8" i="1" a="1"/>
  <c r="AF8" i="1" s="1"/>
  <c r="Z8" i="1" a="1"/>
  <c r="Z8" i="1" s="1"/>
  <c r="T8" i="1" a="1"/>
  <c r="T8" i="1" s="1"/>
  <c r="AC8" i="1" a="1"/>
  <c r="AC8" i="1" s="1"/>
  <c r="V8" i="1" a="1"/>
  <c r="V8" i="1" s="1"/>
  <c r="AB8" i="1" a="1"/>
  <c r="AB8" i="1" s="1"/>
  <c r="AE8" i="1" a="1"/>
  <c r="AE8" i="1" s="1"/>
  <c r="Y8" i="1" a="1"/>
  <c r="Y8" i="1" s="1"/>
  <c r="S8" i="1" a="1"/>
  <c r="S8" i="1" s="1"/>
  <c r="W8" i="1" a="1"/>
  <c r="W8" i="1" s="1"/>
  <c r="AD8" i="1" a="1"/>
  <c r="AD8" i="1" s="1"/>
  <c r="X8" i="1" a="1"/>
  <c r="X8" i="1" s="1"/>
  <c r="AG8" i="1" a="1"/>
  <c r="AG8" i="1" s="1"/>
  <c r="U8" i="1" a="1"/>
  <c r="U8" i="1" s="1"/>
  <c r="AA8" i="1" a="1"/>
  <c r="AA8" i="1" s="1"/>
  <c r="AB19" i="1" a="1"/>
  <c r="AB19" i="1" s="1"/>
  <c r="V19" i="1" a="1"/>
  <c r="V19" i="1" s="1"/>
  <c r="AG19" i="1" a="1"/>
  <c r="AG19" i="1" s="1"/>
  <c r="AA19" i="1" a="1"/>
  <c r="AA19" i="1" s="1"/>
  <c r="U19" i="1" a="1"/>
  <c r="U19" i="1" s="1"/>
  <c r="AF19" i="1" a="1"/>
  <c r="AF19" i="1" s="1"/>
  <c r="Z19" i="1" a="1"/>
  <c r="Z19" i="1" s="1"/>
  <c r="T19" i="1" a="1"/>
  <c r="T19" i="1" s="1"/>
  <c r="AE19" i="1" a="1"/>
  <c r="AE19" i="1" s="1"/>
  <c r="Y19" i="1" a="1"/>
  <c r="Y19" i="1" s="1"/>
  <c r="S19" i="1" a="1"/>
  <c r="S19" i="1" s="1"/>
  <c r="AC19" i="1" a="1"/>
  <c r="AC19" i="1" s="1"/>
  <c r="W19" i="1" a="1"/>
  <c r="W19" i="1" s="1"/>
  <c r="AD19" i="1" a="1"/>
  <c r="AD19" i="1" s="1"/>
  <c r="X19" i="1" a="1"/>
  <c r="X19" i="1" s="1"/>
  <c r="AF26" i="1" a="1"/>
  <c r="AF26" i="1" s="1"/>
  <c r="Z26" i="1" a="1"/>
  <c r="Z26" i="1" s="1"/>
  <c r="T26" i="1" a="1"/>
  <c r="T26" i="1" s="1"/>
  <c r="AE26" i="1" a="1"/>
  <c r="AE26" i="1" s="1"/>
  <c r="Y26" i="1" a="1"/>
  <c r="Y26" i="1" s="1"/>
  <c r="S26" i="1" a="1"/>
  <c r="S26" i="1" s="1"/>
  <c r="AC26" i="1" a="1"/>
  <c r="AC26" i="1" s="1"/>
  <c r="W26" i="1" a="1"/>
  <c r="W26" i="1" s="1"/>
  <c r="AA26" i="1" a="1"/>
  <c r="AA26" i="1" s="1"/>
  <c r="X26" i="1" a="1"/>
  <c r="X26" i="1" s="1"/>
  <c r="V26" i="1" a="1"/>
  <c r="V26" i="1" s="1"/>
  <c r="U26" i="1" a="1"/>
  <c r="U26" i="1" s="1"/>
  <c r="AG26" i="1" a="1"/>
  <c r="AG26" i="1" s="1"/>
  <c r="AB26" i="1" a="1"/>
  <c r="AB26" i="1" s="1"/>
  <c r="AD26" i="1" a="1"/>
  <c r="AD26" i="1" s="1"/>
  <c r="Z13" i="1" a="1"/>
  <c r="Z13" i="1" s="1"/>
  <c r="AG13" i="1" a="1"/>
  <c r="AG13" i="1" s="1"/>
  <c r="Y13" i="1" a="1"/>
  <c r="Y13" i="1" s="1"/>
  <c r="AC13" i="1" a="1"/>
  <c r="AC13" i="1" s="1"/>
  <c r="AF13" i="1" a="1"/>
  <c r="AF13" i="1" s="1"/>
  <c r="V13" i="1" a="1"/>
  <c r="V13" i="1" s="1"/>
  <c r="T13" i="1" a="1"/>
  <c r="T13" i="1" s="1"/>
  <c r="X13" i="1" a="1"/>
  <c r="X13" i="1" s="1"/>
  <c r="AD13" i="1" a="1"/>
  <c r="AD13" i="1" s="1"/>
  <c r="AE13" i="1" a="1"/>
  <c r="AE13" i="1" s="1"/>
  <c r="W13" i="1" a="1"/>
  <c r="W13" i="1" s="1"/>
  <c r="U13" i="1" a="1"/>
  <c r="U13" i="1" s="1"/>
  <c r="AB13" i="1" a="1"/>
  <c r="AB13" i="1" s="1"/>
  <c r="S13" i="1" a="1"/>
  <c r="S13" i="1" s="1"/>
  <c r="AA13" i="1" a="1"/>
  <c r="AA13" i="1" s="1"/>
  <c r="AB44" i="1" a="1"/>
  <c r="AB44" i="1" s="1"/>
  <c r="V44" i="1" a="1"/>
  <c r="V44" i="1" s="1"/>
  <c r="AG44" i="1" a="1"/>
  <c r="AG44" i="1" s="1"/>
  <c r="AA44" i="1" a="1"/>
  <c r="AA44" i="1" s="1"/>
  <c r="U44" i="1" a="1"/>
  <c r="U44" i="1" s="1"/>
  <c r="AF44" i="1" a="1"/>
  <c r="AF44" i="1" s="1"/>
  <c r="Z44" i="1" a="1"/>
  <c r="Z44" i="1" s="1"/>
  <c r="T44" i="1" a="1"/>
  <c r="T44" i="1" s="1"/>
  <c r="AE44" i="1" a="1"/>
  <c r="AE44" i="1" s="1"/>
  <c r="Y44" i="1" a="1"/>
  <c r="Y44" i="1" s="1"/>
  <c r="S44" i="1" a="1"/>
  <c r="S44" i="1" s="1"/>
  <c r="AD44" i="1" a="1"/>
  <c r="AD44" i="1" s="1"/>
  <c r="AC44" i="1" a="1"/>
  <c r="AC44" i="1" s="1"/>
  <c r="X44" i="1" a="1"/>
  <c r="X44" i="1" s="1"/>
  <c r="W44" i="1" a="1"/>
  <c r="W44" i="1" s="1"/>
  <c r="AF39" i="1" a="1"/>
  <c r="AF39" i="1" s="1"/>
  <c r="Z39" i="1" a="1"/>
  <c r="Z39" i="1" s="1"/>
  <c r="T39" i="1" a="1"/>
  <c r="T39" i="1" s="1"/>
  <c r="AE39" i="1" a="1"/>
  <c r="AE39" i="1" s="1"/>
  <c r="Y39" i="1" a="1"/>
  <c r="Y39" i="1" s="1"/>
  <c r="S39" i="1" a="1"/>
  <c r="S39" i="1" s="1"/>
  <c r="AD39" i="1" a="1"/>
  <c r="AD39" i="1" s="1"/>
  <c r="X39" i="1" a="1"/>
  <c r="X39" i="1" s="1"/>
  <c r="AC39" i="1" a="1"/>
  <c r="AC39" i="1" s="1"/>
  <c r="W39" i="1" a="1"/>
  <c r="W39" i="1" s="1"/>
  <c r="AG39" i="1" a="1"/>
  <c r="AG39" i="1" s="1"/>
  <c r="AB39" i="1" a="1"/>
  <c r="AB39" i="1" s="1"/>
  <c r="AA39" i="1" a="1"/>
  <c r="AA39" i="1" s="1"/>
  <c r="V39" i="1" a="1"/>
  <c r="V39" i="1" s="1"/>
  <c r="U39" i="1" a="1"/>
  <c r="U39" i="1" s="1"/>
  <c r="AA35" i="1" a="1"/>
  <c r="AA35" i="1" s="1"/>
  <c r="Z35" i="1" a="1"/>
  <c r="Z35" i="1" s="1"/>
  <c r="Y35" i="1" a="1"/>
  <c r="Y35" i="1" s="1"/>
  <c r="X35" i="1" a="1"/>
  <c r="X35" i="1" s="1"/>
  <c r="W35" i="1" a="1"/>
  <c r="W35" i="1" s="1"/>
  <c r="AG35" i="1" a="1"/>
  <c r="AG35" i="1" s="1"/>
  <c r="V35" i="1" a="1"/>
  <c r="V35" i="1" s="1"/>
  <c r="AF35" i="1" a="1"/>
  <c r="AF35" i="1" s="1"/>
  <c r="AE35" i="1" a="1"/>
  <c r="AE35" i="1" s="1"/>
  <c r="U35" i="1" a="1"/>
  <c r="U35" i="1" s="1"/>
  <c r="AB35" i="1" a="1"/>
  <c r="AB35" i="1" s="1"/>
  <c r="AD35" i="1" a="1"/>
  <c r="AD35" i="1" s="1"/>
  <c r="AC35" i="1" a="1"/>
  <c r="AC35" i="1" s="1"/>
  <c r="T35" i="1" a="1"/>
  <c r="T35" i="1" s="1"/>
  <c r="S35" i="1" a="1"/>
  <c r="S35" i="1" s="1"/>
  <c r="Z30" i="1" a="1"/>
  <c r="Z30" i="1" s="1"/>
  <c r="Y30" i="1" a="1"/>
  <c r="Y30" i="1" s="1"/>
  <c r="X30" i="1" a="1"/>
  <c r="X30" i="1" s="1"/>
  <c r="AG30" i="1" a="1"/>
  <c r="AG30" i="1" s="1"/>
  <c r="W30" i="1" a="1"/>
  <c r="W30" i="1" s="1"/>
  <c r="V30" i="1" a="1"/>
  <c r="V30" i="1" s="1"/>
  <c r="AF30" i="1" a="1"/>
  <c r="AF30" i="1" s="1"/>
  <c r="U30" i="1" a="1"/>
  <c r="U30" i="1" s="1"/>
  <c r="AE30" i="1" a="1"/>
  <c r="AE30" i="1" s="1"/>
  <c r="T30" i="1" a="1"/>
  <c r="T30" i="1" s="1"/>
  <c r="S30" i="1" a="1"/>
  <c r="S30" i="1" s="1"/>
  <c r="AB30" i="1" a="1"/>
  <c r="AB30" i="1" s="1"/>
  <c r="AC30" i="1" a="1"/>
  <c r="AC30" i="1" s="1"/>
  <c r="AD30" i="1" a="1"/>
  <c r="AD30" i="1" s="1"/>
  <c r="AA30" i="1" a="1"/>
  <c r="AA30" i="1" s="1"/>
  <c r="AE31" i="1" a="1"/>
  <c r="AE31" i="1" s="1"/>
  <c r="Y31" i="1" a="1"/>
  <c r="Y31" i="1" s="1"/>
  <c r="S31" i="1" a="1"/>
  <c r="S31" i="1" s="1"/>
  <c r="AD31" i="1" a="1"/>
  <c r="AD31" i="1" s="1"/>
  <c r="X31" i="1" a="1"/>
  <c r="X31" i="1" s="1"/>
  <c r="AC31" i="1" a="1"/>
  <c r="AC31" i="1" s="1"/>
  <c r="W31" i="1" a="1"/>
  <c r="W31" i="1" s="1"/>
  <c r="AB31" i="1" a="1"/>
  <c r="AB31" i="1" s="1"/>
  <c r="V31" i="1" a="1"/>
  <c r="V31" i="1" s="1"/>
  <c r="AG31" i="1" a="1"/>
  <c r="AG31" i="1" s="1"/>
  <c r="AA31" i="1" a="1"/>
  <c r="AA31" i="1" s="1"/>
  <c r="U31" i="1" a="1"/>
  <c r="U31" i="1" s="1"/>
  <c r="AF31" i="1" a="1"/>
  <c r="AF31" i="1" s="1"/>
  <c r="T31" i="1" a="1"/>
  <c r="T31" i="1" s="1"/>
  <c r="Z31" i="1" a="1"/>
  <c r="Z31" i="1" s="1"/>
  <c r="AD12" i="1" a="1"/>
  <c r="AD12" i="1" s="1"/>
  <c r="X12" i="1" a="1"/>
  <c r="X12" i="1" s="1"/>
  <c r="AA12" i="1" a="1"/>
  <c r="AA12" i="1" s="1"/>
  <c r="AF12" i="1" a="1"/>
  <c r="AF12" i="1" s="1"/>
  <c r="AC12" i="1" a="1"/>
  <c r="AC12" i="1" s="1"/>
  <c r="W12" i="1" a="1"/>
  <c r="W12" i="1" s="1"/>
  <c r="U12" i="1" a="1"/>
  <c r="U12" i="1" s="1"/>
  <c r="Z12" i="1" a="1"/>
  <c r="Z12" i="1" s="1"/>
  <c r="AB12" i="1" a="1"/>
  <c r="AB12" i="1" s="1"/>
  <c r="V12" i="1" a="1"/>
  <c r="V12" i="1" s="1"/>
  <c r="AG12" i="1" a="1"/>
  <c r="AG12" i="1" s="1"/>
  <c r="T12" i="1" a="1"/>
  <c r="T12" i="1" s="1"/>
  <c r="AE12" i="1" a="1"/>
  <c r="AE12" i="1" s="1"/>
  <c r="Y12" i="1" a="1"/>
  <c r="Y12" i="1" s="1"/>
  <c r="S12" i="1" a="1"/>
  <c r="S12" i="1" s="1"/>
  <c r="AB17" i="1" a="1"/>
  <c r="AB17" i="1" s="1"/>
  <c r="V17" i="1" a="1"/>
  <c r="V17" i="1" s="1"/>
  <c r="AG17" i="1" a="1"/>
  <c r="AG17" i="1" s="1"/>
  <c r="AA17" i="1" a="1"/>
  <c r="AA17" i="1" s="1"/>
  <c r="U17" i="1" a="1"/>
  <c r="U17" i="1" s="1"/>
  <c r="AE17" i="1" a="1"/>
  <c r="AE17" i="1" s="1"/>
  <c r="Y17" i="1" a="1"/>
  <c r="Y17" i="1" s="1"/>
  <c r="S17" i="1" a="1"/>
  <c r="S17" i="1" s="1"/>
  <c r="AC17" i="1" a="1"/>
  <c r="AC17" i="1" s="1"/>
  <c r="W17" i="1" a="1"/>
  <c r="W17" i="1" s="1"/>
  <c r="AF17" i="1" a="1"/>
  <c r="AF17" i="1" s="1"/>
  <c r="AD17" i="1" a="1"/>
  <c r="AD17" i="1" s="1"/>
  <c r="X17" i="1" a="1"/>
  <c r="X17" i="1" s="1"/>
  <c r="Z17" i="1" a="1"/>
  <c r="Z17" i="1" s="1"/>
  <c r="T17" i="1" a="1"/>
  <c r="T17" i="1" s="1"/>
  <c r="AB5" i="1" a="1"/>
  <c r="AB5" i="1" s="1"/>
  <c r="V5" i="1" a="1"/>
  <c r="V5" i="1" s="1"/>
  <c r="U5" i="1" a="1"/>
  <c r="U5" i="1" s="1"/>
  <c r="AE5" i="1" a="1"/>
  <c r="AE5" i="1" s="1"/>
  <c r="AD5" i="1" a="1"/>
  <c r="AD5" i="1" s="1"/>
  <c r="AG5" i="1" a="1"/>
  <c r="AG5" i="1" s="1"/>
  <c r="AA5" i="1" a="1"/>
  <c r="AA5" i="1" s="1"/>
  <c r="AF5" i="1" a="1"/>
  <c r="AF5" i="1" s="1"/>
  <c r="Z5" i="1" a="1"/>
  <c r="Z5" i="1" s="1"/>
  <c r="T5" i="1" a="1"/>
  <c r="T5" i="1" s="1"/>
  <c r="Y5" i="1" a="1"/>
  <c r="Y5" i="1" s="1"/>
  <c r="X5" i="1" a="1"/>
  <c r="X5" i="1" s="1"/>
  <c r="AC5" i="1" a="1"/>
  <c r="AC5" i="1" s="1"/>
  <c r="S5" i="1" a="1"/>
  <c r="S5" i="1" s="1"/>
  <c r="W5" i="1" a="1"/>
  <c r="W5" i="1" s="1"/>
  <c r="S6" i="1" a="1"/>
  <c r="S6" i="1" s="1"/>
  <c r="A8" i="1"/>
  <c r="A1622" i="1"/>
  <c r="AC15" i="1" a="1"/>
  <c r="AC15" i="1" s="1"/>
  <c r="W15" i="1" a="1"/>
  <c r="W15" i="1" s="1"/>
  <c r="AB15" i="1" a="1"/>
  <c r="AB15" i="1" s="1"/>
  <c r="V15" i="1" a="1"/>
  <c r="V15" i="1" s="1"/>
  <c r="AF15" i="1" a="1"/>
  <c r="AF15" i="1" s="1"/>
  <c r="Z15" i="1" a="1"/>
  <c r="Z15" i="1" s="1"/>
  <c r="AD15" i="1" a="1"/>
  <c r="AD15" i="1" s="1"/>
  <c r="X15" i="1" a="1"/>
  <c r="X15" i="1" s="1"/>
  <c r="Y15" i="1" a="1"/>
  <c r="Y15" i="1" s="1"/>
  <c r="U15" i="1" a="1"/>
  <c r="U15" i="1" s="1"/>
  <c r="T15" i="1" a="1"/>
  <c r="T15" i="1" s="1"/>
  <c r="AG15" i="1" a="1"/>
  <c r="AG15" i="1" s="1"/>
  <c r="S15" i="1" a="1"/>
  <c r="S15" i="1" s="1"/>
  <c r="AE15" i="1" a="1"/>
  <c r="AE15" i="1" s="1"/>
  <c r="AA15" i="1" a="1"/>
  <c r="AA15" i="1" s="1"/>
  <c r="AB16" i="1" a="1"/>
  <c r="AB16" i="1" s="1"/>
  <c r="V16" i="1" a="1"/>
  <c r="V16" i="1" s="1"/>
  <c r="AG16" i="1" a="1"/>
  <c r="AG16" i="1" s="1"/>
  <c r="AA16" i="1" a="1"/>
  <c r="AA16" i="1" s="1"/>
  <c r="U16" i="1" a="1"/>
  <c r="U16" i="1" s="1"/>
  <c r="AF16" i="1" a="1"/>
  <c r="AF16" i="1" s="1"/>
  <c r="Z16" i="1" a="1"/>
  <c r="Z16" i="1" s="1"/>
  <c r="T16" i="1" a="1"/>
  <c r="T16" i="1" s="1"/>
  <c r="AE16" i="1" a="1"/>
  <c r="AE16" i="1" s="1"/>
  <c r="Y16" i="1" a="1"/>
  <c r="Y16" i="1" s="1"/>
  <c r="S16" i="1" a="1"/>
  <c r="S16" i="1" s="1"/>
  <c r="AD16" i="1" a="1"/>
  <c r="AD16" i="1" s="1"/>
  <c r="AC16" i="1" a="1"/>
  <c r="AC16" i="1" s="1"/>
  <c r="X16" i="1" a="1"/>
  <c r="X16" i="1" s="1"/>
  <c r="W16" i="1" a="1"/>
  <c r="W16" i="1" s="1"/>
  <c r="A146" i="1"/>
  <c r="AG46" i="1" a="1"/>
  <c r="AG46" i="1" s="1"/>
  <c r="AA46" i="1" a="1"/>
  <c r="AA46" i="1" s="1"/>
  <c r="U46" i="1" a="1"/>
  <c r="U46" i="1" s="1"/>
  <c r="AF46" i="1" a="1"/>
  <c r="AF46" i="1" s="1"/>
  <c r="Z46" i="1" a="1"/>
  <c r="Z46" i="1" s="1"/>
  <c r="T46" i="1" a="1"/>
  <c r="T46" i="1" s="1"/>
  <c r="AE46" i="1" a="1"/>
  <c r="AE46" i="1" s="1"/>
  <c r="Y46" i="1" a="1"/>
  <c r="Y46" i="1" s="1"/>
  <c r="S46" i="1" a="1"/>
  <c r="S46" i="1" s="1"/>
  <c r="AD46" i="1" a="1"/>
  <c r="AD46" i="1" s="1"/>
  <c r="X46" i="1" a="1"/>
  <c r="X46" i="1" s="1"/>
  <c r="AC46" i="1" a="1"/>
  <c r="AC46" i="1" s="1"/>
  <c r="W46" i="1" a="1"/>
  <c r="W46" i="1" s="1"/>
  <c r="V46" i="1" a="1"/>
  <c r="V46" i="1" s="1"/>
  <c r="AB46" i="1" a="1"/>
  <c r="AB46" i="1" s="1"/>
  <c r="AB41" i="1" a="1"/>
  <c r="AB41" i="1" s="1"/>
  <c r="V41" i="1" a="1"/>
  <c r="V41" i="1" s="1"/>
  <c r="AG41" i="1" a="1"/>
  <c r="AG41" i="1" s="1"/>
  <c r="AA41" i="1" a="1"/>
  <c r="AA41" i="1" s="1"/>
  <c r="U41" i="1" a="1"/>
  <c r="U41" i="1" s="1"/>
  <c r="AF41" i="1" a="1"/>
  <c r="AF41" i="1" s="1"/>
  <c r="Z41" i="1" a="1"/>
  <c r="Z41" i="1" s="1"/>
  <c r="T41" i="1" a="1"/>
  <c r="T41" i="1" s="1"/>
  <c r="AE41" i="1" a="1"/>
  <c r="AE41" i="1" s="1"/>
  <c r="Y41" i="1" a="1"/>
  <c r="Y41" i="1" s="1"/>
  <c r="S41" i="1" a="1"/>
  <c r="S41" i="1" s="1"/>
  <c r="AD41" i="1" a="1"/>
  <c r="AD41" i="1" s="1"/>
  <c r="X41" i="1" a="1"/>
  <c r="X41" i="1" s="1"/>
  <c r="AC41" i="1" a="1"/>
  <c r="AC41" i="1" s="1"/>
  <c r="W41" i="1" a="1"/>
  <c r="W41" i="1" s="1"/>
  <c r="AC36" i="1" a="1"/>
  <c r="AC36" i="1" s="1"/>
  <c r="W36" i="1" a="1"/>
  <c r="W36" i="1" s="1"/>
  <c r="AB36" i="1" a="1"/>
  <c r="AB36" i="1" s="1"/>
  <c r="V36" i="1" a="1"/>
  <c r="V36" i="1" s="1"/>
  <c r="AG36" i="1" a="1"/>
  <c r="AG36" i="1" s="1"/>
  <c r="AA36" i="1" a="1"/>
  <c r="AA36" i="1" s="1"/>
  <c r="AF36" i="1" a="1"/>
  <c r="AF36" i="1" s="1"/>
  <c r="Z36" i="1" a="1"/>
  <c r="Z36" i="1" s="1"/>
  <c r="T36" i="1" a="1"/>
  <c r="T36" i="1" s="1"/>
  <c r="AE36" i="1" a="1"/>
  <c r="AE36" i="1" s="1"/>
  <c r="AD36" i="1" a="1"/>
  <c r="AD36" i="1" s="1"/>
  <c r="Y36" i="1" a="1"/>
  <c r="Y36" i="1" s="1"/>
  <c r="S36" i="1" a="1"/>
  <c r="S36" i="1" s="1"/>
  <c r="X36" i="1" a="1"/>
  <c r="X36" i="1" s="1"/>
  <c r="U36" i="1" a="1"/>
  <c r="U36" i="1" s="1"/>
  <c r="AE11" i="1" a="1"/>
  <c r="AE11" i="1" s="1"/>
  <c r="Y11" i="1" a="1"/>
  <c r="Y11" i="1" s="1"/>
  <c r="S11" i="1" a="1"/>
  <c r="S11" i="1" s="1"/>
  <c r="AD11" i="1" a="1"/>
  <c r="AD11" i="1" s="1"/>
  <c r="X11" i="1" a="1"/>
  <c r="X11" i="1" s="1"/>
  <c r="AA11" i="1" a="1"/>
  <c r="AA11" i="1" s="1"/>
  <c r="U11" i="1" a="1"/>
  <c r="U11" i="1" s="1"/>
  <c r="AC11" i="1" a="1"/>
  <c r="AC11" i="1" s="1"/>
  <c r="W11" i="1" a="1"/>
  <c r="W11" i="1" s="1"/>
  <c r="AB11" i="1" a="1"/>
  <c r="AB11" i="1" s="1"/>
  <c r="V11" i="1" a="1"/>
  <c r="V11" i="1" s="1"/>
  <c r="AG11" i="1" a="1"/>
  <c r="AG11" i="1" s="1"/>
  <c r="AF11" i="1" a="1"/>
  <c r="AF11" i="1" s="1"/>
  <c r="Z11" i="1" a="1"/>
  <c r="Z11" i="1" s="1"/>
  <c r="T11" i="1" a="1"/>
  <c r="T11" i="1" s="1"/>
  <c r="AG20" i="1" a="1"/>
  <c r="AG20" i="1" s="1"/>
  <c r="AA20" i="1" a="1"/>
  <c r="AA20" i="1" s="1"/>
  <c r="U20" i="1" a="1"/>
  <c r="U20" i="1" s="1"/>
  <c r="AF20" i="1" a="1"/>
  <c r="AF20" i="1" s="1"/>
  <c r="Z20" i="1" a="1"/>
  <c r="Z20" i="1" s="1"/>
  <c r="T20" i="1" a="1"/>
  <c r="T20" i="1" s="1"/>
  <c r="AE20" i="1" a="1"/>
  <c r="AE20" i="1" s="1"/>
  <c r="Y20" i="1" a="1"/>
  <c r="Y20" i="1" s="1"/>
  <c r="S20" i="1" a="1"/>
  <c r="S20" i="1" s="1"/>
  <c r="AD20" i="1" a="1"/>
  <c r="AD20" i="1" s="1"/>
  <c r="X20" i="1" a="1"/>
  <c r="X20" i="1" s="1"/>
  <c r="AC20" i="1" a="1"/>
  <c r="AC20" i="1" s="1"/>
  <c r="AB20" i="1" a="1"/>
  <c r="AB20" i="1" s="1"/>
  <c r="W20" i="1" a="1"/>
  <c r="W20" i="1" s="1"/>
  <c r="V20" i="1" a="1"/>
  <c r="V20" i="1" s="1"/>
  <c r="AG7" i="1" a="1"/>
  <c r="AG7" i="1" s="1"/>
  <c r="AA7" i="1" a="1"/>
  <c r="AA7" i="1" s="1"/>
  <c r="U7" i="1" a="1"/>
  <c r="U7" i="1" s="1"/>
  <c r="AC7" i="1" a="1"/>
  <c r="AC7" i="1" s="1"/>
  <c r="X7" i="1" a="1"/>
  <c r="X7" i="1" s="1"/>
  <c r="W7" i="1" a="1"/>
  <c r="W7" i="1" s="1"/>
  <c r="AF7" i="1" a="1"/>
  <c r="AF7" i="1" s="1"/>
  <c r="Z7" i="1" a="1"/>
  <c r="Z7" i="1" s="1"/>
  <c r="T7" i="1" a="1"/>
  <c r="T7" i="1" s="1"/>
  <c r="AE7" i="1" a="1"/>
  <c r="AE7" i="1" s="1"/>
  <c r="Y7" i="1" a="1"/>
  <c r="Y7" i="1" s="1"/>
  <c r="S7" i="1" a="1"/>
  <c r="S7" i="1" s="1"/>
  <c r="AD7" i="1" a="1"/>
  <c r="AD7" i="1" s="1"/>
  <c r="AB7" i="1" a="1"/>
  <c r="AB7" i="1" s="1"/>
  <c r="V7" i="1" a="1"/>
  <c r="V7" i="1" s="1"/>
  <c r="A1729" i="1"/>
  <c r="AF29" i="1" a="1"/>
  <c r="AF29" i="1" s="1"/>
  <c r="Z29" i="1" a="1"/>
  <c r="Z29" i="1" s="1"/>
  <c r="T29" i="1" a="1"/>
  <c r="T29" i="1" s="1"/>
  <c r="AE29" i="1" a="1"/>
  <c r="AE29" i="1" s="1"/>
  <c r="Y29" i="1" a="1"/>
  <c r="Y29" i="1" s="1"/>
  <c r="S29" i="1" a="1"/>
  <c r="S29" i="1" s="1"/>
  <c r="AD29" i="1" a="1"/>
  <c r="AD29" i="1" s="1"/>
  <c r="X29" i="1" a="1"/>
  <c r="X29" i="1" s="1"/>
  <c r="AC29" i="1" a="1"/>
  <c r="AC29" i="1" s="1"/>
  <c r="W29" i="1" a="1"/>
  <c r="W29" i="1" s="1"/>
  <c r="AB29" i="1" a="1"/>
  <c r="AB29" i="1" s="1"/>
  <c r="V29" i="1" a="1"/>
  <c r="V29" i="1" s="1"/>
  <c r="AG29" i="1" a="1"/>
  <c r="AG29" i="1" s="1"/>
  <c r="U29" i="1" a="1"/>
  <c r="U29" i="1" s="1"/>
  <c r="AA29" i="1" a="1"/>
  <c r="AA29" i="1" s="1"/>
  <c r="AE27" i="1" a="1"/>
  <c r="AE27" i="1" s="1"/>
  <c r="Y27" i="1" a="1"/>
  <c r="Y27" i="1" s="1"/>
  <c r="S27" i="1" a="1"/>
  <c r="S27" i="1" s="1"/>
  <c r="AD27" i="1" a="1"/>
  <c r="AD27" i="1" s="1"/>
  <c r="X27" i="1" a="1"/>
  <c r="X27" i="1" s="1"/>
  <c r="AC27" i="1" a="1"/>
  <c r="AC27" i="1" s="1"/>
  <c r="W27" i="1" a="1"/>
  <c r="W27" i="1" s="1"/>
  <c r="AB27" i="1" a="1"/>
  <c r="AB27" i="1" s="1"/>
  <c r="V27" i="1" a="1"/>
  <c r="V27" i="1" s="1"/>
  <c r="T27" i="1" a="1"/>
  <c r="T27" i="1" s="1"/>
  <c r="AG27" i="1" a="1"/>
  <c r="AG27" i="1" s="1"/>
  <c r="AF27" i="1" a="1"/>
  <c r="AF27" i="1" s="1"/>
  <c r="AA27" i="1" a="1"/>
  <c r="AA27" i="1" s="1"/>
  <c r="Z27" i="1" a="1"/>
  <c r="Z27" i="1" s="1"/>
  <c r="U27" i="1" a="1"/>
  <c r="U27" i="1" s="1"/>
  <c r="AB40" i="1" a="1"/>
  <c r="AB40" i="1" s="1"/>
  <c r="V40" i="1" a="1"/>
  <c r="V40" i="1" s="1"/>
  <c r="AG40" i="1" a="1"/>
  <c r="AG40" i="1" s="1"/>
  <c r="AA40" i="1" a="1"/>
  <c r="AA40" i="1" s="1"/>
  <c r="U40" i="1" a="1"/>
  <c r="U40" i="1" s="1"/>
  <c r="AF40" i="1" a="1"/>
  <c r="AF40" i="1" s="1"/>
  <c r="Z40" i="1" a="1"/>
  <c r="Z40" i="1" s="1"/>
  <c r="T40" i="1" a="1"/>
  <c r="T40" i="1" s="1"/>
  <c r="AE40" i="1" a="1"/>
  <c r="AE40" i="1" s="1"/>
  <c r="Y40" i="1" a="1"/>
  <c r="Y40" i="1" s="1"/>
  <c r="S40" i="1" a="1"/>
  <c r="S40" i="1" s="1"/>
  <c r="W40" i="1" a="1"/>
  <c r="W40" i="1" s="1"/>
  <c r="AD40" i="1" a="1"/>
  <c r="AD40" i="1" s="1"/>
  <c r="AC40" i="1" a="1"/>
  <c r="AC40" i="1" s="1"/>
  <c r="X40" i="1" a="1"/>
  <c r="X40" i="1" s="1"/>
  <c r="AE28" i="1" a="1"/>
  <c r="AE28" i="1" s="1"/>
  <c r="Y28" i="1" a="1"/>
  <c r="Y28" i="1" s="1"/>
  <c r="S28" i="1" a="1"/>
  <c r="S28" i="1" s="1"/>
  <c r="AD28" i="1" a="1"/>
  <c r="AD28" i="1" s="1"/>
  <c r="X28" i="1" a="1"/>
  <c r="X28" i="1" s="1"/>
  <c r="AC28" i="1" a="1"/>
  <c r="AC28" i="1" s="1"/>
  <c r="W28" i="1" a="1"/>
  <c r="W28" i="1" s="1"/>
  <c r="AB28" i="1" a="1"/>
  <c r="AB28" i="1" s="1"/>
  <c r="V28" i="1" a="1"/>
  <c r="V28" i="1" s="1"/>
  <c r="AF28" i="1" a="1"/>
  <c r="AF28" i="1" s="1"/>
  <c r="AA28" i="1" a="1"/>
  <c r="AA28" i="1" s="1"/>
  <c r="Z28" i="1" a="1"/>
  <c r="Z28" i="1" s="1"/>
  <c r="U28" i="1" a="1"/>
  <c r="U28" i="1" s="1"/>
  <c r="AG28" i="1" a="1"/>
  <c r="AG28" i="1" s="1"/>
  <c r="T28" i="1" a="1"/>
  <c r="T28" i="1" s="1"/>
  <c r="AC14" i="1" a="1"/>
  <c r="AC14" i="1" s="1"/>
  <c r="W14" i="1" a="1"/>
  <c r="W14" i="1" s="1"/>
  <c r="AG14" i="1" a="1"/>
  <c r="AG14" i="1" s="1"/>
  <c r="AA14" i="1" a="1"/>
  <c r="AA14" i="1" s="1"/>
  <c r="U14" i="1" a="1"/>
  <c r="U14" i="1" s="1"/>
  <c r="AF14" i="1" a="1"/>
  <c r="AF14" i="1" s="1"/>
  <c r="Z14" i="1" a="1"/>
  <c r="Z14" i="1" s="1"/>
  <c r="T14" i="1" a="1"/>
  <c r="T14" i="1" s="1"/>
  <c r="AE14" i="1" a="1"/>
  <c r="AE14" i="1" s="1"/>
  <c r="V14" i="1" a="1"/>
  <c r="V14" i="1" s="1"/>
  <c r="Y14" i="1" a="1"/>
  <c r="Y14" i="1" s="1"/>
  <c r="AD14" i="1" a="1"/>
  <c r="AD14" i="1" s="1"/>
  <c r="AB14" i="1" a="1"/>
  <c r="AB14" i="1" s="1"/>
  <c r="S14" i="1" a="1"/>
  <c r="S14" i="1" s="1"/>
  <c r="X14" i="1" a="1"/>
  <c r="X14" i="1" s="1"/>
  <c r="AG24" i="1" a="1"/>
  <c r="AG24" i="1" s="1"/>
  <c r="AA24" i="1" a="1"/>
  <c r="AA24" i="1" s="1"/>
  <c r="U24" i="1" a="1"/>
  <c r="U24" i="1" s="1"/>
  <c r="AF24" i="1" a="1"/>
  <c r="AF24" i="1" s="1"/>
  <c r="Z24" i="1" a="1"/>
  <c r="Z24" i="1" s="1"/>
  <c r="AE24" i="1" a="1"/>
  <c r="AE24" i="1" s="1"/>
  <c r="Y24" i="1" a="1"/>
  <c r="Y24" i="1" s="1"/>
  <c r="S24" i="1" a="1"/>
  <c r="S24" i="1" s="1"/>
  <c r="AD24" i="1" a="1"/>
  <c r="AD24" i="1" s="1"/>
  <c r="X24" i="1" a="1"/>
  <c r="X24" i="1" s="1"/>
  <c r="AC24" i="1" a="1"/>
  <c r="AC24" i="1" s="1"/>
  <c r="T24" i="1" a="1"/>
  <c r="T24" i="1" s="1"/>
  <c r="AB24" i="1" a="1"/>
  <c r="AB24" i="1" s="1"/>
  <c r="V24" i="1" a="1"/>
  <c r="V24" i="1" s="1"/>
  <c r="W24" i="1" a="1"/>
  <c r="W24" i="1" s="1"/>
  <c r="X6" i="1" a="1"/>
  <c r="X6" i="1" s="1"/>
  <c r="AF32" i="1" a="1"/>
  <c r="AF32" i="1" s="1"/>
  <c r="V32" i="1" a="1"/>
  <c r="V32" i="1" s="1"/>
  <c r="U32" i="1" a="1"/>
  <c r="U32" i="1" s="1"/>
  <c r="AE32" i="1" a="1"/>
  <c r="AE32" i="1" s="1"/>
  <c r="T32" i="1" a="1"/>
  <c r="T32" i="1" s="1"/>
  <c r="AD32" i="1" a="1"/>
  <c r="AD32" i="1" s="1"/>
  <c r="AC32" i="1" a="1"/>
  <c r="AC32" i="1" s="1"/>
  <c r="S32" i="1" a="1"/>
  <c r="S32" i="1" s="1"/>
  <c r="AB32" i="1" a="1"/>
  <c r="AB32" i="1" s="1"/>
  <c r="AA32" i="1" a="1"/>
  <c r="AA32" i="1" s="1"/>
  <c r="Z32" i="1" a="1"/>
  <c r="Z32" i="1" s="1"/>
  <c r="X32" i="1" a="1"/>
  <c r="X32" i="1" s="1"/>
  <c r="AG32" i="1" a="1"/>
  <c r="AG32" i="1" s="1"/>
  <c r="Y32" i="1" a="1"/>
  <c r="Y32" i="1" s="1"/>
  <c r="W32" i="1" a="1"/>
  <c r="W32" i="1" s="1"/>
  <c r="A1655" i="1"/>
  <c r="AE49" i="1" a="1"/>
  <c r="AE49" i="1" s="1"/>
  <c r="Y49" i="1" a="1"/>
  <c r="Y49" i="1" s="1"/>
  <c r="S49" i="1" a="1"/>
  <c r="S49" i="1" s="1"/>
  <c r="AD49" i="1" a="1"/>
  <c r="AD49" i="1" s="1"/>
  <c r="X49" i="1" a="1"/>
  <c r="X49" i="1" s="1"/>
  <c r="AC49" i="1" a="1"/>
  <c r="AC49" i="1" s="1"/>
  <c r="W49" i="1" a="1"/>
  <c r="W49" i="1" s="1"/>
  <c r="AB49" i="1" a="1"/>
  <c r="AB49" i="1" s="1"/>
  <c r="V49" i="1" a="1"/>
  <c r="V49" i="1" s="1"/>
  <c r="AF49" i="1" a="1"/>
  <c r="AF49" i="1" s="1"/>
  <c r="AA49" i="1" a="1"/>
  <c r="AA49" i="1" s="1"/>
  <c r="Z49" i="1" a="1"/>
  <c r="Z49" i="1" s="1"/>
  <c r="U49" i="1" a="1"/>
  <c r="U49" i="1" s="1"/>
  <c r="T49" i="1" a="1"/>
  <c r="T49" i="1" s="1"/>
  <c r="AG49" i="1" a="1"/>
  <c r="AG49" i="1" s="1"/>
  <c r="A1522" i="1"/>
  <c r="AB45" i="1" a="1"/>
  <c r="AB45" i="1" s="1"/>
  <c r="V45" i="1" a="1"/>
  <c r="V45" i="1" s="1"/>
  <c r="AG45" i="1" a="1"/>
  <c r="AG45" i="1" s="1"/>
  <c r="AA45" i="1" a="1"/>
  <c r="AA45" i="1" s="1"/>
  <c r="U45" i="1" a="1"/>
  <c r="U45" i="1" s="1"/>
  <c r="AF45" i="1" a="1"/>
  <c r="AF45" i="1" s="1"/>
  <c r="Z45" i="1" a="1"/>
  <c r="Z45" i="1" s="1"/>
  <c r="T45" i="1" a="1"/>
  <c r="T45" i="1" s="1"/>
  <c r="AE45" i="1" a="1"/>
  <c r="AE45" i="1" s="1"/>
  <c r="Y45" i="1" a="1"/>
  <c r="Y45" i="1" s="1"/>
  <c r="S45" i="1" a="1"/>
  <c r="S45" i="1" s="1"/>
  <c r="AD45" i="1" a="1"/>
  <c r="AD45" i="1" s="1"/>
  <c r="X45" i="1" a="1"/>
  <c r="X45" i="1" s="1"/>
  <c r="AC45" i="1" a="1"/>
  <c r="AC45" i="1" s="1"/>
  <c r="W45" i="1" a="1"/>
  <c r="W45" i="1" s="1"/>
  <c r="AC38" i="1" a="1"/>
  <c r="AC38" i="1" s="1"/>
  <c r="W38" i="1" a="1"/>
  <c r="W38" i="1" s="1"/>
  <c r="AB38" i="1" a="1"/>
  <c r="AB38" i="1" s="1"/>
  <c r="V38" i="1" a="1"/>
  <c r="V38" i="1" s="1"/>
  <c r="AG38" i="1" a="1"/>
  <c r="AG38" i="1" s="1"/>
  <c r="AA38" i="1" a="1"/>
  <c r="AA38" i="1" s="1"/>
  <c r="U38" i="1" a="1"/>
  <c r="U38" i="1" s="1"/>
  <c r="AF38" i="1" a="1"/>
  <c r="AF38" i="1" s="1"/>
  <c r="Z38" i="1" a="1"/>
  <c r="Z38" i="1" s="1"/>
  <c r="T38" i="1" a="1"/>
  <c r="T38" i="1" s="1"/>
  <c r="AE38" i="1" a="1"/>
  <c r="AE38" i="1" s="1"/>
  <c r="AD38" i="1" a="1"/>
  <c r="AD38" i="1" s="1"/>
  <c r="Y38" i="1" a="1"/>
  <c r="Y38" i="1" s="1"/>
  <c r="X38" i="1" a="1"/>
  <c r="X38" i="1" s="1"/>
  <c r="S38" i="1" a="1"/>
  <c r="S38" i="1" s="1"/>
  <c r="A1601" i="1"/>
  <c r="A1362" i="1"/>
  <c r="AE18" i="1" a="1"/>
  <c r="AE18" i="1" s="1"/>
  <c r="Y18" i="1" a="1"/>
  <c r="Y18" i="1" s="1"/>
  <c r="S18" i="1" a="1"/>
  <c r="S18" i="1" s="1"/>
  <c r="AD18" i="1" a="1"/>
  <c r="AD18" i="1" s="1"/>
  <c r="X18" i="1" a="1"/>
  <c r="X18" i="1" s="1"/>
  <c r="AC18" i="1" a="1"/>
  <c r="AC18" i="1" s="1"/>
  <c r="W18" i="1" a="1"/>
  <c r="W18" i="1" s="1"/>
  <c r="AB18" i="1" a="1"/>
  <c r="AB18" i="1" s="1"/>
  <c r="V18" i="1" a="1"/>
  <c r="V18" i="1" s="1"/>
  <c r="AF18" i="1" a="1"/>
  <c r="AF18" i="1" s="1"/>
  <c r="Z18" i="1" a="1"/>
  <c r="Z18" i="1" s="1"/>
  <c r="T18" i="1" a="1"/>
  <c r="T18" i="1" s="1"/>
  <c r="AG18" i="1" a="1"/>
  <c r="AG18" i="1" s="1"/>
  <c r="AA18" i="1" a="1"/>
  <c r="AA18" i="1" s="1"/>
  <c r="U18" i="1" a="1"/>
  <c r="U18" i="1" s="1"/>
  <c r="AA10" i="1" a="1"/>
  <c r="AA10" i="1" s="1"/>
  <c r="AE10" i="1" a="1"/>
  <c r="AE10" i="1" s="1"/>
  <c r="Y10" i="1" a="1"/>
  <c r="Y10" i="1" s="1"/>
  <c r="S10" i="1" a="1"/>
  <c r="S10" i="1" s="1"/>
  <c r="U10" i="1" a="1"/>
  <c r="U10" i="1" s="1"/>
  <c r="AG10" i="1" a="1"/>
  <c r="AG10" i="1" s="1"/>
  <c r="AD10" i="1" a="1"/>
  <c r="AD10" i="1" s="1"/>
  <c r="X10" i="1" a="1"/>
  <c r="X10" i="1" s="1"/>
  <c r="AB10" i="1" a="1"/>
  <c r="AB10" i="1" s="1"/>
  <c r="AC10" i="1" a="1"/>
  <c r="AC10" i="1" s="1"/>
  <c r="W10" i="1" a="1"/>
  <c r="W10" i="1" s="1"/>
  <c r="AF10" i="1" a="1"/>
  <c r="AF10" i="1" s="1"/>
  <c r="Z10" i="1" a="1"/>
  <c r="Z10" i="1" s="1"/>
  <c r="V10" i="1" a="1"/>
  <c r="V10" i="1" s="1"/>
  <c r="T10" i="1" a="1"/>
  <c r="T10" i="1" s="1"/>
  <c r="AD6" i="1" a="1"/>
  <c r="AD6" i="1" s="1"/>
  <c r="A284" i="1"/>
  <c r="AF37" i="1" a="1"/>
  <c r="AF37" i="1" s="1"/>
  <c r="Z37" i="1" a="1"/>
  <c r="Z37" i="1" s="1"/>
  <c r="T37" i="1" a="1"/>
  <c r="T37" i="1" s="1"/>
  <c r="AE37" i="1" a="1"/>
  <c r="AE37" i="1" s="1"/>
  <c r="Y37" i="1" a="1"/>
  <c r="Y37" i="1" s="1"/>
  <c r="S37" i="1" a="1"/>
  <c r="S37" i="1" s="1"/>
  <c r="AD37" i="1" a="1"/>
  <c r="AD37" i="1" s="1"/>
  <c r="X37" i="1" a="1"/>
  <c r="X37" i="1" s="1"/>
  <c r="AC37" i="1" a="1"/>
  <c r="AC37" i="1" s="1"/>
  <c r="W37" i="1" a="1"/>
  <c r="W37" i="1" s="1"/>
  <c r="AG37" i="1" a="1"/>
  <c r="AG37" i="1" s="1"/>
  <c r="AB37" i="1" a="1"/>
  <c r="AB37" i="1" s="1"/>
  <c r="AA37" i="1" a="1"/>
  <c r="AA37" i="1" s="1"/>
  <c r="V37" i="1" a="1"/>
  <c r="V37" i="1" s="1"/>
  <c r="U37" i="1" a="1"/>
  <c r="U37" i="1" s="1"/>
  <c r="AG21" i="1" a="1"/>
  <c r="AG21" i="1" s="1"/>
  <c r="AA21" i="1" a="1"/>
  <c r="AA21" i="1" s="1"/>
  <c r="U21" i="1" a="1"/>
  <c r="U21" i="1" s="1"/>
  <c r="AF21" i="1" a="1"/>
  <c r="AF21" i="1" s="1"/>
  <c r="Z21" i="1" a="1"/>
  <c r="Z21" i="1" s="1"/>
  <c r="T21" i="1" a="1"/>
  <c r="T21" i="1" s="1"/>
  <c r="AE21" i="1" a="1"/>
  <c r="AE21" i="1" s="1"/>
  <c r="Y21" i="1" a="1"/>
  <c r="Y21" i="1" s="1"/>
  <c r="S21" i="1" a="1"/>
  <c r="S21" i="1" s="1"/>
  <c r="AD21" i="1" a="1"/>
  <c r="AD21" i="1" s="1"/>
  <c r="X21" i="1" a="1"/>
  <c r="X21" i="1" s="1"/>
  <c r="AB21" i="1" a="1"/>
  <c r="AB21" i="1" s="1"/>
  <c r="V21" i="1" a="1"/>
  <c r="V21" i="1" s="1"/>
  <c r="AC21" i="1" a="1"/>
  <c r="AC21" i="1" s="1"/>
  <c r="W21" i="1" a="1"/>
  <c r="W21" i="1" s="1"/>
  <c r="AB6" i="1" a="1"/>
  <c r="AB6" i="1" s="1"/>
  <c r="AD23" i="1" a="1"/>
  <c r="AD23" i="1" s="1"/>
  <c r="W23" i="1" a="1"/>
  <c r="W23" i="1" s="1"/>
  <c r="AC23" i="1" a="1"/>
  <c r="AC23" i="1" s="1"/>
  <c r="V23" i="1" a="1"/>
  <c r="V23" i="1" s="1"/>
  <c r="AB23" i="1" a="1"/>
  <c r="AB23" i="1" s="1"/>
  <c r="U23" i="1" a="1"/>
  <c r="U23" i="1" s="1"/>
  <c r="AA23" i="1" a="1"/>
  <c r="AA23" i="1" s="1"/>
  <c r="T23" i="1" a="1"/>
  <c r="T23" i="1" s="1"/>
  <c r="S23" i="1" a="1"/>
  <c r="S23" i="1" s="1"/>
  <c r="AF23" i="1" a="1"/>
  <c r="AF23" i="1" s="1"/>
  <c r="X23" i="1" a="1"/>
  <c r="X23" i="1" s="1"/>
  <c r="Y23" i="1" a="1"/>
  <c r="Y23" i="1" s="1"/>
  <c r="AG23" i="1" a="1"/>
  <c r="AG23" i="1" s="1"/>
  <c r="AE23" i="1" a="1"/>
  <c r="AE23" i="1" s="1"/>
  <c r="Z23" i="1" a="1"/>
  <c r="Z23" i="1" s="1"/>
  <c r="AF738" i="1"/>
  <c r="A882" i="1"/>
  <c r="A1692" i="1"/>
  <c r="A1673" i="1" s="1"/>
  <c r="AD33" i="1" a="1"/>
  <c r="AD33" i="1" s="1"/>
  <c r="X33" i="1" a="1"/>
  <c r="X33" i="1" s="1"/>
  <c r="AC33" i="1" a="1"/>
  <c r="AC33" i="1" s="1"/>
  <c r="W33" i="1" a="1"/>
  <c r="W33" i="1" s="1"/>
  <c r="AB33" i="1" a="1"/>
  <c r="AB33" i="1" s="1"/>
  <c r="V33" i="1" a="1"/>
  <c r="V33" i="1" s="1"/>
  <c r="AG33" i="1" a="1"/>
  <c r="AG33" i="1" s="1"/>
  <c r="AA33" i="1" a="1"/>
  <c r="AA33" i="1" s="1"/>
  <c r="U33" i="1" a="1"/>
  <c r="U33" i="1" s="1"/>
  <c r="AF33" i="1" a="1"/>
  <c r="AF33" i="1" s="1"/>
  <c r="Z33" i="1" a="1"/>
  <c r="Z33" i="1" s="1"/>
  <c r="T33" i="1" a="1"/>
  <c r="T33" i="1" s="1"/>
  <c r="S33" i="1" a="1"/>
  <c r="S33" i="1" s="1"/>
  <c r="Y33" i="1" a="1"/>
  <c r="Y33" i="1" s="1"/>
  <c r="AE33" i="1" a="1"/>
  <c r="AE33" i="1" s="1"/>
  <c r="AF9" i="1" a="1"/>
  <c r="AF9" i="1" s="1"/>
  <c r="Z9" i="1" a="1"/>
  <c r="Z9" i="1" s="1"/>
  <c r="T9" i="1" a="1"/>
  <c r="T9" i="1" s="1"/>
  <c r="AE9" i="1" a="1"/>
  <c r="AE9" i="1" s="1"/>
  <c r="Y9" i="1" a="1"/>
  <c r="Y9" i="1" s="1"/>
  <c r="S9" i="1" a="1"/>
  <c r="S9" i="1" s="1"/>
  <c r="V9" i="1" a="1"/>
  <c r="V9" i="1" s="1"/>
  <c r="AD9" i="1" a="1"/>
  <c r="AD9" i="1" s="1"/>
  <c r="X9" i="1" a="1"/>
  <c r="X9" i="1" s="1"/>
  <c r="AC9" i="1" a="1"/>
  <c r="AC9" i="1" s="1"/>
  <c r="W9" i="1" a="1"/>
  <c r="W9" i="1" s="1"/>
  <c r="AB9" i="1" a="1"/>
  <c r="AB9" i="1" s="1"/>
  <c r="AG9" i="1" a="1"/>
  <c r="AG9" i="1" s="1"/>
  <c r="AA9" i="1" a="1"/>
  <c r="AA9" i="1" s="1"/>
  <c r="U9" i="1" a="1"/>
  <c r="U9" i="1" s="1"/>
  <c r="T25" i="1" a="1"/>
  <c r="T25" i="1" s="1"/>
  <c r="AB25" i="1" a="1"/>
  <c r="AB25" i="1" s="1"/>
  <c r="S25" i="1" a="1"/>
  <c r="S25" i="1" s="1"/>
  <c r="AA25" i="1" a="1"/>
  <c r="AA25" i="1" s="1"/>
  <c r="Z25" i="1" a="1"/>
  <c r="Z25" i="1" s="1"/>
  <c r="Y25" i="1" a="1"/>
  <c r="Y25" i="1" s="1"/>
  <c r="X25" i="1" a="1"/>
  <c r="X25" i="1" s="1"/>
  <c r="AG25" i="1" a="1"/>
  <c r="AG25" i="1" s="1"/>
  <c r="W25" i="1" a="1"/>
  <c r="W25" i="1" s="1"/>
  <c r="AD25" i="1" a="1"/>
  <c r="AD25" i="1" s="1"/>
  <c r="AE25" i="1" a="1"/>
  <c r="AE25" i="1" s="1"/>
  <c r="AC25" i="1" a="1"/>
  <c r="AC25" i="1" s="1"/>
  <c r="V25" i="1" a="1"/>
  <c r="V25" i="1" s="1"/>
  <c r="U25" i="1" a="1"/>
  <c r="U25" i="1" s="1"/>
  <c r="AF25" i="1" a="1"/>
  <c r="AF25" i="1" s="1"/>
  <c r="AC43" i="1" a="1"/>
  <c r="AC43" i="1" s="1"/>
  <c r="W43" i="1" a="1"/>
  <c r="W43" i="1" s="1"/>
  <c r="AB43" i="1" a="1"/>
  <c r="AB43" i="1" s="1"/>
  <c r="V43" i="1" a="1"/>
  <c r="V43" i="1" s="1"/>
  <c r="AG43" i="1" a="1"/>
  <c r="AG43" i="1" s="1"/>
  <c r="AA43" i="1" a="1"/>
  <c r="AA43" i="1" s="1"/>
  <c r="U43" i="1" a="1"/>
  <c r="U43" i="1" s="1"/>
  <c r="AF43" i="1" a="1"/>
  <c r="AF43" i="1" s="1"/>
  <c r="Z43" i="1" a="1"/>
  <c r="Z43" i="1" s="1"/>
  <c r="T43" i="1" a="1"/>
  <c r="T43" i="1" s="1"/>
  <c r="AE43" i="1" a="1"/>
  <c r="AE43" i="1" s="1"/>
  <c r="Y43" i="1" a="1"/>
  <c r="Y43" i="1" s="1"/>
  <c r="S43" i="1" a="1"/>
  <c r="S43" i="1" s="1"/>
  <c r="AD43" i="1" a="1"/>
  <c r="AD43" i="1" s="1"/>
  <c r="X43" i="1" a="1"/>
  <c r="X43" i="1" s="1"/>
  <c r="A344" i="1"/>
  <c r="Z6" i="1" a="1"/>
  <c r="Z6" i="1" s="1"/>
  <c r="S50" i="1" l="1"/>
  <c r="S53" i="1" s="1"/>
  <c r="V50" i="1"/>
  <c r="V53" i="1" s="1"/>
  <c r="AC50" i="1"/>
  <c r="AC53" i="1" s="1"/>
  <c r="AB50" i="1"/>
  <c r="AB53" i="1" s="1"/>
  <c r="Y50" i="1"/>
  <c r="Y53" i="1" s="1"/>
  <c r="T50" i="1"/>
  <c r="T53" i="1" s="1"/>
  <c r="Z50" i="1"/>
  <c r="Z53" i="1" s="1"/>
  <c r="AF50" i="1"/>
  <c r="AF53" i="1" s="1"/>
  <c r="AA50" i="1"/>
  <c r="AA53" i="1" s="1"/>
  <c r="AG50" i="1"/>
  <c r="AG53" i="1" s="1"/>
  <c r="AD50" i="1"/>
  <c r="AD53" i="1" s="1"/>
  <c r="AE50" i="1"/>
  <c r="AE53" i="1" s="1"/>
  <c r="X50" i="1"/>
  <c r="X53" i="1" s="1"/>
  <c r="W50" i="1"/>
  <c r="W53" i="1" s="1"/>
  <c r="U50" i="1"/>
  <c r="U53" i="1" s="1"/>
  <c r="A1636" i="1"/>
  <c r="A1710" i="1"/>
  <c r="A1765" i="1" s="1"/>
  <c r="J1765" i="1" s="1"/>
  <c r="CX49" i="1" l="1"/>
  <c r="A1767" i="1" s="1"/>
  <c r="A176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<sst xmlns="http://schemas.openxmlformats.org/spreadsheetml/2006/main" count="3006" uniqueCount="219">
  <si>
    <t>1.3.6</t>
  </si>
  <si>
    <t>1.3.7</t>
  </si>
  <si>
    <t>1.3.8</t>
  </si>
  <si>
    <t>1.3.10</t>
  </si>
  <si>
    <t>1.3.11</t>
  </si>
  <si>
    <t>1.3.4</t>
  </si>
  <si>
    <t>1.3.5</t>
  </si>
  <si>
    <t>1.3.1</t>
  </si>
  <si>
    <t>1.3.2</t>
  </si>
  <si>
    <t>1.3.3</t>
  </si>
  <si>
    <t>1.3.12</t>
  </si>
  <si>
    <t>1.3.13</t>
  </si>
  <si>
    <t>1.3.14</t>
  </si>
  <si>
    <t>1.3.15</t>
  </si>
  <si>
    <t>1.5.1</t>
  </si>
  <si>
    <t>1.5.2</t>
  </si>
  <si>
    <t>1.5.3</t>
  </si>
  <si>
    <t>1.5.4</t>
  </si>
  <si>
    <t>1.5.5</t>
  </si>
  <si>
    <t>1.5.6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</si>
  <si>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</si>
  <si>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</si>
  <si>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</si>
  <si>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</si>
  <si>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</si>
  <si>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</si>
  <si>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</si>
  <si>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</si>
  <si>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1.6.1</t>
  </si>
  <si>
    <t>1.6.2</t>
  </si>
  <si>
    <t>1.6.3</t>
  </si>
  <si>
    <t>1.7.1</t>
  </si>
  <si>
    <t>1.7.2</t>
  </si>
  <si>
    <t>1.7.3</t>
  </si>
  <si>
    <t>1.7.4</t>
  </si>
  <si>
    <t>1.7.5</t>
  </si>
  <si>
    <t>1.8</t>
  </si>
  <si>
    <t>1.8.1</t>
  </si>
  <si>
    <t>1.8.2</t>
  </si>
  <si>
    <t>1.8.3</t>
  </si>
  <si>
    <t>1.9.1</t>
  </si>
  <si>
    <t>1.10.1</t>
  </si>
  <si>
    <t>1.10.2</t>
  </si>
  <si>
    <t>1.10.3</t>
  </si>
  <si>
    <t>1.10.4</t>
  </si>
  <si>
    <t>1.10.5</t>
  </si>
  <si>
    <t>1.10.6</t>
  </si>
  <si>
    <t>1.10.7</t>
  </si>
  <si>
    <t>1.10.8</t>
  </si>
  <si>
    <t>1.10.9</t>
  </si>
  <si>
    <t>1.10.10</t>
  </si>
  <si>
    <t>1.10.11</t>
  </si>
  <si>
    <t>1.3.16</t>
  </si>
  <si>
    <t>1.3.17</t>
  </si>
  <si>
    <t>1.3.18</t>
  </si>
  <si>
    <t>m²</t>
  </si>
  <si>
    <t>m³</t>
  </si>
  <si>
    <t>Pflasteroberflächen aufnehmen und wieder herstellen</t>
  </si>
  <si>
    <t>ungeb. Tragschichten ausbauen</t>
  </si>
  <si>
    <t>Graben herstellen und wiederverfüllen</t>
  </si>
  <si>
    <t>Sandbett für Elektroleitung</t>
  </si>
  <si>
    <t>vorhandene Tragschicht wieder einbauen</t>
  </si>
  <si>
    <t>Betonkantensteine aufbrechen und wiederherstellen</t>
  </si>
  <si>
    <t>Betonbordsteine aufbrechen und wiederherstellen</t>
  </si>
  <si>
    <t>BodenprERsung mittels Erdrakete</t>
  </si>
  <si>
    <t>Bituminösen Oberbau senkrecht schneiden</t>
  </si>
  <si>
    <t>Bituminöse BefERtigung bis 12 cm aufbrechen</t>
  </si>
  <si>
    <t>Erschwernis für Abbrucharbeiten an Gebäuden und Einfriedungen</t>
  </si>
  <si>
    <t>Asphalttragschicht aus AC 22 TN</t>
  </si>
  <si>
    <t>Bitumenemulsion aufsprühen</t>
  </si>
  <si>
    <t>Fugen in der Dicke der bituminösen Decke</t>
  </si>
  <si>
    <t>Asphaltdeckschicht aus AC 8 DN</t>
  </si>
  <si>
    <t>Aufsatzmaste LPH 3,5 m liefern und betriebsfertig aufstellen</t>
  </si>
  <si>
    <t>Aufsatzmaste LPH 5,0 m liefern und betriebsfertig aufstellen</t>
  </si>
  <si>
    <t>Aufsatzmaste LPH 6,0 m liefern und betriebsfertig aufstellen</t>
  </si>
  <si>
    <t>Aufsatzmaste LPH 8,0 m liefern und betriebsfertig aufstellen</t>
  </si>
  <si>
    <t>Aufsatzmaste LPH 10,0 m liefern und betriebsfertig aufstellen</t>
  </si>
  <si>
    <t>Mast richten</t>
  </si>
  <si>
    <t>Mast kürzen</t>
  </si>
  <si>
    <t>Mast LPH 3,5m stellen o. Material</t>
  </si>
  <si>
    <t>Mast LPH 5,0m stellen o. Material</t>
  </si>
  <si>
    <t>Mast LPH 6,0m stellen o. Material</t>
  </si>
  <si>
    <t>Mast LPH 8,0m stellen o. Material</t>
  </si>
  <si>
    <t>Verbindungsmuffe bis 5x16mm² ohne AuS</t>
  </si>
  <si>
    <t>Abzweigmuffe ohne AuS</t>
  </si>
  <si>
    <t>Kabelendverschluss</t>
  </si>
  <si>
    <t>Aufsatzausleger 1-fach 1,5 m bis LPH 10 m</t>
  </si>
  <si>
    <t>Aufsatzausleger 2-fach 1,5 m bis LPH 10 m</t>
  </si>
  <si>
    <t>Aufsatzausleger 3-fach 1,0 m bis LPH 10 m</t>
  </si>
  <si>
    <t>Aufsatzausleger 3-fach 1,5 m bis LPH 10 m</t>
  </si>
  <si>
    <t>Mastausleger für Freileitungsmast liefern u. montieren</t>
  </si>
  <si>
    <t>Aluminiumgussmast "Bergisch Gladbach"</t>
  </si>
  <si>
    <t>Aluminiumgussmast 2,65m</t>
  </si>
  <si>
    <t>Leiterstütze nach historischem Vorbild</t>
  </si>
  <si>
    <t>Erdstücke</t>
  </si>
  <si>
    <t>Kabelübergangskasten ohne AuS</t>
  </si>
  <si>
    <t>Mont. Micro Luma</t>
  </si>
  <si>
    <t>Mont. Mini Luma</t>
  </si>
  <si>
    <t>Mont. Luma</t>
  </si>
  <si>
    <t>Mont. FGÜ Mini Luma</t>
  </si>
  <si>
    <t>Mont. Trilux Publisca</t>
  </si>
  <si>
    <t>Mont. Nordeon Vulkan V3458</t>
  </si>
  <si>
    <t>Mont. Hahn-Licht</t>
  </si>
  <si>
    <t>Leuchtenmontage o. Material</t>
  </si>
  <si>
    <t>Blendeneinbau Vulkan</t>
  </si>
  <si>
    <t>Austausch Vulkan Leuchtendach</t>
  </si>
  <si>
    <t>Isol. Klemme Leuchtenanschluss</t>
  </si>
  <si>
    <t>Technische LED-Außenleuchte für Anliegerstraßen</t>
  </si>
  <si>
    <t>Technische LED-Außenleuchte für Haupterschließungsstraßen</t>
  </si>
  <si>
    <t>Technische LED-Außenleuchte für Hauptverkehrsstraßen</t>
  </si>
  <si>
    <t>Technische LED-Außenleuchte für FGÜ</t>
  </si>
  <si>
    <t>Technisch-dekorative LED-Außenleuchte</t>
  </si>
  <si>
    <t>Klassisch-dekorative LED-Außenleuchte</t>
  </si>
  <si>
    <t>Historische Mastaufsatzleuchten "Ausführung Bergisch Gladbach"</t>
  </si>
  <si>
    <t>LED-Kompakt-Strahler für Akzentbeleuchtung &gt; 4000 lm</t>
  </si>
  <si>
    <t>LED-Kompakt-Strahler für Akzentbeleuchtung &gt; 3000 lm</t>
  </si>
  <si>
    <t>LED-Flutlichtstrahler für Anstrahlungen &gt; 6500 lm</t>
  </si>
  <si>
    <t>LED-Flutlichtstrahler für Anstrahlungen &gt; 5500 lm</t>
  </si>
  <si>
    <t>Pflasteroberfläche wiederherstellen</t>
  </si>
  <si>
    <t>Pflasterschnitt herstellen</t>
  </si>
  <si>
    <t>Oberflächen und Tiefbau bei entfernten Masten herstellen</t>
  </si>
  <si>
    <t>Pflasteroberflächen aufnehmen</t>
  </si>
  <si>
    <t>Strecke 1</t>
  </si>
  <si>
    <t>Anschluss</t>
  </si>
  <si>
    <t>Strecke 2</t>
  </si>
  <si>
    <t>zu 1</t>
  </si>
  <si>
    <t>Strecke 3</t>
  </si>
  <si>
    <t>m</t>
  </si>
  <si>
    <t>Strecke 4</t>
  </si>
  <si>
    <t>Strecke 5</t>
  </si>
  <si>
    <t>Strecke 6</t>
  </si>
  <si>
    <t>Strecke 7</t>
  </si>
  <si>
    <t>Strecke 8</t>
  </si>
  <si>
    <t>Strecke 9</t>
  </si>
  <si>
    <t>Strecke 10</t>
  </si>
  <si>
    <t>Strecke 11</t>
  </si>
  <si>
    <t>Strecke 12</t>
  </si>
  <si>
    <t>Strecke 13</t>
  </si>
  <si>
    <t>Strecke 14</t>
  </si>
  <si>
    <t>Strecke 15</t>
  </si>
  <si>
    <t>Strecke 16</t>
  </si>
  <si>
    <t>Strecke 17</t>
  </si>
  <si>
    <t>Strecke 18</t>
  </si>
  <si>
    <t>Strecke 19</t>
  </si>
  <si>
    <t>Strecke 20</t>
  </si>
  <si>
    <t>1 zu 2</t>
  </si>
  <si>
    <t>Mast 3,5 P</t>
  </si>
  <si>
    <t>Mast 3,5 B</t>
  </si>
  <si>
    <t>Mast 3,5 lB</t>
  </si>
  <si>
    <t>Mast 5 P</t>
  </si>
  <si>
    <t>Mast 5 B</t>
  </si>
  <si>
    <t>Mast 5 lB</t>
  </si>
  <si>
    <t>Mast 6 P</t>
  </si>
  <si>
    <t>Mast 6 B</t>
  </si>
  <si>
    <t>Mast 6 lB</t>
  </si>
  <si>
    <t>Mast 8 P</t>
  </si>
  <si>
    <t>Mast 8 B</t>
  </si>
  <si>
    <t>Mast 8 lB</t>
  </si>
  <si>
    <t>Mast 10 P</t>
  </si>
  <si>
    <t>Mast 10 B</t>
  </si>
  <si>
    <t>Mast 10 lB</t>
  </si>
  <si>
    <t>Schrankgrube</t>
  </si>
  <si>
    <t>Mastanschluß</t>
  </si>
  <si>
    <t>Kabel</t>
  </si>
  <si>
    <t>Muffengrube an Mast Pflaster</t>
  </si>
  <si>
    <t>Graben Muffengrube Mast Pflaster</t>
  </si>
  <si>
    <t>2 zu 3</t>
  </si>
  <si>
    <t>Muffengrube an Mast Bitumen</t>
  </si>
  <si>
    <t>Graben Muffengrube Mast Bitumen</t>
  </si>
  <si>
    <t>Muffengrube an Mast loser Boden</t>
  </si>
  <si>
    <t>Graben Muffengrube Mast loser Boden</t>
  </si>
  <si>
    <t>Muffengrube Multi</t>
  </si>
  <si>
    <t>3 zu 4</t>
  </si>
  <si>
    <t>4 zu 5</t>
  </si>
  <si>
    <t>5 zu 6</t>
  </si>
  <si>
    <t>6 zu 7</t>
  </si>
  <si>
    <t>7 zu 8</t>
  </si>
  <si>
    <t>8 zu 9</t>
  </si>
  <si>
    <t>9 zu 10</t>
  </si>
  <si>
    <t>10 zu 11</t>
  </si>
  <si>
    <t>11 zu 12</t>
  </si>
  <si>
    <t>12 zu 13</t>
  </si>
  <si>
    <t>13 zu 14</t>
  </si>
  <si>
    <t>14 zu 15</t>
  </si>
  <si>
    <t>15 zu 16</t>
  </si>
  <si>
    <t>16 zu 17</t>
  </si>
  <si>
    <t>17 zu 18</t>
  </si>
  <si>
    <t>18 zu 19</t>
  </si>
  <si>
    <t>19 zu 20</t>
  </si>
  <si>
    <t xml:space="preserve">Mastgrube </t>
  </si>
  <si>
    <t>3,5Pflaster</t>
  </si>
  <si>
    <t>Stück</t>
  </si>
  <si>
    <t>St.</t>
  </si>
  <si>
    <t>3,5Bitumen</t>
  </si>
  <si>
    <t>3,5 l.  Boden</t>
  </si>
  <si>
    <t>5Pflaster</t>
  </si>
  <si>
    <t>5Bitumen</t>
  </si>
  <si>
    <t>1.2</t>
  </si>
  <si>
    <t>5 l.  Boden</t>
  </si>
  <si>
    <t>6Pflaster</t>
  </si>
  <si>
    <t>6Bitumen</t>
  </si>
  <si>
    <t>6 l.  Boden</t>
  </si>
  <si>
    <t>8Pflaster</t>
  </si>
  <si>
    <t>8Bitumen</t>
  </si>
  <si>
    <t>8 l.  Boden</t>
  </si>
  <si>
    <t>10 Pflaster</t>
  </si>
  <si>
    <t>10 Bitumen</t>
  </si>
  <si>
    <t>10 l.  Boden</t>
  </si>
  <si>
    <t>Grube</t>
  </si>
  <si>
    <t>Mastan-</t>
  </si>
  <si>
    <t>schluss</t>
  </si>
  <si>
    <t>1.3.9</t>
  </si>
  <si>
    <t>Muffengrube</t>
  </si>
  <si>
    <t>Multi</t>
  </si>
  <si>
    <t>Summe Einzelrechnungen Spalte A</t>
  </si>
  <si>
    <t>Differenz =</t>
  </si>
  <si>
    <t>Summe Spalte G</t>
  </si>
  <si>
    <t>Summer Quer O35-CQ53</t>
  </si>
  <si>
    <t>Differenz Senkrecht Waagerecht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</si>
</sst>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_€"/>
    <numFmt numFmtId="165" formatCode="#,##0.00\ &quot;€&quot;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  <font>
      <sz val="11"/>
      <name val="Aptos Narrow"/>
      <family val="2"/>
      <scheme val="minor"/>
    </font>
    <font>
      <sz val="8"/>
      <color rgb="FF000000"/>
      <name val="Arial"/>
      <family val="2"/>
    </font>
    <font>
      <sz val="10"/>
      <name val="Arial"/>
      <family val="2"/>
    </font>
    <font>
      <sz val="11"/>
      <color rgb="FFC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4" fillId="0" borderId="0"/>
    <xf numFmtId="0" fontId="6" fillId="0" borderId="0"/>
    <xf numFmtId="0" fontId="10" fillId="0" borderId="0"/>
  </cellStyleXfs>
  <cellXfs count="75">
    <xf numFmtId="0" fontId="0" fillId="0" borderId="0" xfId="0"/>
    <xf numFmtId="164" fontId="0" fillId="0" borderId="0" xfId="0" applyNumberFormat="1"/>
    <xf numFmtId="0" fontId="0" fillId="0" borderId="0" xfId="0" applyAlignment="1">
      <alignment horizontal="right"/>
    </xf>
    <xf numFmtId="0" fontId="0" fillId="2" borderId="0" xfId="0" applyFill="1" applyAlignment="1">
      <alignment horizontal="right"/>
    </xf>
    <xf numFmtId="0" fontId="0" fillId="0" borderId="0" xfId="0" applyAlignment="1">
      <alignment horizontal="right" wrapText="1"/>
    </xf>
    <xf numFmtId="0" fontId="0" fillId="3" borderId="0" xfId="0" applyFill="1" applyAlignment="1">
      <alignment horizontal="right"/>
    </xf>
    <xf numFmtId="49" fontId="0" fillId="0" borderId="0" xfId="0" applyNumberFormat="1" applyAlignment="1">
      <alignment horizontal="right"/>
    </xf>
    <xf numFmtId="0" fontId="5" fillId="0" borderId="0" xfId="1" applyFont="1" applyAlignment="1">
      <alignment horizontal="right"/>
    </xf>
    <xf numFmtId="49" fontId="0" fillId="2" borderId="0" xfId="0" applyNumberFormat="1" applyFill="1" applyAlignment="1">
      <alignment horizontal="right"/>
    </xf>
    <xf numFmtId="0" fontId="3" fillId="0" borderId="0" xfId="0" applyFon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1" fontId="7" fillId="0" borderId="0" xfId="2" applyNumberFormat="1" applyFont="1" applyAlignment="1">
      <alignment horizontal="center" wrapText="1"/>
    </xf>
    <xf numFmtId="0" fontId="1" fillId="0" borderId="0" xfId="1" applyFont="1"/>
    <xf numFmtId="2" fontId="1" fillId="0" borderId="0" xfId="1" applyNumberFormat="1" applyFont="1"/>
    <xf numFmtId="1" fontId="7" fillId="0" borderId="0" xfId="2" applyNumberFormat="1" applyFont="1" applyAlignment="1">
      <alignment horizontal="right" wrapText="1"/>
    </xf>
    <xf numFmtId="1" fontId="7" fillId="2" borderId="0" xfId="2" applyNumberFormat="1" applyFont="1" applyFill="1" applyAlignment="1">
      <alignment horizontal="right" wrapText="1"/>
    </xf>
    <xf numFmtId="1" fontId="7" fillId="3" borderId="0" xfId="2" applyNumberFormat="1" applyFont="1" applyFill="1" applyAlignment="1">
      <alignment horizontal="right" wrapText="1"/>
    </xf>
    <xf numFmtId="0" fontId="0" fillId="0" borderId="0" xfId="0" applyAlignment="1">
      <alignment horizontal="right" vertical="top" wrapText="1"/>
    </xf>
    <xf numFmtId="0" fontId="0" fillId="2" borderId="0" xfId="0" applyFill="1" applyAlignment="1">
      <alignment horizontal="right" vertical="top" wrapText="1"/>
    </xf>
    <xf numFmtId="0" fontId="0" fillId="3" borderId="0" xfId="0" applyFill="1" applyAlignment="1">
      <alignment horizontal="right" vertical="top" wrapText="1"/>
    </xf>
    <xf numFmtId="0" fontId="0" fillId="3" borderId="0" xfId="0" applyFill="1"/>
    <xf numFmtId="2" fontId="8" fillId="0" borderId="0" xfId="0" applyNumberFormat="1" applyFont="1" applyAlignment="1">
      <alignment horizontal="right"/>
    </xf>
    <xf numFmtId="2" fontId="0" fillId="2" borderId="0" xfId="0" applyNumberFormat="1" applyFill="1" applyAlignment="1">
      <alignment horizontal="right"/>
    </xf>
    <xf numFmtId="2" fontId="0" fillId="3" borderId="0" xfId="0" applyNumberFormat="1" applyFill="1" applyAlignment="1">
      <alignment horizontal="right"/>
    </xf>
    <xf numFmtId="2" fontId="0" fillId="0" borderId="0" xfId="0" applyNumberFormat="1"/>
    <xf numFmtId="49" fontId="0" fillId="0" borderId="0" xfId="0" applyNumberFormat="1"/>
    <xf numFmtId="0" fontId="0" fillId="4" borderId="0" xfId="0" applyFill="1"/>
    <xf numFmtId="2" fontId="0" fillId="4" borderId="0" xfId="0" applyNumberFormat="1" applyFill="1" applyAlignment="1">
      <alignment horizontal="right"/>
    </xf>
    <xf numFmtId="0" fontId="0" fillId="4" borderId="0" xfId="0" applyFill="1" applyAlignment="1">
      <alignment horizontal="center"/>
    </xf>
    <xf numFmtId="1" fontId="7" fillId="4" borderId="0" xfId="2" applyNumberFormat="1" applyFont="1" applyFill="1" applyAlignment="1">
      <alignment horizontal="center" wrapText="1"/>
    </xf>
    <xf numFmtId="2" fontId="1" fillId="4" borderId="0" xfId="1" applyNumberFormat="1" applyFont="1" applyFill="1"/>
    <xf numFmtId="164" fontId="0" fillId="4" borderId="0" xfId="0" applyNumberFormat="1" applyFill="1"/>
    <xf numFmtId="0" fontId="0" fillId="3" borderId="0" xfId="0" applyFill="1" applyAlignment="1">
      <alignment horizontal="center"/>
    </xf>
    <xf numFmtId="1" fontId="7" fillId="3" borderId="0" xfId="2" applyNumberFormat="1" applyFont="1" applyFill="1" applyAlignment="1">
      <alignment horizontal="center" wrapText="1"/>
    </xf>
    <xf numFmtId="2" fontId="1" fillId="3" borderId="0" xfId="1" applyNumberFormat="1" applyFont="1" applyFill="1"/>
    <xf numFmtId="164" fontId="0" fillId="3" borderId="0" xfId="0" applyNumberFormat="1" applyFill="1"/>
    <xf numFmtId="2" fontId="0" fillId="5" borderId="0" xfId="0" applyNumberFormat="1" applyFill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3" borderId="0" xfId="0" applyNumberFormat="1" applyFont="1" applyFill="1" applyAlignment="1">
      <alignment horizontal="right"/>
    </xf>
    <xf numFmtId="2" fontId="2" fillId="2" borderId="0" xfId="0" applyNumberFormat="1" applyFont="1" applyFill="1" applyAlignment="1">
      <alignment horizontal="right"/>
    </xf>
    <xf numFmtId="2" fontId="2" fillId="4" borderId="0" xfId="0" applyNumberFormat="1" applyFont="1" applyFill="1" applyAlignment="1">
      <alignment horizontal="right"/>
    </xf>
    <xf numFmtId="0" fontId="0" fillId="3" borderId="0" xfId="0" applyFill="1" applyAlignment="1">
      <alignment horizontal="left"/>
    </xf>
    <xf numFmtId="0" fontId="0" fillId="6" borderId="0" xfId="0" applyFill="1"/>
    <xf numFmtId="2" fontId="0" fillId="6" borderId="0" xfId="0" applyNumberFormat="1" applyFill="1" applyAlignment="1">
      <alignment horizontal="right"/>
    </xf>
    <xf numFmtId="0" fontId="0" fillId="6" borderId="0" xfId="0" applyFill="1" applyAlignment="1">
      <alignment horizontal="center"/>
    </xf>
    <xf numFmtId="1" fontId="7" fillId="6" borderId="0" xfId="2" applyNumberFormat="1" applyFont="1" applyFill="1" applyAlignment="1">
      <alignment horizontal="center" wrapText="1"/>
    </xf>
    <xf numFmtId="2" fontId="1" fillId="6" borderId="0" xfId="1" applyNumberFormat="1" applyFont="1" applyFill="1"/>
    <xf numFmtId="164" fontId="0" fillId="6" borderId="0" xfId="0" applyNumberFormat="1" applyFill="1"/>
    <xf numFmtId="2" fontId="8" fillId="6" borderId="0" xfId="0" applyNumberFormat="1" applyFont="1" applyFill="1" applyAlignment="1">
      <alignment horizontal="right"/>
    </xf>
    <xf numFmtId="2" fontId="0" fillId="6" borderId="0" xfId="0" applyNumberFormat="1" applyFill="1"/>
    <xf numFmtId="0" fontId="8" fillId="0" borderId="0" xfId="0" applyFont="1" applyAlignment="1">
      <alignment horizontal="right"/>
    </xf>
    <xf numFmtId="165" fontId="0" fillId="0" borderId="0" xfId="0" applyNumberFormat="1"/>
    <xf numFmtId="2" fontId="0" fillId="0" borderId="0" xfId="0" applyNumberFormat="1" applyAlignment="1">
      <alignment horizontal="center"/>
    </xf>
    <xf numFmtId="2" fontId="7" fillId="0" borderId="0" xfId="2" applyNumberFormat="1" applyFont="1" applyAlignment="1">
      <alignment horizontal="center" wrapText="1"/>
    </xf>
    <xf numFmtId="2" fontId="0" fillId="7" borderId="0" xfId="0" applyNumberFormat="1" applyFill="1"/>
    <xf numFmtId="2" fontId="0" fillId="7" borderId="0" xfId="0" applyNumberFormat="1" applyFill="1" applyAlignment="1">
      <alignment horizontal="left"/>
    </xf>
    <xf numFmtId="2" fontId="0" fillId="7" borderId="0" xfId="0" applyNumberFormat="1" applyFill="1" applyAlignment="1">
      <alignment horizontal="right"/>
    </xf>
    <xf numFmtId="2" fontId="8" fillId="7" borderId="0" xfId="0" applyNumberFormat="1" applyFont="1" applyFill="1" applyAlignment="1">
      <alignment horizontal="right"/>
    </xf>
    <xf numFmtId="165" fontId="3" fillId="0" borderId="0" xfId="0" applyNumberFormat="1" applyFont="1" applyAlignment="1">
      <alignment horizontal="right"/>
    </xf>
    <xf numFmtId="165" fontId="3" fillId="2" borderId="0" xfId="0" applyNumberFormat="1" applyFont="1" applyFill="1" applyAlignment="1">
      <alignment horizontal="right"/>
    </xf>
    <xf numFmtId="165" fontId="3" fillId="3" borderId="0" xfId="0" applyNumberFormat="1" applyFont="1" applyFill="1" applyAlignment="1">
      <alignment horizontal="right"/>
    </xf>
    <xf numFmtId="2" fontId="0" fillId="3" borderId="0" xfId="0" applyNumberFormat="1" applyFill="1"/>
    <xf numFmtId="0" fontId="5" fillId="0" borderId="0" xfId="1" applyFont="1" applyAlignment="1">
      <alignment horizontal="center"/>
    </xf>
    <xf numFmtId="1" fontId="5" fillId="0" borderId="0" xfId="1" applyNumberFormat="1" applyFont="1"/>
    <xf numFmtId="0" fontId="3" fillId="0" borderId="0" xfId="0" applyFont="1"/>
    <xf numFmtId="0" fontId="5" fillId="0" borderId="0" xfId="1" applyFont="1"/>
    <xf numFmtId="0" fontId="9" fillId="0" borderId="0" xfId="1" applyFont="1" applyAlignment="1">
      <alignment horizontal="center" vertical="center" wrapText="1"/>
    </xf>
    <xf numFmtId="2" fontId="0" fillId="4" borderId="0" xfId="0" applyNumberFormat="1" applyFill="1"/>
    <xf numFmtId="164" fontId="0" fillId="0" borderId="0" xfId="0" applyNumberFormat="1" applyAlignment="1">
      <alignment horizontal="right"/>
    </xf>
    <xf numFmtId="0" fontId="10" fillId="0" borderId="0" xfId="3" applyAlignment="1">
      <alignment horizontal="right"/>
    </xf>
    <xf numFmtId="4" fontId="0" fillId="0" borderId="0" xfId="0" applyNumberFormat="1" applyAlignment="1">
      <alignment horizontal="right"/>
    </xf>
    <xf numFmtId="164" fontId="2" fillId="0" borderId="0" xfId="0" applyNumberFormat="1" applyFont="1"/>
    <xf numFmtId="4" fontId="0" fillId="0" borderId="0" xfId="0" applyNumberFormat="1"/>
    <xf numFmtId="164" fontId="11" fillId="0" borderId="0" xfId="0" applyNumberFormat="1" applyFont="1"/>
  </cellXfs>
  <cellStyles count="4">
    <cellStyle name="Standard" xfId="0" builtinId="0"/>
    <cellStyle name="Standard 10" xfId="3" xr:uid="{EE808C3D-AD71-496D-9AF2-DAA949511866}"/>
    <cellStyle name="Standard 12 2 2" xfId="2" xr:uid="{65C115BC-D6E4-4716-9C5B-1FF13CD6D668}"/>
    <cellStyle name="Standard 30 2" xfId="1" xr:uid="{B4178235-D0A4-487E-91E5-33CAC3DD17C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449</xdr:row>
      <xdr:rowOff>0</xdr:rowOff>
    </xdr:from>
    <xdr:to>
      <xdr:col>11</xdr:col>
      <xdr:colOff>609600</xdr:colOff>
      <xdr:row>454</xdr:row>
      <xdr:rowOff>95250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15BDDDD7-F5CF-473F-A84C-0E030B4B7C4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11430" cy="996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A76E804B-5C1D-49BC-B459-6BB5ED38A9B2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882E248-B27D-4DCB-872F-F97D7631914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B7BC90B3-19ED-45DD-AE57-E1C7A8B70741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59CACBEE-654D-4D32-8FB8-99EABCD5D24D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D02A34C9-3C74-4E23-BD22-5B542D0A322B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323DEB99-C405-40CC-9D90-C683FD82203E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449</xdr:row>
      <xdr:rowOff>0</xdr:rowOff>
    </xdr:from>
    <xdr:ext cx="76200" cy="200025"/>
    <xdr:sp macro="" textlink="">
      <xdr:nvSpPr>
        <xdr:cNvPr id="9" name="Text Box 1">
          <a:extLst>
            <a:ext uri="{FF2B5EF4-FFF2-40B4-BE49-F238E27FC236}">
              <a16:creationId xmlns:a16="http://schemas.microsoft.com/office/drawing/2014/main" id="{37C9E1DD-97AD-42A7-8892-A74316CE946E}"/>
            </a:ext>
          </a:extLst>
        </xdr:cNvPr>
        <xdr:cNvSpPr txBox="1">
          <a:spLocks noChangeArrowheads="1"/>
        </xdr:cNvSpPr>
      </xdr:nvSpPr>
      <xdr:spPr bwMode="auto">
        <a:xfrm>
          <a:off x="6537624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F911EB71-87BD-4874-A307-54DEFD103F8D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1" name="Text Box 1">
          <a:extLst>
            <a:ext uri="{FF2B5EF4-FFF2-40B4-BE49-F238E27FC236}">
              <a16:creationId xmlns:a16="http://schemas.microsoft.com/office/drawing/2014/main" id="{ABEDEE48-6549-453D-AC89-25631902BE3E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2" name="Text Box 1">
          <a:extLst>
            <a:ext uri="{FF2B5EF4-FFF2-40B4-BE49-F238E27FC236}">
              <a16:creationId xmlns:a16="http://schemas.microsoft.com/office/drawing/2014/main" id="{355A86E5-4911-4F6C-A61F-B14B961716C4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3" name="Text Box 1">
          <a:extLst>
            <a:ext uri="{FF2B5EF4-FFF2-40B4-BE49-F238E27FC236}">
              <a16:creationId xmlns:a16="http://schemas.microsoft.com/office/drawing/2014/main" id="{DF40D431-1A54-44B1-9B6E-0C3005D01822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4" name="Text Box 1">
          <a:extLst>
            <a:ext uri="{FF2B5EF4-FFF2-40B4-BE49-F238E27FC236}">
              <a16:creationId xmlns:a16="http://schemas.microsoft.com/office/drawing/2014/main" id="{E59886EF-0486-4D8F-84FA-99C66BC57D6C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B31C491C-2AD7-49B4-AE71-E1C3687EE428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6" name="Text Box 1">
          <a:extLst>
            <a:ext uri="{FF2B5EF4-FFF2-40B4-BE49-F238E27FC236}">
              <a16:creationId xmlns:a16="http://schemas.microsoft.com/office/drawing/2014/main" id="{BFB41523-3A48-4CB2-B4F5-6249FCBDC9B8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7" name="Text Box 1">
          <a:extLst>
            <a:ext uri="{FF2B5EF4-FFF2-40B4-BE49-F238E27FC236}">
              <a16:creationId xmlns:a16="http://schemas.microsoft.com/office/drawing/2014/main" id="{82121799-95F2-49C3-A31C-0E371DF71379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11</xdr:col>
      <xdr:colOff>600075</xdr:colOff>
      <xdr:row>449</xdr:row>
      <xdr:rowOff>0</xdr:rowOff>
    </xdr:from>
    <xdr:to>
      <xdr:col>11</xdr:col>
      <xdr:colOff>609600</xdr:colOff>
      <xdr:row>454</xdr:row>
      <xdr:rowOff>95250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E44649D-FEEE-40F0-BE6E-EA1C8681572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11430" cy="996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19" name="Text Box 1">
          <a:extLst>
            <a:ext uri="{FF2B5EF4-FFF2-40B4-BE49-F238E27FC236}">
              <a16:creationId xmlns:a16="http://schemas.microsoft.com/office/drawing/2014/main" id="{9A44FD6C-A960-4DCB-9F4D-CCE62A1EE507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0" name="Text Box 1">
          <a:extLst>
            <a:ext uri="{FF2B5EF4-FFF2-40B4-BE49-F238E27FC236}">
              <a16:creationId xmlns:a16="http://schemas.microsoft.com/office/drawing/2014/main" id="{61ED6F7B-69D8-4205-93F5-9F30BA0B0F9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88D6AF74-962A-4B90-80C5-7AA7F0F8E7FC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2" name="Text Box 1">
          <a:extLst>
            <a:ext uri="{FF2B5EF4-FFF2-40B4-BE49-F238E27FC236}">
              <a16:creationId xmlns:a16="http://schemas.microsoft.com/office/drawing/2014/main" id="{1D86C801-DDBB-4252-8502-2EDEB3DE5FFC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3" name="Text Box 1">
          <a:extLst>
            <a:ext uri="{FF2B5EF4-FFF2-40B4-BE49-F238E27FC236}">
              <a16:creationId xmlns:a16="http://schemas.microsoft.com/office/drawing/2014/main" id="{A76EF45A-1C79-4A08-A35D-16883F4B6BD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4" name="Text Box 1">
          <a:extLst>
            <a:ext uri="{FF2B5EF4-FFF2-40B4-BE49-F238E27FC236}">
              <a16:creationId xmlns:a16="http://schemas.microsoft.com/office/drawing/2014/main" id="{C6FC8DE7-D396-4CF0-9F86-84765B36BDE4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449</xdr:row>
      <xdr:rowOff>0</xdr:rowOff>
    </xdr:from>
    <xdr:ext cx="76200" cy="200025"/>
    <xdr:sp macro="" textlink="">
      <xdr:nvSpPr>
        <xdr:cNvPr id="25" name="Text Box 1">
          <a:extLst>
            <a:ext uri="{FF2B5EF4-FFF2-40B4-BE49-F238E27FC236}">
              <a16:creationId xmlns:a16="http://schemas.microsoft.com/office/drawing/2014/main" id="{536AB4F2-4075-46DF-81C8-BB65FF706089}"/>
            </a:ext>
          </a:extLst>
        </xdr:cNvPr>
        <xdr:cNvSpPr txBox="1">
          <a:spLocks noChangeArrowheads="1"/>
        </xdr:cNvSpPr>
      </xdr:nvSpPr>
      <xdr:spPr bwMode="auto">
        <a:xfrm>
          <a:off x="6537624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84C31510-78D6-48BB-9EE2-C5A1456D41AD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7" name="Text Box 1">
          <a:extLst>
            <a:ext uri="{FF2B5EF4-FFF2-40B4-BE49-F238E27FC236}">
              <a16:creationId xmlns:a16="http://schemas.microsoft.com/office/drawing/2014/main" id="{4801B9F5-2AE8-4552-835D-7C15F2678A2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8" name="Text Box 1">
          <a:extLst>
            <a:ext uri="{FF2B5EF4-FFF2-40B4-BE49-F238E27FC236}">
              <a16:creationId xmlns:a16="http://schemas.microsoft.com/office/drawing/2014/main" id="{252C39FF-AF0D-42E6-8F6A-3B256DC08512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3731A968-ECAB-492B-B148-DFC7BA15A05B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0" name="Text Box 1">
          <a:extLst>
            <a:ext uri="{FF2B5EF4-FFF2-40B4-BE49-F238E27FC236}">
              <a16:creationId xmlns:a16="http://schemas.microsoft.com/office/drawing/2014/main" id="{B4A1FA14-7E22-4777-9D30-AFA2A53C77B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1" name="Text Box 1">
          <a:extLst>
            <a:ext uri="{FF2B5EF4-FFF2-40B4-BE49-F238E27FC236}">
              <a16:creationId xmlns:a16="http://schemas.microsoft.com/office/drawing/2014/main" id="{E9AA2427-D435-4A35-93E5-67C854ADA647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4CA5A39E-D1BB-4574-943A-A5F8A81BE6DF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3" name="Text Box 1">
          <a:extLst>
            <a:ext uri="{FF2B5EF4-FFF2-40B4-BE49-F238E27FC236}">
              <a16:creationId xmlns:a16="http://schemas.microsoft.com/office/drawing/2014/main" id="{AE8AB7C0-97EE-4D2E-ABA6-7AEDC8DAA025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11</xdr:col>
      <xdr:colOff>600075</xdr:colOff>
      <xdr:row>449</xdr:row>
      <xdr:rowOff>0</xdr:rowOff>
    </xdr:from>
    <xdr:to>
      <xdr:col>11</xdr:col>
      <xdr:colOff>609600</xdr:colOff>
      <xdr:row>454</xdr:row>
      <xdr:rowOff>95250</xdr:rowOff>
    </xdr:to>
    <xdr:sp macro="" textlink="">
      <xdr:nvSpPr>
        <xdr:cNvPr id="34" name="Text Box 1">
          <a:extLst>
            <a:ext uri="{FF2B5EF4-FFF2-40B4-BE49-F238E27FC236}">
              <a16:creationId xmlns:a16="http://schemas.microsoft.com/office/drawing/2014/main" id="{AFCC3FAA-C8A8-4179-B91B-F6BBAD2A7B3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11430" cy="99631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EB0BB119-F007-4C3C-806A-733A7E95068D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6" name="Text Box 1">
          <a:extLst>
            <a:ext uri="{FF2B5EF4-FFF2-40B4-BE49-F238E27FC236}">
              <a16:creationId xmlns:a16="http://schemas.microsoft.com/office/drawing/2014/main" id="{9E482BA7-8DD7-4416-90FD-9FF0BD34704B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7" name="Text Box 1">
          <a:extLst>
            <a:ext uri="{FF2B5EF4-FFF2-40B4-BE49-F238E27FC236}">
              <a16:creationId xmlns:a16="http://schemas.microsoft.com/office/drawing/2014/main" id="{08111073-4E36-4328-8B98-664E1ABF8739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8" name="Text Box 1">
          <a:extLst>
            <a:ext uri="{FF2B5EF4-FFF2-40B4-BE49-F238E27FC236}">
              <a16:creationId xmlns:a16="http://schemas.microsoft.com/office/drawing/2014/main" id="{B9AEC76D-BE4C-40EA-834A-F72A8717B8ED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39" name="Text Box 1">
          <a:extLst>
            <a:ext uri="{FF2B5EF4-FFF2-40B4-BE49-F238E27FC236}">
              <a16:creationId xmlns:a16="http://schemas.microsoft.com/office/drawing/2014/main" id="{2717FDA8-DF38-4669-90FF-81A07A167118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6C603284-CC98-4FD3-94D8-BC02CD8A060B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449</xdr:row>
      <xdr:rowOff>0</xdr:rowOff>
    </xdr:from>
    <xdr:ext cx="76200" cy="200025"/>
    <xdr:sp macro="" textlink="">
      <xdr:nvSpPr>
        <xdr:cNvPr id="41" name="Text Box 1">
          <a:extLst>
            <a:ext uri="{FF2B5EF4-FFF2-40B4-BE49-F238E27FC236}">
              <a16:creationId xmlns:a16="http://schemas.microsoft.com/office/drawing/2014/main" id="{A81DC8F3-D67D-46DC-A12F-EF52986BAB02}"/>
            </a:ext>
          </a:extLst>
        </xdr:cNvPr>
        <xdr:cNvSpPr txBox="1">
          <a:spLocks noChangeArrowheads="1"/>
        </xdr:cNvSpPr>
      </xdr:nvSpPr>
      <xdr:spPr bwMode="auto">
        <a:xfrm>
          <a:off x="6537624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2" name="Text Box 1">
          <a:extLst>
            <a:ext uri="{FF2B5EF4-FFF2-40B4-BE49-F238E27FC236}">
              <a16:creationId xmlns:a16="http://schemas.microsoft.com/office/drawing/2014/main" id="{7E31A538-0CC2-4AB5-A1AC-6A2739BEB35C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C6C70A1A-00FE-4C13-9778-A65D0D2E6E68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4" name="Text Box 1">
          <a:extLst>
            <a:ext uri="{FF2B5EF4-FFF2-40B4-BE49-F238E27FC236}">
              <a16:creationId xmlns:a16="http://schemas.microsoft.com/office/drawing/2014/main" id="{276EDE6A-F20E-44CB-B8F2-EDF0C8F1BFD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5" name="Text Box 1">
          <a:extLst>
            <a:ext uri="{FF2B5EF4-FFF2-40B4-BE49-F238E27FC236}">
              <a16:creationId xmlns:a16="http://schemas.microsoft.com/office/drawing/2014/main" id="{3AAC7B4B-6EB8-480F-BAA6-49FB45DF713B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9C8FB9D7-3FB2-452E-BE59-1468AE286638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83693B06-27DF-412E-9ADB-E278298F0A7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ED02D074-727B-4B08-A0D9-613CAF2668B0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449</xdr:row>
      <xdr:rowOff>0</xdr:rowOff>
    </xdr:from>
    <xdr:ext cx="76200" cy="200025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C68F32E7-F213-49DC-B6A2-56E71D99B8BA}"/>
            </a:ext>
          </a:extLst>
        </xdr:cNvPr>
        <xdr:cNvSpPr txBox="1">
          <a:spLocks noChangeArrowheads="1"/>
        </xdr:cNvSpPr>
      </xdr:nvSpPr>
      <xdr:spPr bwMode="auto">
        <a:xfrm>
          <a:off x="6427470" y="819054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9525" cy="1032510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25F9151D-DF7C-4EDB-A58D-1B279A3A22EF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459986E0-A648-4C49-A2AD-DC2AF7583583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9FFB0484-DF88-40ED-BCF9-D80A77D9C70F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C526118C-EA2D-48ED-AC9E-354B1001189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9275C87C-07A2-43C0-BD0D-31A9BD6249A5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BB4000B6-A377-4BE2-94D6-1CB0984E885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3A5B2885-E190-45FA-9FFB-72A0A07EC35C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512</xdr:row>
      <xdr:rowOff>0</xdr:rowOff>
    </xdr:from>
    <xdr:ext cx="76200" cy="200025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EE3FF05B-4EAD-46C2-8797-B4EDB5913CFC}"/>
            </a:ext>
          </a:extLst>
        </xdr:cNvPr>
        <xdr:cNvSpPr txBox="1">
          <a:spLocks noChangeArrowheads="1"/>
        </xdr:cNvSpPr>
      </xdr:nvSpPr>
      <xdr:spPr bwMode="auto">
        <a:xfrm>
          <a:off x="6537624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ED2A7C26-D59B-4DEF-A62D-749BA24D7AE2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F228A108-96C3-4436-9E47-F5B3178F916D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53DE469E-B781-4689-B3CB-4562B46DFC72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1FCD54B6-1577-4652-AE3F-CC982341CBBB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2D8FDCDB-4B88-42DF-86AC-05E4F1C57136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25A41467-5DF3-4827-AC75-CE735F4BFDD9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DEF2CAA5-7C65-4931-8D19-F25BD6D51818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4FF207AA-ECA0-4E89-8060-2C7C4F4FC332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9525" cy="1032510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628F462F-1F74-48BA-9C5A-82F95B9783D8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F46D8857-9ACA-4BDF-A113-B2E4A43EA0EB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5F22E9FA-A8AE-4ECB-B577-C4645A4A364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A27A349-AF00-4148-B632-8E5E6C7A212C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FE657E33-71BF-44FD-8010-63A616C40E71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A2502325-5F56-4168-AE14-602D2819631E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7584A570-E645-4664-9EA6-B44B9F2EEC96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512</xdr:row>
      <xdr:rowOff>0</xdr:rowOff>
    </xdr:from>
    <xdr:ext cx="76200" cy="200025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AF72D258-3C46-441E-B5C2-48F834AED208}"/>
            </a:ext>
          </a:extLst>
        </xdr:cNvPr>
        <xdr:cNvSpPr txBox="1">
          <a:spLocks noChangeArrowheads="1"/>
        </xdr:cNvSpPr>
      </xdr:nvSpPr>
      <xdr:spPr bwMode="auto">
        <a:xfrm>
          <a:off x="6537624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2C62CD59-C0FD-4F64-A3D2-5AC500B3F446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6E2E33AC-940B-40C2-9A27-6A19E0A7F923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DC65DC39-3BE8-4C27-B5B9-D7FB12BBB14A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4D313E12-AAC9-4B8A-96B3-9A35C03996D9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6F920291-9654-405A-97A1-98D28F0DAC22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8F8D0D10-EC2B-4BF4-9403-EB31342616B7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3DB80C61-77CF-4528-B6C4-6C255C856F53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6C30FDD8-803B-426D-ADBF-0D7FB08EF09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9525" cy="1032510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D6236823-A3AB-4BC5-BC25-D1D1665D7112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9BAD007C-23CB-420C-88F8-ACF387E621E3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90428458-B57C-410B-B2EB-FA92AB8779AC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174613C8-DA96-40AC-A858-17BCC0EFB7D8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FEABF5C1-F4E7-4EEE-994C-279AA02316C5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EAC6492-6EF4-430F-98E8-33599C9967C1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EF9A9C9C-A63D-4AAC-BF9F-6BAC05AA449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512</xdr:row>
      <xdr:rowOff>0</xdr:rowOff>
    </xdr:from>
    <xdr:ext cx="76200" cy="200025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28545EB2-FCC9-4563-ACB6-B89A3EB300E8}"/>
            </a:ext>
          </a:extLst>
        </xdr:cNvPr>
        <xdr:cNvSpPr txBox="1">
          <a:spLocks noChangeArrowheads="1"/>
        </xdr:cNvSpPr>
      </xdr:nvSpPr>
      <xdr:spPr bwMode="auto">
        <a:xfrm>
          <a:off x="6537624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22B5BEAB-5A26-4A27-B484-EF309B215795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15413606-DF30-47D1-908B-3B174D319686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FBDCDC07-D4F2-4FA6-B1D9-B52A29302B60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A146FF18-126B-46C7-8C0B-0262F7A00514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4745AFA5-F398-4BA7-8905-2120E63AE569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B805FB36-49FD-48DC-A1FB-CC56E0A49BBE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66FCD960-3F1E-4C8E-9AC3-155E34DDF600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512</xdr:row>
      <xdr:rowOff>0</xdr:rowOff>
    </xdr:from>
    <xdr:ext cx="76200" cy="200025"/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6D32C4F6-E68C-412E-AB2E-832376206AE6}"/>
            </a:ext>
          </a:extLst>
        </xdr:cNvPr>
        <xdr:cNvSpPr txBox="1">
          <a:spLocks noChangeArrowheads="1"/>
        </xdr:cNvSpPr>
      </xdr:nvSpPr>
      <xdr:spPr bwMode="auto">
        <a:xfrm>
          <a:off x="6427470" y="93306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9525" cy="1032510"/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27A65E63-A5C0-49B4-868E-418B37AA31B0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6B9D1857-7398-46DC-9504-E593BEF291A9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FB8A956-435C-449D-A7A8-8E31F3C56CFD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44250479-8FF7-442E-AF9F-FFB37263C6F8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3552D42C-6AF0-4CB4-BD6D-4D48BA75739B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527B3F50-54C1-445F-BEC2-2A078383ABF9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F48FAE98-CDA1-494F-8A3F-B48DCC3D3753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573</xdr:row>
      <xdr:rowOff>0</xdr:rowOff>
    </xdr:from>
    <xdr:ext cx="76200" cy="200025"/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FC514ADF-787D-4E2F-9EF5-9D0ECE3BB6C0}"/>
            </a:ext>
          </a:extLst>
        </xdr:cNvPr>
        <xdr:cNvSpPr txBox="1">
          <a:spLocks noChangeArrowheads="1"/>
        </xdr:cNvSpPr>
      </xdr:nvSpPr>
      <xdr:spPr bwMode="auto">
        <a:xfrm>
          <a:off x="6537624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D0CB5813-8544-4C3B-9B4F-A3FD3484A815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7" name="Text Box 1">
          <a:extLst>
            <a:ext uri="{FF2B5EF4-FFF2-40B4-BE49-F238E27FC236}">
              <a16:creationId xmlns:a16="http://schemas.microsoft.com/office/drawing/2014/main" id="{5EC0FB45-75F7-40BD-93AB-99923E19C1C0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8" name="Text Box 1">
          <a:extLst>
            <a:ext uri="{FF2B5EF4-FFF2-40B4-BE49-F238E27FC236}">
              <a16:creationId xmlns:a16="http://schemas.microsoft.com/office/drawing/2014/main" id="{C719A56D-0284-4D96-AEB2-3A44A0D4B4C4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09" name="Text Box 1">
          <a:extLst>
            <a:ext uri="{FF2B5EF4-FFF2-40B4-BE49-F238E27FC236}">
              <a16:creationId xmlns:a16="http://schemas.microsoft.com/office/drawing/2014/main" id="{20D820E9-C6F0-48DA-94BE-A6500692FEA0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0" name="Text Box 1">
          <a:extLst>
            <a:ext uri="{FF2B5EF4-FFF2-40B4-BE49-F238E27FC236}">
              <a16:creationId xmlns:a16="http://schemas.microsoft.com/office/drawing/2014/main" id="{02F38E62-7C38-4904-AAA8-F5E6E1C759D9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1" name="Text Box 1">
          <a:extLst>
            <a:ext uri="{FF2B5EF4-FFF2-40B4-BE49-F238E27FC236}">
              <a16:creationId xmlns:a16="http://schemas.microsoft.com/office/drawing/2014/main" id="{0F0EAE6F-0E25-4F29-8AF2-447CC0956615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2" name="Text Box 1">
          <a:extLst>
            <a:ext uri="{FF2B5EF4-FFF2-40B4-BE49-F238E27FC236}">
              <a16:creationId xmlns:a16="http://schemas.microsoft.com/office/drawing/2014/main" id="{05536028-C8FF-42B1-BD6E-CCF2AA5D2D6A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3" name="Text Box 1">
          <a:extLst>
            <a:ext uri="{FF2B5EF4-FFF2-40B4-BE49-F238E27FC236}">
              <a16:creationId xmlns:a16="http://schemas.microsoft.com/office/drawing/2014/main" id="{C61CEC69-D1E4-47F5-B272-AC0225C9A362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9525" cy="1032510"/>
    <xdr:sp macro="" textlink="">
      <xdr:nvSpPr>
        <xdr:cNvPr id="114" name="Text Box 1">
          <a:extLst>
            <a:ext uri="{FF2B5EF4-FFF2-40B4-BE49-F238E27FC236}">
              <a16:creationId xmlns:a16="http://schemas.microsoft.com/office/drawing/2014/main" id="{1C30A320-0C5F-4498-A2F2-104FB2AE42AD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5" name="Text Box 1">
          <a:extLst>
            <a:ext uri="{FF2B5EF4-FFF2-40B4-BE49-F238E27FC236}">
              <a16:creationId xmlns:a16="http://schemas.microsoft.com/office/drawing/2014/main" id="{17EE6598-4128-4522-9358-7ADCC707616A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6" name="Text Box 1">
          <a:extLst>
            <a:ext uri="{FF2B5EF4-FFF2-40B4-BE49-F238E27FC236}">
              <a16:creationId xmlns:a16="http://schemas.microsoft.com/office/drawing/2014/main" id="{5472E1E9-6D08-46D2-A7D8-88E9439D352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7" name="Text Box 1">
          <a:extLst>
            <a:ext uri="{FF2B5EF4-FFF2-40B4-BE49-F238E27FC236}">
              <a16:creationId xmlns:a16="http://schemas.microsoft.com/office/drawing/2014/main" id="{2BEA9334-2E71-4D9B-BD69-4AFA3DA6E14C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8" name="Text Box 1">
          <a:extLst>
            <a:ext uri="{FF2B5EF4-FFF2-40B4-BE49-F238E27FC236}">
              <a16:creationId xmlns:a16="http://schemas.microsoft.com/office/drawing/2014/main" id="{69451A6D-C529-4B25-9501-55E527E411DC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19" name="Text Box 1">
          <a:extLst>
            <a:ext uri="{FF2B5EF4-FFF2-40B4-BE49-F238E27FC236}">
              <a16:creationId xmlns:a16="http://schemas.microsoft.com/office/drawing/2014/main" id="{96EF808C-8957-470B-9A3E-D0411415682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0" name="Text Box 1">
          <a:extLst>
            <a:ext uri="{FF2B5EF4-FFF2-40B4-BE49-F238E27FC236}">
              <a16:creationId xmlns:a16="http://schemas.microsoft.com/office/drawing/2014/main" id="{79AB9AD9-C7D8-4D1D-BE2B-E36013E0B1F2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573</xdr:row>
      <xdr:rowOff>0</xdr:rowOff>
    </xdr:from>
    <xdr:ext cx="76200" cy="200025"/>
    <xdr:sp macro="" textlink="">
      <xdr:nvSpPr>
        <xdr:cNvPr id="121" name="Text Box 1">
          <a:extLst>
            <a:ext uri="{FF2B5EF4-FFF2-40B4-BE49-F238E27FC236}">
              <a16:creationId xmlns:a16="http://schemas.microsoft.com/office/drawing/2014/main" id="{D47A47E5-ABDF-4979-82EA-AD16CDE7813C}"/>
            </a:ext>
          </a:extLst>
        </xdr:cNvPr>
        <xdr:cNvSpPr txBox="1">
          <a:spLocks noChangeArrowheads="1"/>
        </xdr:cNvSpPr>
      </xdr:nvSpPr>
      <xdr:spPr bwMode="auto">
        <a:xfrm>
          <a:off x="6537624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2" name="Text Box 1">
          <a:extLst>
            <a:ext uri="{FF2B5EF4-FFF2-40B4-BE49-F238E27FC236}">
              <a16:creationId xmlns:a16="http://schemas.microsoft.com/office/drawing/2014/main" id="{5BACBCE7-2922-4C13-85FD-6349D498EB6D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3" name="Text Box 1">
          <a:extLst>
            <a:ext uri="{FF2B5EF4-FFF2-40B4-BE49-F238E27FC236}">
              <a16:creationId xmlns:a16="http://schemas.microsoft.com/office/drawing/2014/main" id="{312F0CB7-95B9-42F6-B685-DD5908247ABD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4" name="Text Box 1">
          <a:extLst>
            <a:ext uri="{FF2B5EF4-FFF2-40B4-BE49-F238E27FC236}">
              <a16:creationId xmlns:a16="http://schemas.microsoft.com/office/drawing/2014/main" id="{F3D69790-90B7-40B1-A961-5D3ACE4FA6A8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5" name="Text Box 1">
          <a:extLst>
            <a:ext uri="{FF2B5EF4-FFF2-40B4-BE49-F238E27FC236}">
              <a16:creationId xmlns:a16="http://schemas.microsoft.com/office/drawing/2014/main" id="{62AAF82F-8AD7-4BB2-999A-F32774314D25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6" name="Text Box 1">
          <a:extLst>
            <a:ext uri="{FF2B5EF4-FFF2-40B4-BE49-F238E27FC236}">
              <a16:creationId xmlns:a16="http://schemas.microsoft.com/office/drawing/2014/main" id="{CCA5B175-C47E-45FC-9CB0-7B23E4D88F4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7" name="Text Box 1">
          <a:extLst>
            <a:ext uri="{FF2B5EF4-FFF2-40B4-BE49-F238E27FC236}">
              <a16:creationId xmlns:a16="http://schemas.microsoft.com/office/drawing/2014/main" id="{D80986C1-C3FB-4F60-B2D9-CDA67D262BE8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8" name="Text Box 1">
          <a:extLst>
            <a:ext uri="{FF2B5EF4-FFF2-40B4-BE49-F238E27FC236}">
              <a16:creationId xmlns:a16="http://schemas.microsoft.com/office/drawing/2014/main" id="{0F92EEA7-B507-4CC1-AD83-902B9024EA0B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29" name="Text Box 1">
          <a:extLst>
            <a:ext uri="{FF2B5EF4-FFF2-40B4-BE49-F238E27FC236}">
              <a16:creationId xmlns:a16="http://schemas.microsoft.com/office/drawing/2014/main" id="{B11B098D-F566-4601-9416-A689385CC9FB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9525" cy="1032510"/>
    <xdr:sp macro="" textlink="">
      <xdr:nvSpPr>
        <xdr:cNvPr id="130" name="Text Box 1">
          <a:extLst>
            <a:ext uri="{FF2B5EF4-FFF2-40B4-BE49-F238E27FC236}">
              <a16:creationId xmlns:a16="http://schemas.microsoft.com/office/drawing/2014/main" id="{B373C438-2259-42C7-A210-2B3A864F178C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1" name="Text Box 1">
          <a:extLst>
            <a:ext uri="{FF2B5EF4-FFF2-40B4-BE49-F238E27FC236}">
              <a16:creationId xmlns:a16="http://schemas.microsoft.com/office/drawing/2014/main" id="{D61716A9-BF6B-4255-AF8F-DA5FF090888F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2" name="Text Box 1">
          <a:extLst>
            <a:ext uri="{FF2B5EF4-FFF2-40B4-BE49-F238E27FC236}">
              <a16:creationId xmlns:a16="http://schemas.microsoft.com/office/drawing/2014/main" id="{00CD7FD6-F776-4F44-9409-DA4BB73D4181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3" name="Text Box 1">
          <a:extLst>
            <a:ext uri="{FF2B5EF4-FFF2-40B4-BE49-F238E27FC236}">
              <a16:creationId xmlns:a16="http://schemas.microsoft.com/office/drawing/2014/main" id="{36614009-98F8-4684-AB61-D0B1F0CB7E38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4" name="Text Box 1">
          <a:extLst>
            <a:ext uri="{FF2B5EF4-FFF2-40B4-BE49-F238E27FC236}">
              <a16:creationId xmlns:a16="http://schemas.microsoft.com/office/drawing/2014/main" id="{E5B2888C-281B-4458-8363-964D9064298B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5" name="Text Box 1">
          <a:extLst>
            <a:ext uri="{FF2B5EF4-FFF2-40B4-BE49-F238E27FC236}">
              <a16:creationId xmlns:a16="http://schemas.microsoft.com/office/drawing/2014/main" id="{20784DFC-1B3A-4D6C-861A-03772BFA65C0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6" name="Text Box 1">
          <a:extLst>
            <a:ext uri="{FF2B5EF4-FFF2-40B4-BE49-F238E27FC236}">
              <a16:creationId xmlns:a16="http://schemas.microsoft.com/office/drawing/2014/main" id="{BBD0BE7E-E9C4-4180-9A8A-4FC63A716B54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573</xdr:row>
      <xdr:rowOff>0</xdr:rowOff>
    </xdr:from>
    <xdr:ext cx="76200" cy="200025"/>
    <xdr:sp macro="" textlink="">
      <xdr:nvSpPr>
        <xdr:cNvPr id="137" name="Text Box 1">
          <a:extLst>
            <a:ext uri="{FF2B5EF4-FFF2-40B4-BE49-F238E27FC236}">
              <a16:creationId xmlns:a16="http://schemas.microsoft.com/office/drawing/2014/main" id="{A17E9FE9-5DD5-4400-993E-AF2634384F29}"/>
            </a:ext>
          </a:extLst>
        </xdr:cNvPr>
        <xdr:cNvSpPr txBox="1">
          <a:spLocks noChangeArrowheads="1"/>
        </xdr:cNvSpPr>
      </xdr:nvSpPr>
      <xdr:spPr bwMode="auto">
        <a:xfrm>
          <a:off x="6537624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8" name="Text Box 1">
          <a:extLst>
            <a:ext uri="{FF2B5EF4-FFF2-40B4-BE49-F238E27FC236}">
              <a16:creationId xmlns:a16="http://schemas.microsoft.com/office/drawing/2014/main" id="{3BA7C138-1B4F-4830-9A51-CC5E39B53E70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39" name="Text Box 1">
          <a:extLst>
            <a:ext uri="{FF2B5EF4-FFF2-40B4-BE49-F238E27FC236}">
              <a16:creationId xmlns:a16="http://schemas.microsoft.com/office/drawing/2014/main" id="{E6B6DB41-D327-44AE-A84C-A67C88BADBA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0" name="Text Box 1">
          <a:extLst>
            <a:ext uri="{FF2B5EF4-FFF2-40B4-BE49-F238E27FC236}">
              <a16:creationId xmlns:a16="http://schemas.microsoft.com/office/drawing/2014/main" id="{114656B9-8780-4426-B0A1-7D2181FA175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1" name="Text Box 1">
          <a:extLst>
            <a:ext uri="{FF2B5EF4-FFF2-40B4-BE49-F238E27FC236}">
              <a16:creationId xmlns:a16="http://schemas.microsoft.com/office/drawing/2014/main" id="{E3C62668-6500-4BB4-9657-1ADF0BB97CA4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2" name="Text Box 1">
          <a:extLst>
            <a:ext uri="{FF2B5EF4-FFF2-40B4-BE49-F238E27FC236}">
              <a16:creationId xmlns:a16="http://schemas.microsoft.com/office/drawing/2014/main" id="{D48AB874-0F20-41F1-9160-58786AF75E89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3" name="Text Box 1">
          <a:extLst>
            <a:ext uri="{FF2B5EF4-FFF2-40B4-BE49-F238E27FC236}">
              <a16:creationId xmlns:a16="http://schemas.microsoft.com/office/drawing/2014/main" id="{BE4DF64F-6FDC-4F09-85AE-84675CB0CF53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4" name="Text Box 1">
          <a:extLst>
            <a:ext uri="{FF2B5EF4-FFF2-40B4-BE49-F238E27FC236}">
              <a16:creationId xmlns:a16="http://schemas.microsoft.com/office/drawing/2014/main" id="{9C0C39EF-F64F-44BC-A223-183C6244A72E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573</xdr:row>
      <xdr:rowOff>0</xdr:rowOff>
    </xdr:from>
    <xdr:ext cx="76200" cy="200025"/>
    <xdr:sp macro="" textlink="">
      <xdr:nvSpPr>
        <xdr:cNvPr id="145" name="Text Box 1">
          <a:extLst>
            <a:ext uri="{FF2B5EF4-FFF2-40B4-BE49-F238E27FC236}">
              <a16:creationId xmlns:a16="http://schemas.microsoft.com/office/drawing/2014/main" id="{074FDF67-0C83-4D71-91B6-34F923144446}"/>
            </a:ext>
          </a:extLst>
        </xdr:cNvPr>
        <xdr:cNvSpPr txBox="1">
          <a:spLocks noChangeArrowheads="1"/>
        </xdr:cNvSpPr>
      </xdr:nvSpPr>
      <xdr:spPr bwMode="auto">
        <a:xfrm>
          <a:off x="6427470" y="1043463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9525" cy="1032510"/>
    <xdr:sp macro="" textlink="">
      <xdr:nvSpPr>
        <xdr:cNvPr id="146" name="Text Box 1">
          <a:extLst>
            <a:ext uri="{FF2B5EF4-FFF2-40B4-BE49-F238E27FC236}">
              <a16:creationId xmlns:a16="http://schemas.microsoft.com/office/drawing/2014/main" id="{D6F8AABE-7205-41B5-B60D-0B9B94A9DEF6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47" name="Text Box 1">
          <a:extLst>
            <a:ext uri="{FF2B5EF4-FFF2-40B4-BE49-F238E27FC236}">
              <a16:creationId xmlns:a16="http://schemas.microsoft.com/office/drawing/2014/main" id="{6F75F93A-1492-42DC-B258-540BFF0BA6B3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48" name="Text Box 1">
          <a:extLst>
            <a:ext uri="{FF2B5EF4-FFF2-40B4-BE49-F238E27FC236}">
              <a16:creationId xmlns:a16="http://schemas.microsoft.com/office/drawing/2014/main" id="{068ED0EE-1985-4485-9BD7-F60A5CD6379C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49" name="Text Box 1">
          <a:extLst>
            <a:ext uri="{FF2B5EF4-FFF2-40B4-BE49-F238E27FC236}">
              <a16:creationId xmlns:a16="http://schemas.microsoft.com/office/drawing/2014/main" id="{F8F5EFA6-DBA7-4C50-A5E8-8C18839A9263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0" name="Text Box 1">
          <a:extLst>
            <a:ext uri="{FF2B5EF4-FFF2-40B4-BE49-F238E27FC236}">
              <a16:creationId xmlns:a16="http://schemas.microsoft.com/office/drawing/2014/main" id="{8D4A6BC0-4DC7-48B5-9687-E480E06EB18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1" name="Text Box 1">
          <a:extLst>
            <a:ext uri="{FF2B5EF4-FFF2-40B4-BE49-F238E27FC236}">
              <a16:creationId xmlns:a16="http://schemas.microsoft.com/office/drawing/2014/main" id="{D869B6D1-2E87-4036-B09A-7DF08CF6DF2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2" name="Text Box 1">
          <a:extLst>
            <a:ext uri="{FF2B5EF4-FFF2-40B4-BE49-F238E27FC236}">
              <a16:creationId xmlns:a16="http://schemas.microsoft.com/office/drawing/2014/main" id="{31B3F56E-1779-4844-8C12-CF6AF5FDC42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691</xdr:row>
      <xdr:rowOff>0</xdr:rowOff>
    </xdr:from>
    <xdr:ext cx="76200" cy="200025"/>
    <xdr:sp macro="" textlink="">
      <xdr:nvSpPr>
        <xdr:cNvPr id="153" name="Text Box 1">
          <a:extLst>
            <a:ext uri="{FF2B5EF4-FFF2-40B4-BE49-F238E27FC236}">
              <a16:creationId xmlns:a16="http://schemas.microsoft.com/office/drawing/2014/main" id="{242D7212-2772-42B9-A19E-37362B95864E}"/>
            </a:ext>
          </a:extLst>
        </xdr:cNvPr>
        <xdr:cNvSpPr txBox="1">
          <a:spLocks noChangeArrowheads="1"/>
        </xdr:cNvSpPr>
      </xdr:nvSpPr>
      <xdr:spPr bwMode="auto">
        <a:xfrm>
          <a:off x="6537624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4" name="Text Box 1">
          <a:extLst>
            <a:ext uri="{FF2B5EF4-FFF2-40B4-BE49-F238E27FC236}">
              <a16:creationId xmlns:a16="http://schemas.microsoft.com/office/drawing/2014/main" id="{54007736-ECC2-4712-9C79-5F3EEBA52BD6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5" name="Text Box 1">
          <a:extLst>
            <a:ext uri="{FF2B5EF4-FFF2-40B4-BE49-F238E27FC236}">
              <a16:creationId xmlns:a16="http://schemas.microsoft.com/office/drawing/2014/main" id="{66F1E191-4149-4B79-89BB-6FBB5263FB3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6" name="Text Box 1">
          <a:extLst>
            <a:ext uri="{FF2B5EF4-FFF2-40B4-BE49-F238E27FC236}">
              <a16:creationId xmlns:a16="http://schemas.microsoft.com/office/drawing/2014/main" id="{415C9868-0B33-4BBC-A7A4-BDA301A44A40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7" name="Text Box 1">
          <a:extLst>
            <a:ext uri="{FF2B5EF4-FFF2-40B4-BE49-F238E27FC236}">
              <a16:creationId xmlns:a16="http://schemas.microsoft.com/office/drawing/2014/main" id="{EE4A21A1-B331-415E-B683-69152F227A2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8" name="Text Box 1">
          <a:extLst>
            <a:ext uri="{FF2B5EF4-FFF2-40B4-BE49-F238E27FC236}">
              <a16:creationId xmlns:a16="http://schemas.microsoft.com/office/drawing/2014/main" id="{58C63ECB-733F-46CB-B81E-6E60E26CD93B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59" name="Text Box 1">
          <a:extLst>
            <a:ext uri="{FF2B5EF4-FFF2-40B4-BE49-F238E27FC236}">
              <a16:creationId xmlns:a16="http://schemas.microsoft.com/office/drawing/2014/main" id="{E18BFC52-059D-4D6A-8EB4-172DF44B38BC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0" name="Text Box 1">
          <a:extLst>
            <a:ext uri="{FF2B5EF4-FFF2-40B4-BE49-F238E27FC236}">
              <a16:creationId xmlns:a16="http://schemas.microsoft.com/office/drawing/2014/main" id="{D0FB320B-E13D-4CEA-AAE1-6439C2CE5EAE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1" name="Text Box 1">
          <a:extLst>
            <a:ext uri="{FF2B5EF4-FFF2-40B4-BE49-F238E27FC236}">
              <a16:creationId xmlns:a16="http://schemas.microsoft.com/office/drawing/2014/main" id="{212DF518-2873-4BE9-A3B8-698231FD8C47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9525" cy="1032510"/>
    <xdr:sp macro="" textlink="">
      <xdr:nvSpPr>
        <xdr:cNvPr id="162" name="Text Box 1">
          <a:extLst>
            <a:ext uri="{FF2B5EF4-FFF2-40B4-BE49-F238E27FC236}">
              <a16:creationId xmlns:a16="http://schemas.microsoft.com/office/drawing/2014/main" id="{444E8090-3BBB-4145-9E5E-13398FA1A26B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3" name="Text Box 1">
          <a:extLst>
            <a:ext uri="{FF2B5EF4-FFF2-40B4-BE49-F238E27FC236}">
              <a16:creationId xmlns:a16="http://schemas.microsoft.com/office/drawing/2014/main" id="{0AFDC7E4-0253-4B63-B70D-622C21B378E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4" name="Text Box 1">
          <a:extLst>
            <a:ext uri="{FF2B5EF4-FFF2-40B4-BE49-F238E27FC236}">
              <a16:creationId xmlns:a16="http://schemas.microsoft.com/office/drawing/2014/main" id="{534EAEF8-265A-4760-94FA-B1294B922553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5" name="Text Box 1">
          <a:extLst>
            <a:ext uri="{FF2B5EF4-FFF2-40B4-BE49-F238E27FC236}">
              <a16:creationId xmlns:a16="http://schemas.microsoft.com/office/drawing/2014/main" id="{BAD1B201-8E03-4F4C-84DA-8CAD490B29E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6" name="Text Box 1">
          <a:extLst>
            <a:ext uri="{FF2B5EF4-FFF2-40B4-BE49-F238E27FC236}">
              <a16:creationId xmlns:a16="http://schemas.microsoft.com/office/drawing/2014/main" id="{166AB490-A8F5-488D-9B8F-C72AFB82B068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7" name="Text Box 1">
          <a:extLst>
            <a:ext uri="{FF2B5EF4-FFF2-40B4-BE49-F238E27FC236}">
              <a16:creationId xmlns:a16="http://schemas.microsoft.com/office/drawing/2014/main" id="{8DBA6168-B7FC-49C2-8F96-B3C2C9F711A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68" name="Text Box 1">
          <a:extLst>
            <a:ext uri="{FF2B5EF4-FFF2-40B4-BE49-F238E27FC236}">
              <a16:creationId xmlns:a16="http://schemas.microsoft.com/office/drawing/2014/main" id="{9A87FBBC-EF00-4BD8-93AE-B81422EF5CBA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691</xdr:row>
      <xdr:rowOff>0</xdr:rowOff>
    </xdr:from>
    <xdr:ext cx="76200" cy="200025"/>
    <xdr:sp macro="" textlink="">
      <xdr:nvSpPr>
        <xdr:cNvPr id="169" name="Text Box 1">
          <a:extLst>
            <a:ext uri="{FF2B5EF4-FFF2-40B4-BE49-F238E27FC236}">
              <a16:creationId xmlns:a16="http://schemas.microsoft.com/office/drawing/2014/main" id="{352ED742-E018-45C3-A8D9-C494C0794D37}"/>
            </a:ext>
          </a:extLst>
        </xdr:cNvPr>
        <xdr:cNvSpPr txBox="1">
          <a:spLocks noChangeArrowheads="1"/>
        </xdr:cNvSpPr>
      </xdr:nvSpPr>
      <xdr:spPr bwMode="auto">
        <a:xfrm>
          <a:off x="6537624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0" name="Text Box 1">
          <a:extLst>
            <a:ext uri="{FF2B5EF4-FFF2-40B4-BE49-F238E27FC236}">
              <a16:creationId xmlns:a16="http://schemas.microsoft.com/office/drawing/2014/main" id="{85A67186-A657-4EE3-91EC-DD67BEA34AB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1" name="Text Box 1">
          <a:extLst>
            <a:ext uri="{FF2B5EF4-FFF2-40B4-BE49-F238E27FC236}">
              <a16:creationId xmlns:a16="http://schemas.microsoft.com/office/drawing/2014/main" id="{5DDCF9D2-173D-4039-BF7C-75CEA007B53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2" name="Text Box 1">
          <a:extLst>
            <a:ext uri="{FF2B5EF4-FFF2-40B4-BE49-F238E27FC236}">
              <a16:creationId xmlns:a16="http://schemas.microsoft.com/office/drawing/2014/main" id="{63B86923-0457-4B55-A456-26E4B53676D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3" name="Text Box 1">
          <a:extLst>
            <a:ext uri="{FF2B5EF4-FFF2-40B4-BE49-F238E27FC236}">
              <a16:creationId xmlns:a16="http://schemas.microsoft.com/office/drawing/2014/main" id="{E9535297-C06D-4FFC-BE9C-847243600F1F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4" name="Text Box 1">
          <a:extLst>
            <a:ext uri="{FF2B5EF4-FFF2-40B4-BE49-F238E27FC236}">
              <a16:creationId xmlns:a16="http://schemas.microsoft.com/office/drawing/2014/main" id="{0796845D-C737-4875-B184-29BAE05F9D6E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5" name="Text Box 1">
          <a:extLst>
            <a:ext uri="{FF2B5EF4-FFF2-40B4-BE49-F238E27FC236}">
              <a16:creationId xmlns:a16="http://schemas.microsoft.com/office/drawing/2014/main" id="{C3996A7C-9794-4A36-A7B6-C228DDAB1490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6" name="Text Box 1">
          <a:extLst>
            <a:ext uri="{FF2B5EF4-FFF2-40B4-BE49-F238E27FC236}">
              <a16:creationId xmlns:a16="http://schemas.microsoft.com/office/drawing/2014/main" id="{965AD74F-4BA2-4C86-B5CC-E1268644ABC0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7" name="Text Box 1">
          <a:extLst>
            <a:ext uri="{FF2B5EF4-FFF2-40B4-BE49-F238E27FC236}">
              <a16:creationId xmlns:a16="http://schemas.microsoft.com/office/drawing/2014/main" id="{664F3496-76A8-48EA-BDF5-67673E2205A9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9525" cy="1032510"/>
    <xdr:sp macro="" textlink="">
      <xdr:nvSpPr>
        <xdr:cNvPr id="178" name="Text Box 1">
          <a:extLst>
            <a:ext uri="{FF2B5EF4-FFF2-40B4-BE49-F238E27FC236}">
              <a16:creationId xmlns:a16="http://schemas.microsoft.com/office/drawing/2014/main" id="{A120DE17-FCE7-4BF3-957A-5E2BA7D643D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79" name="Text Box 1">
          <a:extLst>
            <a:ext uri="{FF2B5EF4-FFF2-40B4-BE49-F238E27FC236}">
              <a16:creationId xmlns:a16="http://schemas.microsoft.com/office/drawing/2014/main" id="{92578EA8-791E-455F-A067-189427CA15E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0" name="Text Box 1">
          <a:extLst>
            <a:ext uri="{FF2B5EF4-FFF2-40B4-BE49-F238E27FC236}">
              <a16:creationId xmlns:a16="http://schemas.microsoft.com/office/drawing/2014/main" id="{8EDFC080-3119-47E8-89AB-CC159C25CD30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1" name="Text Box 1">
          <a:extLst>
            <a:ext uri="{FF2B5EF4-FFF2-40B4-BE49-F238E27FC236}">
              <a16:creationId xmlns:a16="http://schemas.microsoft.com/office/drawing/2014/main" id="{368685D9-0BCE-4809-AA3B-B6423DD5629A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2" name="Text Box 1">
          <a:extLst>
            <a:ext uri="{FF2B5EF4-FFF2-40B4-BE49-F238E27FC236}">
              <a16:creationId xmlns:a16="http://schemas.microsoft.com/office/drawing/2014/main" id="{2F204B4C-AF4A-4A11-9204-13DFBFAC6EB1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3" name="Text Box 1">
          <a:extLst>
            <a:ext uri="{FF2B5EF4-FFF2-40B4-BE49-F238E27FC236}">
              <a16:creationId xmlns:a16="http://schemas.microsoft.com/office/drawing/2014/main" id="{1160F94A-0973-42F9-98D6-267BC20F57EC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4" name="Text Box 1">
          <a:extLst>
            <a:ext uri="{FF2B5EF4-FFF2-40B4-BE49-F238E27FC236}">
              <a16:creationId xmlns:a16="http://schemas.microsoft.com/office/drawing/2014/main" id="{651D1796-2D22-4C5A-A59B-89B66CB33F77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691</xdr:row>
      <xdr:rowOff>0</xdr:rowOff>
    </xdr:from>
    <xdr:ext cx="76200" cy="200025"/>
    <xdr:sp macro="" textlink="">
      <xdr:nvSpPr>
        <xdr:cNvPr id="185" name="Text Box 1">
          <a:extLst>
            <a:ext uri="{FF2B5EF4-FFF2-40B4-BE49-F238E27FC236}">
              <a16:creationId xmlns:a16="http://schemas.microsoft.com/office/drawing/2014/main" id="{A26AAEFB-09BB-4A83-B1C3-8BC61E303205}"/>
            </a:ext>
          </a:extLst>
        </xdr:cNvPr>
        <xdr:cNvSpPr txBox="1">
          <a:spLocks noChangeArrowheads="1"/>
        </xdr:cNvSpPr>
      </xdr:nvSpPr>
      <xdr:spPr bwMode="auto">
        <a:xfrm>
          <a:off x="6537624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6" name="Text Box 1">
          <a:extLst>
            <a:ext uri="{FF2B5EF4-FFF2-40B4-BE49-F238E27FC236}">
              <a16:creationId xmlns:a16="http://schemas.microsoft.com/office/drawing/2014/main" id="{D0B0F3F7-086F-4571-9377-96E84CF3D496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7" name="Text Box 1">
          <a:extLst>
            <a:ext uri="{FF2B5EF4-FFF2-40B4-BE49-F238E27FC236}">
              <a16:creationId xmlns:a16="http://schemas.microsoft.com/office/drawing/2014/main" id="{5DD6E57F-39D1-4D92-97CE-DF924951B655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8" name="Text Box 1">
          <a:extLst>
            <a:ext uri="{FF2B5EF4-FFF2-40B4-BE49-F238E27FC236}">
              <a16:creationId xmlns:a16="http://schemas.microsoft.com/office/drawing/2014/main" id="{6802A48F-8006-477B-9B2A-12D64E9C7C90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89" name="Text Box 1">
          <a:extLst>
            <a:ext uri="{FF2B5EF4-FFF2-40B4-BE49-F238E27FC236}">
              <a16:creationId xmlns:a16="http://schemas.microsoft.com/office/drawing/2014/main" id="{C41EBCA4-6ACD-4435-930F-A99BC08D4A95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90" name="Text Box 1">
          <a:extLst>
            <a:ext uri="{FF2B5EF4-FFF2-40B4-BE49-F238E27FC236}">
              <a16:creationId xmlns:a16="http://schemas.microsoft.com/office/drawing/2014/main" id="{EE07E511-9390-4BBC-A41A-87CD10868EE5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91" name="Text Box 1">
          <a:extLst>
            <a:ext uri="{FF2B5EF4-FFF2-40B4-BE49-F238E27FC236}">
              <a16:creationId xmlns:a16="http://schemas.microsoft.com/office/drawing/2014/main" id="{D335B395-F121-4C12-9D50-8E76173FDF13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92" name="Text Box 1">
          <a:extLst>
            <a:ext uri="{FF2B5EF4-FFF2-40B4-BE49-F238E27FC236}">
              <a16:creationId xmlns:a16="http://schemas.microsoft.com/office/drawing/2014/main" id="{98E3EA08-6CF0-4FD5-91F9-F4AF62C7D678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691</xdr:row>
      <xdr:rowOff>0</xdr:rowOff>
    </xdr:from>
    <xdr:ext cx="76200" cy="200025"/>
    <xdr:sp macro="" textlink="">
      <xdr:nvSpPr>
        <xdr:cNvPr id="193" name="Text Box 1">
          <a:extLst>
            <a:ext uri="{FF2B5EF4-FFF2-40B4-BE49-F238E27FC236}">
              <a16:creationId xmlns:a16="http://schemas.microsoft.com/office/drawing/2014/main" id="{FE628F8B-5D35-41E7-B7FC-E40C68C065BF}"/>
            </a:ext>
          </a:extLst>
        </xdr:cNvPr>
        <xdr:cNvSpPr txBox="1">
          <a:spLocks noChangeArrowheads="1"/>
        </xdr:cNvSpPr>
      </xdr:nvSpPr>
      <xdr:spPr bwMode="auto">
        <a:xfrm>
          <a:off x="6427470" y="1257014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9525" cy="1032510"/>
    <xdr:sp macro="" textlink="">
      <xdr:nvSpPr>
        <xdr:cNvPr id="194" name="Text Box 1">
          <a:extLst>
            <a:ext uri="{FF2B5EF4-FFF2-40B4-BE49-F238E27FC236}">
              <a16:creationId xmlns:a16="http://schemas.microsoft.com/office/drawing/2014/main" id="{E26D3B1C-CFA0-42E5-8ED3-1814C42D8AA9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195" name="Text Box 1">
          <a:extLst>
            <a:ext uri="{FF2B5EF4-FFF2-40B4-BE49-F238E27FC236}">
              <a16:creationId xmlns:a16="http://schemas.microsoft.com/office/drawing/2014/main" id="{73F8AAEC-D04D-45D6-9571-04A6A04215C5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196" name="Text Box 1">
          <a:extLst>
            <a:ext uri="{FF2B5EF4-FFF2-40B4-BE49-F238E27FC236}">
              <a16:creationId xmlns:a16="http://schemas.microsoft.com/office/drawing/2014/main" id="{37D0A4F5-B47F-4FB2-B6C4-D8E73E45C4CD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197" name="Text Box 1">
          <a:extLst>
            <a:ext uri="{FF2B5EF4-FFF2-40B4-BE49-F238E27FC236}">
              <a16:creationId xmlns:a16="http://schemas.microsoft.com/office/drawing/2014/main" id="{D90219A5-534E-40CD-B369-431362B507A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198" name="Text Box 1">
          <a:extLst>
            <a:ext uri="{FF2B5EF4-FFF2-40B4-BE49-F238E27FC236}">
              <a16:creationId xmlns:a16="http://schemas.microsoft.com/office/drawing/2014/main" id="{3A4EE5BE-6508-4CE2-9C57-F4CBC0285CAB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199" name="Text Box 1">
          <a:extLst>
            <a:ext uri="{FF2B5EF4-FFF2-40B4-BE49-F238E27FC236}">
              <a16:creationId xmlns:a16="http://schemas.microsoft.com/office/drawing/2014/main" id="{64B08D87-EA70-4358-9430-1786BAFBC8AF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0" name="Text Box 1">
          <a:extLst>
            <a:ext uri="{FF2B5EF4-FFF2-40B4-BE49-F238E27FC236}">
              <a16:creationId xmlns:a16="http://schemas.microsoft.com/office/drawing/2014/main" id="{597BAC73-D7FC-422B-973F-79031FD2005B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712134</xdr:colOff>
      <xdr:row>765</xdr:row>
      <xdr:rowOff>0</xdr:rowOff>
    </xdr:from>
    <xdr:ext cx="76200" cy="200025"/>
    <xdr:sp macro="" textlink="">
      <xdr:nvSpPr>
        <xdr:cNvPr id="201" name="Text Box 1">
          <a:extLst>
            <a:ext uri="{FF2B5EF4-FFF2-40B4-BE49-F238E27FC236}">
              <a16:creationId xmlns:a16="http://schemas.microsoft.com/office/drawing/2014/main" id="{37956BD7-D1FD-4103-B430-F4C7E437CBD3}"/>
            </a:ext>
          </a:extLst>
        </xdr:cNvPr>
        <xdr:cNvSpPr txBox="1">
          <a:spLocks noChangeArrowheads="1"/>
        </xdr:cNvSpPr>
      </xdr:nvSpPr>
      <xdr:spPr bwMode="auto">
        <a:xfrm>
          <a:off x="19920249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2" name="Text Box 1">
          <a:extLst>
            <a:ext uri="{FF2B5EF4-FFF2-40B4-BE49-F238E27FC236}">
              <a16:creationId xmlns:a16="http://schemas.microsoft.com/office/drawing/2014/main" id="{FD618627-6033-45A2-B656-697CC35E891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3" name="Text Box 1">
          <a:extLst>
            <a:ext uri="{FF2B5EF4-FFF2-40B4-BE49-F238E27FC236}">
              <a16:creationId xmlns:a16="http://schemas.microsoft.com/office/drawing/2014/main" id="{50D618A6-4CCF-40D0-AFD4-851437A84FEF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4" name="Text Box 1">
          <a:extLst>
            <a:ext uri="{FF2B5EF4-FFF2-40B4-BE49-F238E27FC236}">
              <a16:creationId xmlns:a16="http://schemas.microsoft.com/office/drawing/2014/main" id="{FD9EAC38-668C-4ED1-B575-27ABDF37C07E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5" name="Text Box 1">
          <a:extLst>
            <a:ext uri="{FF2B5EF4-FFF2-40B4-BE49-F238E27FC236}">
              <a16:creationId xmlns:a16="http://schemas.microsoft.com/office/drawing/2014/main" id="{0795D954-0ADE-472F-A6F8-A7F24A3A0D5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6" name="Text Box 1">
          <a:extLst>
            <a:ext uri="{FF2B5EF4-FFF2-40B4-BE49-F238E27FC236}">
              <a16:creationId xmlns:a16="http://schemas.microsoft.com/office/drawing/2014/main" id="{403D2B54-D308-4924-A377-664F8573FC36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7" name="Text Box 1">
          <a:extLst>
            <a:ext uri="{FF2B5EF4-FFF2-40B4-BE49-F238E27FC236}">
              <a16:creationId xmlns:a16="http://schemas.microsoft.com/office/drawing/2014/main" id="{6498A19D-8D9A-46AF-AFBB-3F578233F3F4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8" name="Text Box 1">
          <a:extLst>
            <a:ext uri="{FF2B5EF4-FFF2-40B4-BE49-F238E27FC236}">
              <a16:creationId xmlns:a16="http://schemas.microsoft.com/office/drawing/2014/main" id="{9E05B237-EAED-4757-BD14-60EC5806620B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09" name="Text Box 1">
          <a:extLst>
            <a:ext uri="{FF2B5EF4-FFF2-40B4-BE49-F238E27FC236}">
              <a16:creationId xmlns:a16="http://schemas.microsoft.com/office/drawing/2014/main" id="{4B2C59BB-41DC-4721-AD47-FD9FD3BA18F2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9525" cy="1032510"/>
    <xdr:sp macro="" textlink="">
      <xdr:nvSpPr>
        <xdr:cNvPr id="210" name="Text Box 1">
          <a:extLst>
            <a:ext uri="{FF2B5EF4-FFF2-40B4-BE49-F238E27FC236}">
              <a16:creationId xmlns:a16="http://schemas.microsoft.com/office/drawing/2014/main" id="{7E5DED00-E617-41BA-ACA0-322A124DD9F2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1" name="Text Box 1">
          <a:extLst>
            <a:ext uri="{FF2B5EF4-FFF2-40B4-BE49-F238E27FC236}">
              <a16:creationId xmlns:a16="http://schemas.microsoft.com/office/drawing/2014/main" id="{74EC90FF-683D-48FC-A1A1-839BB341FD16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2" name="Text Box 1">
          <a:extLst>
            <a:ext uri="{FF2B5EF4-FFF2-40B4-BE49-F238E27FC236}">
              <a16:creationId xmlns:a16="http://schemas.microsoft.com/office/drawing/2014/main" id="{F4131ECE-D996-4E49-93F6-8B34F16C789D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3" name="Text Box 1">
          <a:extLst>
            <a:ext uri="{FF2B5EF4-FFF2-40B4-BE49-F238E27FC236}">
              <a16:creationId xmlns:a16="http://schemas.microsoft.com/office/drawing/2014/main" id="{A6D97F02-0C67-4654-8AFC-49C3AA1C0A50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4" name="Text Box 1">
          <a:extLst>
            <a:ext uri="{FF2B5EF4-FFF2-40B4-BE49-F238E27FC236}">
              <a16:creationId xmlns:a16="http://schemas.microsoft.com/office/drawing/2014/main" id="{716B93DE-D0E2-406C-8D33-04854CFB0CFE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5" name="Text Box 1">
          <a:extLst>
            <a:ext uri="{FF2B5EF4-FFF2-40B4-BE49-F238E27FC236}">
              <a16:creationId xmlns:a16="http://schemas.microsoft.com/office/drawing/2014/main" id="{C70F437B-601C-4A43-A590-AEB9090B6365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6" name="Text Box 1">
          <a:extLst>
            <a:ext uri="{FF2B5EF4-FFF2-40B4-BE49-F238E27FC236}">
              <a16:creationId xmlns:a16="http://schemas.microsoft.com/office/drawing/2014/main" id="{4C6B2C8B-51C0-491C-AE13-DA51FA45902A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712134</xdr:colOff>
      <xdr:row>765</xdr:row>
      <xdr:rowOff>0</xdr:rowOff>
    </xdr:from>
    <xdr:ext cx="76200" cy="200025"/>
    <xdr:sp macro="" textlink="">
      <xdr:nvSpPr>
        <xdr:cNvPr id="217" name="Text Box 1">
          <a:extLst>
            <a:ext uri="{FF2B5EF4-FFF2-40B4-BE49-F238E27FC236}">
              <a16:creationId xmlns:a16="http://schemas.microsoft.com/office/drawing/2014/main" id="{B3A69327-BA1B-4ABC-91AC-7BEBA1580204}"/>
            </a:ext>
          </a:extLst>
        </xdr:cNvPr>
        <xdr:cNvSpPr txBox="1">
          <a:spLocks noChangeArrowheads="1"/>
        </xdr:cNvSpPr>
      </xdr:nvSpPr>
      <xdr:spPr bwMode="auto">
        <a:xfrm>
          <a:off x="19920249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8" name="Text Box 1">
          <a:extLst>
            <a:ext uri="{FF2B5EF4-FFF2-40B4-BE49-F238E27FC236}">
              <a16:creationId xmlns:a16="http://schemas.microsoft.com/office/drawing/2014/main" id="{211F047A-BA72-4A73-A725-7E91646FBF12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19" name="Text Box 1">
          <a:extLst>
            <a:ext uri="{FF2B5EF4-FFF2-40B4-BE49-F238E27FC236}">
              <a16:creationId xmlns:a16="http://schemas.microsoft.com/office/drawing/2014/main" id="{A4EAE86A-31B7-4406-BFAC-78EDC57BCCA2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0" name="Text Box 1">
          <a:extLst>
            <a:ext uri="{FF2B5EF4-FFF2-40B4-BE49-F238E27FC236}">
              <a16:creationId xmlns:a16="http://schemas.microsoft.com/office/drawing/2014/main" id="{596D0E57-1BFC-4BC9-8051-EADBA7C57139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1" name="Text Box 1">
          <a:extLst>
            <a:ext uri="{FF2B5EF4-FFF2-40B4-BE49-F238E27FC236}">
              <a16:creationId xmlns:a16="http://schemas.microsoft.com/office/drawing/2014/main" id="{6389FC46-42CF-43FB-B1AF-8487522BD138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2" name="Text Box 1">
          <a:extLst>
            <a:ext uri="{FF2B5EF4-FFF2-40B4-BE49-F238E27FC236}">
              <a16:creationId xmlns:a16="http://schemas.microsoft.com/office/drawing/2014/main" id="{141193E1-37DE-4F6A-8435-1518EEEE60F3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3" name="Text Box 1">
          <a:extLst>
            <a:ext uri="{FF2B5EF4-FFF2-40B4-BE49-F238E27FC236}">
              <a16:creationId xmlns:a16="http://schemas.microsoft.com/office/drawing/2014/main" id="{524E8F54-D9CB-4AF8-ADA8-A61F1FB9C559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4" name="Text Box 1">
          <a:extLst>
            <a:ext uri="{FF2B5EF4-FFF2-40B4-BE49-F238E27FC236}">
              <a16:creationId xmlns:a16="http://schemas.microsoft.com/office/drawing/2014/main" id="{E87DC8C7-53F4-4114-9690-0C0B0E9BB8B6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5" name="Text Box 1">
          <a:extLst>
            <a:ext uri="{FF2B5EF4-FFF2-40B4-BE49-F238E27FC236}">
              <a16:creationId xmlns:a16="http://schemas.microsoft.com/office/drawing/2014/main" id="{52256EBB-9D80-4154-B895-24531F77891A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9525" cy="1032510"/>
    <xdr:sp macro="" textlink="">
      <xdr:nvSpPr>
        <xdr:cNvPr id="226" name="Text Box 1">
          <a:extLst>
            <a:ext uri="{FF2B5EF4-FFF2-40B4-BE49-F238E27FC236}">
              <a16:creationId xmlns:a16="http://schemas.microsoft.com/office/drawing/2014/main" id="{268434FC-A703-48E5-9039-C6A407D6E9B0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7" name="Text Box 1">
          <a:extLst>
            <a:ext uri="{FF2B5EF4-FFF2-40B4-BE49-F238E27FC236}">
              <a16:creationId xmlns:a16="http://schemas.microsoft.com/office/drawing/2014/main" id="{2779C061-0DE2-4A6D-951B-05101963192F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8" name="Text Box 1">
          <a:extLst>
            <a:ext uri="{FF2B5EF4-FFF2-40B4-BE49-F238E27FC236}">
              <a16:creationId xmlns:a16="http://schemas.microsoft.com/office/drawing/2014/main" id="{21EB5A33-94E9-4A36-A39E-2FBB9D1E65EB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29" name="Text Box 1">
          <a:extLst>
            <a:ext uri="{FF2B5EF4-FFF2-40B4-BE49-F238E27FC236}">
              <a16:creationId xmlns:a16="http://schemas.microsoft.com/office/drawing/2014/main" id="{378A9E97-2D28-48CC-AF6D-09C7375DB8A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0" name="Text Box 1">
          <a:extLst>
            <a:ext uri="{FF2B5EF4-FFF2-40B4-BE49-F238E27FC236}">
              <a16:creationId xmlns:a16="http://schemas.microsoft.com/office/drawing/2014/main" id="{8A7BCBC0-F904-44FA-9ECF-5CB59A4CA559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1" name="Text Box 1">
          <a:extLst>
            <a:ext uri="{FF2B5EF4-FFF2-40B4-BE49-F238E27FC236}">
              <a16:creationId xmlns:a16="http://schemas.microsoft.com/office/drawing/2014/main" id="{2DBC3EF3-7D00-4447-B782-3832C30C19C5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2" name="Text Box 1">
          <a:extLst>
            <a:ext uri="{FF2B5EF4-FFF2-40B4-BE49-F238E27FC236}">
              <a16:creationId xmlns:a16="http://schemas.microsoft.com/office/drawing/2014/main" id="{686AC025-5200-4A0C-8490-97A93D51FF4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712134</xdr:colOff>
      <xdr:row>765</xdr:row>
      <xdr:rowOff>0</xdr:rowOff>
    </xdr:from>
    <xdr:ext cx="76200" cy="200025"/>
    <xdr:sp macro="" textlink="">
      <xdr:nvSpPr>
        <xdr:cNvPr id="233" name="Text Box 1">
          <a:extLst>
            <a:ext uri="{FF2B5EF4-FFF2-40B4-BE49-F238E27FC236}">
              <a16:creationId xmlns:a16="http://schemas.microsoft.com/office/drawing/2014/main" id="{A0D1A7BD-5BB8-48A3-AF48-C4F06EE80321}"/>
            </a:ext>
          </a:extLst>
        </xdr:cNvPr>
        <xdr:cNvSpPr txBox="1">
          <a:spLocks noChangeArrowheads="1"/>
        </xdr:cNvSpPr>
      </xdr:nvSpPr>
      <xdr:spPr bwMode="auto">
        <a:xfrm>
          <a:off x="19920249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4" name="Text Box 1">
          <a:extLst>
            <a:ext uri="{FF2B5EF4-FFF2-40B4-BE49-F238E27FC236}">
              <a16:creationId xmlns:a16="http://schemas.microsoft.com/office/drawing/2014/main" id="{3BAF1A20-C163-40AC-AD65-40E865CAB5FE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5" name="Text Box 1">
          <a:extLst>
            <a:ext uri="{FF2B5EF4-FFF2-40B4-BE49-F238E27FC236}">
              <a16:creationId xmlns:a16="http://schemas.microsoft.com/office/drawing/2014/main" id="{D0C7C485-0605-4D24-87B8-C551DEE245DE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6" name="Text Box 1">
          <a:extLst>
            <a:ext uri="{FF2B5EF4-FFF2-40B4-BE49-F238E27FC236}">
              <a16:creationId xmlns:a16="http://schemas.microsoft.com/office/drawing/2014/main" id="{0CD32A10-3726-4A7F-914F-19CDAD76DCC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7" name="Text Box 1">
          <a:extLst>
            <a:ext uri="{FF2B5EF4-FFF2-40B4-BE49-F238E27FC236}">
              <a16:creationId xmlns:a16="http://schemas.microsoft.com/office/drawing/2014/main" id="{8C298E0B-23D4-46AC-B67B-A1AB9D4EF8AC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8" name="Text Box 1">
          <a:extLst>
            <a:ext uri="{FF2B5EF4-FFF2-40B4-BE49-F238E27FC236}">
              <a16:creationId xmlns:a16="http://schemas.microsoft.com/office/drawing/2014/main" id="{D16AAC46-4F66-4F2F-96B6-5E459DC7E212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39" name="Text Box 1">
          <a:extLst>
            <a:ext uri="{FF2B5EF4-FFF2-40B4-BE49-F238E27FC236}">
              <a16:creationId xmlns:a16="http://schemas.microsoft.com/office/drawing/2014/main" id="{BD0A242B-6AFB-4F30-8BA0-432B330C4634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40" name="Text Box 1">
          <a:extLst>
            <a:ext uri="{FF2B5EF4-FFF2-40B4-BE49-F238E27FC236}">
              <a16:creationId xmlns:a16="http://schemas.microsoft.com/office/drawing/2014/main" id="{8FA3A5D3-89EB-4A4A-9968-B42AC2D0FCC5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23</xdr:col>
      <xdr:colOff>600075</xdr:colOff>
      <xdr:row>765</xdr:row>
      <xdr:rowOff>0</xdr:rowOff>
    </xdr:from>
    <xdr:ext cx="76200" cy="200025"/>
    <xdr:sp macro="" textlink="">
      <xdr:nvSpPr>
        <xdr:cNvPr id="241" name="Text Box 1">
          <a:extLst>
            <a:ext uri="{FF2B5EF4-FFF2-40B4-BE49-F238E27FC236}">
              <a16:creationId xmlns:a16="http://schemas.microsoft.com/office/drawing/2014/main" id="{BCC1DE15-488C-4BF0-9ABB-22E06B9FFB5D}"/>
            </a:ext>
          </a:extLst>
        </xdr:cNvPr>
        <xdr:cNvSpPr txBox="1">
          <a:spLocks noChangeArrowheads="1"/>
        </xdr:cNvSpPr>
      </xdr:nvSpPr>
      <xdr:spPr bwMode="auto">
        <a:xfrm>
          <a:off x="19810095" y="139093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9525" cy="1032510"/>
    <xdr:sp macro="" textlink="">
      <xdr:nvSpPr>
        <xdr:cNvPr id="242" name="Text Box 1">
          <a:extLst>
            <a:ext uri="{FF2B5EF4-FFF2-40B4-BE49-F238E27FC236}">
              <a16:creationId xmlns:a16="http://schemas.microsoft.com/office/drawing/2014/main" id="{2BCFAD11-D5C3-48C0-9CF5-4EFE0215C895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3" name="Text Box 1">
          <a:extLst>
            <a:ext uri="{FF2B5EF4-FFF2-40B4-BE49-F238E27FC236}">
              <a16:creationId xmlns:a16="http://schemas.microsoft.com/office/drawing/2014/main" id="{FECD916B-CC6F-42E0-B43D-914904909986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4" name="Text Box 1">
          <a:extLst>
            <a:ext uri="{FF2B5EF4-FFF2-40B4-BE49-F238E27FC236}">
              <a16:creationId xmlns:a16="http://schemas.microsoft.com/office/drawing/2014/main" id="{3D18A822-4C7D-42B9-AB51-B8AC5783114D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5" name="Text Box 1">
          <a:extLst>
            <a:ext uri="{FF2B5EF4-FFF2-40B4-BE49-F238E27FC236}">
              <a16:creationId xmlns:a16="http://schemas.microsoft.com/office/drawing/2014/main" id="{87118858-F97F-4031-AFC7-AD3AB48C7B5D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6" name="Text Box 1">
          <a:extLst>
            <a:ext uri="{FF2B5EF4-FFF2-40B4-BE49-F238E27FC236}">
              <a16:creationId xmlns:a16="http://schemas.microsoft.com/office/drawing/2014/main" id="{82088B11-559C-4095-B491-BB42F5746EB5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7" name="Text Box 1">
          <a:extLst>
            <a:ext uri="{FF2B5EF4-FFF2-40B4-BE49-F238E27FC236}">
              <a16:creationId xmlns:a16="http://schemas.microsoft.com/office/drawing/2014/main" id="{BCC4CE60-7406-4357-8309-E69E04256666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48" name="Text Box 1">
          <a:extLst>
            <a:ext uri="{FF2B5EF4-FFF2-40B4-BE49-F238E27FC236}">
              <a16:creationId xmlns:a16="http://schemas.microsoft.com/office/drawing/2014/main" id="{93866C3E-B671-4D5C-BF55-3395369FD4E0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839</xdr:row>
      <xdr:rowOff>0</xdr:rowOff>
    </xdr:from>
    <xdr:ext cx="76200" cy="200025"/>
    <xdr:sp macro="" textlink="">
      <xdr:nvSpPr>
        <xdr:cNvPr id="249" name="Text Box 1">
          <a:extLst>
            <a:ext uri="{FF2B5EF4-FFF2-40B4-BE49-F238E27FC236}">
              <a16:creationId xmlns:a16="http://schemas.microsoft.com/office/drawing/2014/main" id="{DFEC1C26-EB16-44E1-90E3-8C2D0F574A34}"/>
            </a:ext>
          </a:extLst>
        </xdr:cNvPr>
        <xdr:cNvSpPr txBox="1">
          <a:spLocks noChangeArrowheads="1"/>
        </xdr:cNvSpPr>
      </xdr:nvSpPr>
      <xdr:spPr bwMode="auto">
        <a:xfrm>
          <a:off x="6537624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0" name="Text Box 1">
          <a:extLst>
            <a:ext uri="{FF2B5EF4-FFF2-40B4-BE49-F238E27FC236}">
              <a16:creationId xmlns:a16="http://schemas.microsoft.com/office/drawing/2014/main" id="{50C9A231-F2A5-407F-B473-D30B88392A93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1" name="Text Box 1">
          <a:extLst>
            <a:ext uri="{FF2B5EF4-FFF2-40B4-BE49-F238E27FC236}">
              <a16:creationId xmlns:a16="http://schemas.microsoft.com/office/drawing/2014/main" id="{6C12D37C-E594-4C45-8515-9236929A9C81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2" name="Text Box 1">
          <a:extLst>
            <a:ext uri="{FF2B5EF4-FFF2-40B4-BE49-F238E27FC236}">
              <a16:creationId xmlns:a16="http://schemas.microsoft.com/office/drawing/2014/main" id="{714F98F1-D2B5-4C88-A226-38702070ED28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3" name="Text Box 1">
          <a:extLst>
            <a:ext uri="{FF2B5EF4-FFF2-40B4-BE49-F238E27FC236}">
              <a16:creationId xmlns:a16="http://schemas.microsoft.com/office/drawing/2014/main" id="{830789D1-1C71-4C3F-AD2E-2815892D7E97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4" name="Text Box 1">
          <a:extLst>
            <a:ext uri="{FF2B5EF4-FFF2-40B4-BE49-F238E27FC236}">
              <a16:creationId xmlns:a16="http://schemas.microsoft.com/office/drawing/2014/main" id="{CFF191B9-533D-4628-9005-14D9F8C9D57B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5" name="Text Box 1">
          <a:extLst>
            <a:ext uri="{FF2B5EF4-FFF2-40B4-BE49-F238E27FC236}">
              <a16:creationId xmlns:a16="http://schemas.microsoft.com/office/drawing/2014/main" id="{375B3AEC-376C-46C8-8F32-4C26B2EC3414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6" name="Text Box 1">
          <a:extLst>
            <a:ext uri="{FF2B5EF4-FFF2-40B4-BE49-F238E27FC236}">
              <a16:creationId xmlns:a16="http://schemas.microsoft.com/office/drawing/2014/main" id="{D1BAF2A9-4743-443C-9B16-F37B1E8D3461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7" name="Text Box 1">
          <a:extLst>
            <a:ext uri="{FF2B5EF4-FFF2-40B4-BE49-F238E27FC236}">
              <a16:creationId xmlns:a16="http://schemas.microsoft.com/office/drawing/2014/main" id="{93A616F7-1CF5-434B-9242-37645F2EB85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9525" cy="1032510"/>
    <xdr:sp macro="" textlink="">
      <xdr:nvSpPr>
        <xdr:cNvPr id="258" name="Text Box 1">
          <a:extLst>
            <a:ext uri="{FF2B5EF4-FFF2-40B4-BE49-F238E27FC236}">
              <a16:creationId xmlns:a16="http://schemas.microsoft.com/office/drawing/2014/main" id="{8D1D9A99-E6FC-4124-BF27-23E7FFC469E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59" name="Text Box 1">
          <a:extLst>
            <a:ext uri="{FF2B5EF4-FFF2-40B4-BE49-F238E27FC236}">
              <a16:creationId xmlns:a16="http://schemas.microsoft.com/office/drawing/2014/main" id="{EF768E8D-49D7-4675-ADFF-7A99A1DE89E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0" name="Text Box 1">
          <a:extLst>
            <a:ext uri="{FF2B5EF4-FFF2-40B4-BE49-F238E27FC236}">
              <a16:creationId xmlns:a16="http://schemas.microsoft.com/office/drawing/2014/main" id="{BB0B58DA-975C-4D59-83E9-0D4159EAE7F9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1" name="Text Box 1">
          <a:extLst>
            <a:ext uri="{FF2B5EF4-FFF2-40B4-BE49-F238E27FC236}">
              <a16:creationId xmlns:a16="http://schemas.microsoft.com/office/drawing/2014/main" id="{12E7BE06-EB46-4179-840B-5834C66FE2E9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2" name="Text Box 1">
          <a:extLst>
            <a:ext uri="{FF2B5EF4-FFF2-40B4-BE49-F238E27FC236}">
              <a16:creationId xmlns:a16="http://schemas.microsoft.com/office/drawing/2014/main" id="{8259EE1F-9543-4DE4-8BB5-D47EC7A5D2A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3" name="Text Box 1">
          <a:extLst>
            <a:ext uri="{FF2B5EF4-FFF2-40B4-BE49-F238E27FC236}">
              <a16:creationId xmlns:a16="http://schemas.microsoft.com/office/drawing/2014/main" id="{E46AAB63-FE98-4BF1-9651-52A0E9028F33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4" name="Text Box 1">
          <a:extLst>
            <a:ext uri="{FF2B5EF4-FFF2-40B4-BE49-F238E27FC236}">
              <a16:creationId xmlns:a16="http://schemas.microsoft.com/office/drawing/2014/main" id="{6E78AD25-A01F-4BC6-85B2-EA1E57D0139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839</xdr:row>
      <xdr:rowOff>0</xdr:rowOff>
    </xdr:from>
    <xdr:ext cx="76200" cy="200025"/>
    <xdr:sp macro="" textlink="">
      <xdr:nvSpPr>
        <xdr:cNvPr id="265" name="Text Box 1">
          <a:extLst>
            <a:ext uri="{FF2B5EF4-FFF2-40B4-BE49-F238E27FC236}">
              <a16:creationId xmlns:a16="http://schemas.microsoft.com/office/drawing/2014/main" id="{45D6833B-9C50-48BB-AEA6-DDC320FF9FDD}"/>
            </a:ext>
          </a:extLst>
        </xdr:cNvPr>
        <xdr:cNvSpPr txBox="1">
          <a:spLocks noChangeArrowheads="1"/>
        </xdr:cNvSpPr>
      </xdr:nvSpPr>
      <xdr:spPr bwMode="auto">
        <a:xfrm>
          <a:off x="6537624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6" name="Text Box 1">
          <a:extLst>
            <a:ext uri="{FF2B5EF4-FFF2-40B4-BE49-F238E27FC236}">
              <a16:creationId xmlns:a16="http://schemas.microsoft.com/office/drawing/2014/main" id="{093156A0-C955-41E1-95E2-FC301EA7987C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7" name="Text Box 1">
          <a:extLst>
            <a:ext uri="{FF2B5EF4-FFF2-40B4-BE49-F238E27FC236}">
              <a16:creationId xmlns:a16="http://schemas.microsoft.com/office/drawing/2014/main" id="{14CCB873-7863-4BE3-A9D1-90ABFF4C0582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8" name="Text Box 1">
          <a:extLst>
            <a:ext uri="{FF2B5EF4-FFF2-40B4-BE49-F238E27FC236}">
              <a16:creationId xmlns:a16="http://schemas.microsoft.com/office/drawing/2014/main" id="{F2701624-0FDF-49BD-80D5-2085BC53B4B8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69" name="Text Box 1">
          <a:extLst>
            <a:ext uri="{FF2B5EF4-FFF2-40B4-BE49-F238E27FC236}">
              <a16:creationId xmlns:a16="http://schemas.microsoft.com/office/drawing/2014/main" id="{32ED2463-3DE8-4487-B3D7-18D1BC5EEE17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0" name="Text Box 1">
          <a:extLst>
            <a:ext uri="{FF2B5EF4-FFF2-40B4-BE49-F238E27FC236}">
              <a16:creationId xmlns:a16="http://schemas.microsoft.com/office/drawing/2014/main" id="{5FDF6B2D-D461-42BE-BC65-A5F53F87A06D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1" name="Text Box 1">
          <a:extLst>
            <a:ext uri="{FF2B5EF4-FFF2-40B4-BE49-F238E27FC236}">
              <a16:creationId xmlns:a16="http://schemas.microsoft.com/office/drawing/2014/main" id="{C5D80559-D1F1-49EE-94A6-D7AFCF595AA8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2" name="Text Box 1">
          <a:extLst>
            <a:ext uri="{FF2B5EF4-FFF2-40B4-BE49-F238E27FC236}">
              <a16:creationId xmlns:a16="http://schemas.microsoft.com/office/drawing/2014/main" id="{84EE12B4-D758-4641-A984-344FCC143EA3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3" name="Text Box 1">
          <a:extLst>
            <a:ext uri="{FF2B5EF4-FFF2-40B4-BE49-F238E27FC236}">
              <a16:creationId xmlns:a16="http://schemas.microsoft.com/office/drawing/2014/main" id="{EA6E746D-8FA1-49CB-BF9E-B4BCBF1FF701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9525" cy="1032510"/>
    <xdr:sp macro="" textlink="">
      <xdr:nvSpPr>
        <xdr:cNvPr id="274" name="Text Box 1">
          <a:extLst>
            <a:ext uri="{FF2B5EF4-FFF2-40B4-BE49-F238E27FC236}">
              <a16:creationId xmlns:a16="http://schemas.microsoft.com/office/drawing/2014/main" id="{3CC13628-848D-4EC8-8017-E0E729D2B323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5" name="Text Box 1">
          <a:extLst>
            <a:ext uri="{FF2B5EF4-FFF2-40B4-BE49-F238E27FC236}">
              <a16:creationId xmlns:a16="http://schemas.microsoft.com/office/drawing/2014/main" id="{6558AAFC-7F4B-4B85-AFE2-D37D749B1A7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6" name="Text Box 1">
          <a:extLst>
            <a:ext uri="{FF2B5EF4-FFF2-40B4-BE49-F238E27FC236}">
              <a16:creationId xmlns:a16="http://schemas.microsoft.com/office/drawing/2014/main" id="{BF24446F-369C-4F2C-BF98-7D6606ED8E75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7" name="Text Box 1">
          <a:extLst>
            <a:ext uri="{FF2B5EF4-FFF2-40B4-BE49-F238E27FC236}">
              <a16:creationId xmlns:a16="http://schemas.microsoft.com/office/drawing/2014/main" id="{6BB61C26-F99F-4FE1-B783-02B1C8C94AA7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8" name="Text Box 1">
          <a:extLst>
            <a:ext uri="{FF2B5EF4-FFF2-40B4-BE49-F238E27FC236}">
              <a16:creationId xmlns:a16="http://schemas.microsoft.com/office/drawing/2014/main" id="{783CA93F-6A32-47A2-8A56-C25067D44A2A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79" name="Text Box 1">
          <a:extLst>
            <a:ext uri="{FF2B5EF4-FFF2-40B4-BE49-F238E27FC236}">
              <a16:creationId xmlns:a16="http://schemas.microsoft.com/office/drawing/2014/main" id="{CF706794-697B-45C1-96DE-2DD4558F0810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0" name="Text Box 1">
          <a:extLst>
            <a:ext uri="{FF2B5EF4-FFF2-40B4-BE49-F238E27FC236}">
              <a16:creationId xmlns:a16="http://schemas.microsoft.com/office/drawing/2014/main" id="{EED83DCA-278F-45DE-BE36-65ECEBDB7420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839</xdr:row>
      <xdr:rowOff>0</xdr:rowOff>
    </xdr:from>
    <xdr:ext cx="76200" cy="200025"/>
    <xdr:sp macro="" textlink="">
      <xdr:nvSpPr>
        <xdr:cNvPr id="281" name="Text Box 1">
          <a:extLst>
            <a:ext uri="{FF2B5EF4-FFF2-40B4-BE49-F238E27FC236}">
              <a16:creationId xmlns:a16="http://schemas.microsoft.com/office/drawing/2014/main" id="{58A925DD-FD41-4C05-8479-1FCB14BB2D86}"/>
            </a:ext>
          </a:extLst>
        </xdr:cNvPr>
        <xdr:cNvSpPr txBox="1">
          <a:spLocks noChangeArrowheads="1"/>
        </xdr:cNvSpPr>
      </xdr:nvSpPr>
      <xdr:spPr bwMode="auto">
        <a:xfrm>
          <a:off x="6537624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2" name="Text Box 1">
          <a:extLst>
            <a:ext uri="{FF2B5EF4-FFF2-40B4-BE49-F238E27FC236}">
              <a16:creationId xmlns:a16="http://schemas.microsoft.com/office/drawing/2014/main" id="{09F05CA6-C90B-4116-BE4F-EBD24D9912CD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3" name="Text Box 1">
          <a:extLst>
            <a:ext uri="{FF2B5EF4-FFF2-40B4-BE49-F238E27FC236}">
              <a16:creationId xmlns:a16="http://schemas.microsoft.com/office/drawing/2014/main" id="{64D6D5F9-341D-4708-961A-63DBF19D48E6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4" name="Text Box 1">
          <a:extLst>
            <a:ext uri="{FF2B5EF4-FFF2-40B4-BE49-F238E27FC236}">
              <a16:creationId xmlns:a16="http://schemas.microsoft.com/office/drawing/2014/main" id="{5F7174A1-F126-4D6C-8F16-15149E3F8C84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5" name="Text Box 1">
          <a:extLst>
            <a:ext uri="{FF2B5EF4-FFF2-40B4-BE49-F238E27FC236}">
              <a16:creationId xmlns:a16="http://schemas.microsoft.com/office/drawing/2014/main" id="{1F1339B6-3935-4E18-ABB9-18DD435DAF7E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6" name="Text Box 1">
          <a:extLst>
            <a:ext uri="{FF2B5EF4-FFF2-40B4-BE49-F238E27FC236}">
              <a16:creationId xmlns:a16="http://schemas.microsoft.com/office/drawing/2014/main" id="{418EEA3B-0468-4414-85D4-BF92A765CEED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7" name="Text Box 1">
          <a:extLst>
            <a:ext uri="{FF2B5EF4-FFF2-40B4-BE49-F238E27FC236}">
              <a16:creationId xmlns:a16="http://schemas.microsoft.com/office/drawing/2014/main" id="{E2D4466E-48B3-40FB-A839-309716CD1353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8" name="Text Box 1">
          <a:extLst>
            <a:ext uri="{FF2B5EF4-FFF2-40B4-BE49-F238E27FC236}">
              <a16:creationId xmlns:a16="http://schemas.microsoft.com/office/drawing/2014/main" id="{1DE1988E-AC31-43AE-A8AD-155EE2138678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839</xdr:row>
      <xdr:rowOff>0</xdr:rowOff>
    </xdr:from>
    <xdr:ext cx="76200" cy="200025"/>
    <xdr:sp macro="" textlink="">
      <xdr:nvSpPr>
        <xdr:cNvPr id="289" name="Text Box 1">
          <a:extLst>
            <a:ext uri="{FF2B5EF4-FFF2-40B4-BE49-F238E27FC236}">
              <a16:creationId xmlns:a16="http://schemas.microsoft.com/office/drawing/2014/main" id="{37CB7F18-7EA7-4C64-80C4-F6CCC9BAEBDF}"/>
            </a:ext>
          </a:extLst>
        </xdr:cNvPr>
        <xdr:cNvSpPr txBox="1">
          <a:spLocks noChangeArrowheads="1"/>
        </xdr:cNvSpPr>
      </xdr:nvSpPr>
      <xdr:spPr bwMode="auto">
        <a:xfrm>
          <a:off x="6427470" y="1524952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9525" cy="1032510"/>
    <xdr:sp macro="" textlink="">
      <xdr:nvSpPr>
        <xdr:cNvPr id="290" name="Text Box 1">
          <a:extLst>
            <a:ext uri="{FF2B5EF4-FFF2-40B4-BE49-F238E27FC236}">
              <a16:creationId xmlns:a16="http://schemas.microsoft.com/office/drawing/2014/main" id="{3EEFCFC9-EA5E-41BC-A5F5-E8C800437A2C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1" name="Text Box 1">
          <a:extLst>
            <a:ext uri="{FF2B5EF4-FFF2-40B4-BE49-F238E27FC236}">
              <a16:creationId xmlns:a16="http://schemas.microsoft.com/office/drawing/2014/main" id="{4013B1EA-DE12-4BE0-9510-EB066CBDEFED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2" name="Text Box 1">
          <a:extLst>
            <a:ext uri="{FF2B5EF4-FFF2-40B4-BE49-F238E27FC236}">
              <a16:creationId xmlns:a16="http://schemas.microsoft.com/office/drawing/2014/main" id="{DDED0242-7522-459F-A96A-234C1A5A238D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3" name="Text Box 1">
          <a:extLst>
            <a:ext uri="{FF2B5EF4-FFF2-40B4-BE49-F238E27FC236}">
              <a16:creationId xmlns:a16="http://schemas.microsoft.com/office/drawing/2014/main" id="{E1FE622C-7103-4281-8473-80E31FDB4807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4" name="Text Box 1">
          <a:extLst>
            <a:ext uri="{FF2B5EF4-FFF2-40B4-BE49-F238E27FC236}">
              <a16:creationId xmlns:a16="http://schemas.microsoft.com/office/drawing/2014/main" id="{9935B685-FF84-4B00-B32A-5FACB315857D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5" name="Text Box 1">
          <a:extLst>
            <a:ext uri="{FF2B5EF4-FFF2-40B4-BE49-F238E27FC236}">
              <a16:creationId xmlns:a16="http://schemas.microsoft.com/office/drawing/2014/main" id="{2714F16C-4F28-42F9-8467-58EBA803023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6" name="Text Box 1">
          <a:extLst>
            <a:ext uri="{FF2B5EF4-FFF2-40B4-BE49-F238E27FC236}">
              <a16:creationId xmlns:a16="http://schemas.microsoft.com/office/drawing/2014/main" id="{D790E686-B4AE-4372-A8F7-91B5EB29051A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913</xdr:row>
      <xdr:rowOff>0</xdr:rowOff>
    </xdr:from>
    <xdr:ext cx="76200" cy="200025"/>
    <xdr:sp macro="" textlink="">
      <xdr:nvSpPr>
        <xdr:cNvPr id="297" name="Text Box 1">
          <a:extLst>
            <a:ext uri="{FF2B5EF4-FFF2-40B4-BE49-F238E27FC236}">
              <a16:creationId xmlns:a16="http://schemas.microsoft.com/office/drawing/2014/main" id="{8F807634-0D35-40CB-AE14-4F7989FB23A6}"/>
            </a:ext>
          </a:extLst>
        </xdr:cNvPr>
        <xdr:cNvSpPr txBox="1">
          <a:spLocks noChangeArrowheads="1"/>
        </xdr:cNvSpPr>
      </xdr:nvSpPr>
      <xdr:spPr bwMode="auto">
        <a:xfrm>
          <a:off x="6537624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8" name="Text Box 1">
          <a:extLst>
            <a:ext uri="{FF2B5EF4-FFF2-40B4-BE49-F238E27FC236}">
              <a16:creationId xmlns:a16="http://schemas.microsoft.com/office/drawing/2014/main" id="{6DBC9A25-0B4E-46A2-9C98-878EB8A261CA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299" name="Text Box 1">
          <a:extLst>
            <a:ext uri="{FF2B5EF4-FFF2-40B4-BE49-F238E27FC236}">
              <a16:creationId xmlns:a16="http://schemas.microsoft.com/office/drawing/2014/main" id="{425271D5-D60A-444E-B852-6D479AC445C5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0" name="Text Box 1">
          <a:extLst>
            <a:ext uri="{FF2B5EF4-FFF2-40B4-BE49-F238E27FC236}">
              <a16:creationId xmlns:a16="http://schemas.microsoft.com/office/drawing/2014/main" id="{EFABB6DF-7642-4C89-866A-C92E14B7D19C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1" name="Text Box 1">
          <a:extLst>
            <a:ext uri="{FF2B5EF4-FFF2-40B4-BE49-F238E27FC236}">
              <a16:creationId xmlns:a16="http://schemas.microsoft.com/office/drawing/2014/main" id="{C6507485-A443-47A8-AD7F-6169D878C5FF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2" name="Text Box 1">
          <a:extLst>
            <a:ext uri="{FF2B5EF4-FFF2-40B4-BE49-F238E27FC236}">
              <a16:creationId xmlns:a16="http://schemas.microsoft.com/office/drawing/2014/main" id="{FA0BE546-4923-455E-914A-B573274F32B2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3" name="Text Box 1">
          <a:extLst>
            <a:ext uri="{FF2B5EF4-FFF2-40B4-BE49-F238E27FC236}">
              <a16:creationId xmlns:a16="http://schemas.microsoft.com/office/drawing/2014/main" id="{8A0940C3-65F9-4F53-9064-6078248A2EE9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4" name="Text Box 1">
          <a:extLst>
            <a:ext uri="{FF2B5EF4-FFF2-40B4-BE49-F238E27FC236}">
              <a16:creationId xmlns:a16="http://schemas.microsoft.com/office/drawing/2014/main" id="{FB6A302C-09AD-497D-A11C-B321F7D4BB88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5" name="Text Box 1">
          <a:extLst>
            <a:ext uri="{FF2B5EF4-FFF2-40B4-BE49-F238E27FC236}">
              <a16:creationId xmlns:a16="http://schemas.microsoft.com/office/drawing/2014/main" id="{E9D2BBA9-A56B-4EF7-B34E-2C8D7F3ED877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9525" cy="1032510"/>
    <xdr:sp macro="" textlink="">
      <xdr:nvSpPr>
        <xdr:cNvPr id="306" name="Text Box 1">
          <a:extLst>
            <a:ext uri="{FF2B5EF4-FFF2-40B4-BE49-F238E27FC236}">
              <a16:creationId xmlns:a16="http://schemas.microsoft.com/office/drawing/2014/main" id="{93BFF9D8-F18A-46E4-800C-B87971A4949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7" name="Text Box 1">
          <a:extLst>
            <a:ext uri="{FF2B5EF4-FFF2-40B4-BE49-F238E27FC236}">
              <a16:creationId xmlns:a16="http://schemas.microsoft.com/office/drawing/2014/main" id="{D89C67BA-7C90-43E0-8056-4D6A19C1C12B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8" name="Text Box 1">
          <a:extLst>
            <a:ext uri="{FF2B5EF4-FFF2-40B4-BE49-F238E27FC236}">
              <a16:creationId xmlns:a16="http://schemas.microsoft.com/office/drawing/2014/main" id="{32E6E34A-2F05-4160-85E3-F99462F42A49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09" name="Text Box 1">
          <a:extLst>
            <a:ext uri="{FF2B5EF4-FFF2-40B4-BE49-F238E27FC236}">
              <a16:creationId xmlns:a16="http://schemas.microsoft.com/office/drawing/2014/main" id="{AB778889-DF76-4E58-B9AB-2A51E13F93B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0" name="Text Box 1">
          <a:extLst>
            <a:ext uri="{FF2B5EF4-FFF2-40B4-BE49-F238E27FC236}">
              <a16:creationId xmlns:a16="http://schemas.microsoft.com/office/drawing/2014/main" id="{E07CB7E3-B96E-4F82-BCA6-DE1D00B7762F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1" name="Text Box 1">
          <a:extLst>
            <a:ext uri="{FF2B5EF4-FFF2-40B4-BE49-F238E27FC236}">
              <a16:creationId xmlns:a16="http://schemas.microsoft.com/office/drawing/2014/main" id="{0AC853E3-E4AC-4A11-AF38-A75929E9777D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2" name="Text Box 1">
          <a:extLst>
            <a:ext uri="{FF2B5EF4-FFF2-40B4-BE49-F238E27FC236}">
              <a16:creationId xmlns:a16="http://schemas.microsoft.com/office/drawing/2014/main" id="{EE544263-A597-4F2D-804B-554FE92ECF21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913</xdr:row>
      <xdr:rowOff>0</xdr:rowOff>
    </xdr:from>
    <xdr:ext cx="76200" cy="200025"/>
    <xdr:sp macro="" textlink="">
      <xdr:nvSpPr>
        <xdr:cNvPr id="313" name="Text Box 1">
          <a:extLst>
            <a:ext uri="{FF2B5EF4-FFF2-40B4-BE49-F238E27FC236}">
              <a16:creationId xmlns:a16="http://schemas.microsoft.com/office/drawing/2014/main" id="{8E87F0B3-ACB7-4633-9437-81A3D444D052}"/>
            </a:ext>
          </a:extLst>
        </xdr:cNvPr>
        <xdr:cNvSpPr txBox="1">
          <a:spLocks noChangeArrowheads="1"/>
        </xdr:cNvSpPr>
      </xdr:nvSpPr>
      <xdr:spPr bwMode="auto">
        <a:xfrm>
          <a:off x="6537624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4" name="Text Box 1">
          <a:extLst>
            <a:ext uri="{FF2B5EF4-FFF2-40B4-BE49-F238E27FC236}">
              <a16:creationId xmlns:a16="http://schemas.microsoft.com/office/drawing/2014/main" id="{D494E115-3622-4D21-B40F-1D9CFF1E9BE9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5" name="Text Box 1">
          <a:extLst>
            <a:ext uri="{FF2B5EF4-FFF2-40B4-BE49-F238E27FC236}">
              <a16:creationId xmlns:a16="http://schemas.microsoft.com/office/drawing/2014/main" id="{35F3CC02-D94C-4961-B0BA-24AA5AD57132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6" name="Text Box 1">
          <a:extLst>
            <a:ext uri="{FF2B5EF4-FFF2-40B4-BE49-F238E27FC236}">
              <a16:creationId xmlns:a16="http://schemas.microsoft.com/office/drawing/2014/main" id="{D2AAA7BD-C9D0-4804-AB54-2FA1E636144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7" name="Text Box 1">
          <a:extLst>
            <a:ext uri="{FF2B5EF4-FFF2-40B4-BE49-F238E27FC236}">
              <a16:creationId xmlns:a16="http://schemas.microsoft.com/office/drawing/2014/main" id="{1A4D2182-66C0-4820-BDD4-07799964B92E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8" name="Text Box 1">
          <a:extLst>
            <a:ext uri="{FF2B5EF4-FFF2-40B4-BE49-F238E27FC236}">
              <a16:creationId xmlns:a16="http://schemas.microsoft.com/office/drawing/2014/main" id="{183C4EAC-0150-401E-8912-F4D7896424B5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19" name="Text Box 1">
          <a:extLst>
            <a:ext uri="{FF2B5EF4-FFF2-40B4-BE49-F238E27FC236}">
              <a16:creationId xmlns:a16="http://schemas.microsoft.com/office/drawing/2014/main" id="{B417B38B-5D97-4625-8743-28721AFA5102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0" name="Text Box 1">
          <a:extLst>
            <a:ext uri="{FF2B5EF4-FFF2-40B4-BE49-F238E27FC236}">
              <a16:creationId xmlns:a16="http://schemas.microsoft.com/office/drawing/2014/main" id="{1F267F11-D207-46CE-AA72-6700809F39F7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1" name="Text Box 1">
          <a:extLst>
            <a:ext uri="{FF2B5EF4-FFF2-40B4-BE49-F238E27FC236}">
              <a16:creationId xmlns:a16="http://schemas.microsoft.com/office/drawing/2014/main" id="{D53C5242-63B3-4FDF-BDD0-9587750C794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9525" cy="1032510"/>
    <xdr:sp macro="" textlink="">
      <xdr:nvSpPr>
        <xdr:cNvPr id="322" name="Text Box 1">
          <a:extLst>
            <a:ext uri="{FF2B5EF4-FFF2-40B4-BE49-F238E27FC236}">
              <a16:creationId xmlns:a16="http://schemas.microsoft.com/office/drawing/2014/main" id="{9C4C426A-D2EF-41F0-AE4F-D50B1AEFE352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3" name="Text Box 1">
          <a:extLst>
            <a:ext uri="{FF2B5EF4-FFF2-40B4-BE49-F238E27FC236}">
              <a16:creationId xmlns:a16="http://schemas.microsoft.com/office/drawing/2014/main" id="{C592FED0-9911-407F-8E49-CC5F809EDDD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4" name="Text Box 1">
          <a:extLst>
            <a:ext uri="{FF2B5EF4-FFF2-40B4-BE49-F238E27FC236}">
              <a16:creationId xmlns:a16="http://schemas.microsoft.com/office/drawing/2014/main" id="{D9F22580-8A8D-44B6-8BD4-5E92175D00B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5" name="Text Box 1">
          <a:extLst>
            <a:ext uri="{FF2B5EF4-FFF2-40B4-BE49-F238E27FC236}">
              <a16:creationId xmlns:a16="http://schemas.microsoft.com/office/drawing/2014/main" id="{22551862-823C-4F12-9B85-D7E8D9562A5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6" name="Text Box 1">
          <a:extLst>
            <a:ext uri="{FF2B5EF4-FFF2-40B4-BE49-F238E27FC236}">
              <a16:creationId xmlns:a16="http://schemas.microsoft.com/office/drawing/2014/main" id="{B103BE0A-7468-4E2D-B033-2D4FD35F816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7" name="Text Box 1">
          <a:extLst>
            <a:ext uri="{FF2B5EF4-FFF2-40B4-BE49-F238E27FC236}">
              <a16:creationId xmlns:a16="http://schemas.microsoft.com/office/drawing/2014/main" id="{C30D35FE-6BEA-4604-998A-A3681EB768E3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28" name="Text Box 1">
          <a:extLst>
            <a:ext uri="{FF2B5EF4-FFF2-40B4-BE49-F238E27FC236}">
              <a16:creationId xmlns:a16="http://schemas.microsoft.com/office/drawing/2014/main" id="{66CA1060-FD65-4F7F-8F6B-F949A1F4820B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913</xdr:row>
      <xdr:rowOff>0</xdr:rowOff>
    </xdr:from>
    <xdr:ext cx="76200" cy="200025"/>
    <xdr:sp macro="" textlink="">
      <xdr:nvSpPr>
        <xdr:cNvPr id="329" name="Text Box 1">
          <a:extLst>
            <a:ext uri="{FF2B5EF4-FFF2-40B4-BE49-F238E27FC236}">
              <a16:creationId xmlns:a16="http://schemas.microsoft.com/office/drawing/2014/main" id="{0A5B154A-3728-4FB6-A058-DC69483799B5}"/>
            </a:ext>
          </a:extLst>
        </xdr:cNvPr>
        <xdr:cNvSpPr txBox="1">
          <a:spLocks noChangeArrowheads="1"/>
        </xdr:cNvSpPr>
      </xdr:nvSpPr>
      <xdr:spPr bwMode="auto">
        <a:xfrm>
          <a:off x="6537624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0" name="Text Box 1">
          <a:extLst>
            <a:ext uri="{FF2B5EF4-FFF2-40B4-BE49-F238E27FC236}">
              <a16:creationId xmlns:a16="http://schemas.microsoft.com/office/drawing/2014/main" id="{8CABFF83-7F28-4FF5-AFD3-CDF68BB2264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1" name="Text Box 1">
          <a:extLst>
            <a:ext uri="{FF2B5EF4-FFF2-40B4-BE49-F238E27FC236}">
              <a16:creationId xmlns:a16="http://schemas.microsoft.com/office/drawing/2014/main" id="{46EA65E2-5AF8-4E5D-B115-9A555ADAA9DB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2" name="Text Box 1">
          <a:extLst>
            <a:ext uri="{FF2B5EF4-FFF2-40B4-BE49-F238E27FC236}">
              <a16:creationId xmlns:a16="http://schemas.microsoft.com/office/drawing/2014/main" id="{70499580-9015-4DCD-BCCF-3562783FFFE6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3" name="Text Box 1">
          <a:extLst>
            <a:ext uri="{FF2B5EF4-FFF2-40B4-BE49-F238E27FC236}">
              <a16:creationId xmlns:a16="http://schemas.microsoft.com/office/drawing/2014/main" id="{A0123584-6147-4FDB-A2A4-8C11D63AF11C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4" name="Text Box 1">
          <a:extLst>
            <a:ext uri="{FF2B5EF4-FFF2-40B4-BE49-F238E27FC236}">
              <a16:creationId xmlns:a16="http://schemas.microsoft.com/office/drawing/2014/main" id="{47967D88-F99C-479B-8FAC-5448B6AE1715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5" name="Text Box 1">
          <a:extLst>
            <a:ext uri="{FF2B5EF4-FFF2-40B4-BE49-F238E27FC236}">
              <a16:creationId xmlns:a16="http://schemas.microsoft.com/office/drawing/2014/main" id="{E1E66520-B030-4D75-A48F-5326D2586A11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6" name="Text Box 1">
          <a:extLst>
            <a:ext uri="{FF2B5EF4-FFF2-40B4-BE49-F238E27FC236}">
              <a16:creationId xmlns:a16="http://schemas.microsoft.com/office/drawing/2014/main" id="{E2ED25B2-FD6F-4250-9329-87107F798D91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913</xdr:row>
      <xdr:rowOff>0</xdr:rowOff>
    </xdr:from>
    <xdr:ext cx="76200" cy="200025"/>
    <xdr:sp macro="" textlink="">
      <xdr:nvSpPr>
        <xdr:cNvPr id="337" name="Text Box 1">
          <a:extLst>
            <a:ext uri="{FF2B5EF4-FFF2-40B4-BE49-F238E27FC236}">
              <a16:creationId xmlns:a16="http://schemas.microsoft.com/office/drawing/2014/main" id="{DAC86998-2691-4CE6-A9CB-15567AC11D1E}"/>
            </a:ext>
          </a:extLst>
        </xdr:cNvPr>
        <xdr:cNvSpPr txBox="1">
          <a:spLocks noChangeArrowheads="1"/>
        </xdr:cNvSpPr>
      </xdr:nvSpPr>
      <xdr:spPr bwMode="auto">
        <a:xfrm>
          <a:off x="6427470" y="1658874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9525" cy="1032510"/>
    <xdr:sp macro="" textlink="">
      <xdr:nvSpPr>
        <xdr:cNvPr id="338" name="Text Box 1">
          <a:extLst>
            <a:ext uri="{FF2B5EF4-FFF2-40B4-BE49-F238E27FC236}">
              <a16:creationId xmlns:a16="http://schemas.microsoft.com/office/drawing/2014/main" id="{BE97AB21-EDAC-43F1-8C9C-7C8DC490F287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39" name="Text Box 1">
          <a:extLst>
            <a:ext uri="{FF2B5EF4-FFF2-40B4-BE49-F238E27FC236}">
              <a16:creationId xmlns:a16="http://schemas.microsoft.com/office/drawing/2014/main" id="{4BBB2F77-1FCE-48CA-ACC6-16255A7E2FA4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0" name="Text Box 1">
          <a:extLst>
            <a:ext uri="{FF2B5EF4-FFF2-40B4-BE49-F238E27FC236}">
              <a16:creationId xmlns:a16="http://schemas.microsoft.com/office/drawing/2014/main" id="{826BDBF7-8F1E-4278-8A46-3F84189B9C50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1" name="Text Box 1">
          <a:extLst>
            <a:ext uri="{FF2B5EF4-FFF2-40B4-BE49-F238E27FC236}">
              <a16:creationId xmlns:a16="http://schemas.microsoft.com/office/drawing/2014/main" id="{8085D27C-7CFA-4642-ADE4-FE7CF9549356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2" name="Text Box 1">
          <a:extLst>
            <a:ext uri="{FF2B5EF4-FFF2-40B4-BE49-F238E27FC236}">
              <a16:creationId xmlns:a16="http://schemas.microsoft.com/office/drawing/2014/main" id="{FCE229F9-1C38-4D83-A2FF-0707B340675E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3" name="Text Box 1">
          <a:extLst>
            <a:ext uri="{FF2B5EF4-FFF2-40B4-BE49-F238E27FC236}">
              <a16:creationId xmlns:a16="http://schemas.microsoft.com/office/drawing/2014/main" id="{218124E3-B25F-467D-8D4E-99E0A5011C1D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4" name="Text Box 1">
          <a:extLst>
            <a:ext uri="{FF2B5EF4-FFF2-40B4-BE49-F238E27FC236}">
              <a16:creationId xmlns:a16="http://schemas.microsoft.com/office/drawing/2014/main" id="{F1C15738-EA1F-41FB-B51E-564F0FED65D9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986</xdr:row>
      <xdr:rowOff>0</xdr:rowOff>
    </xdr:from>
    <xdr:ext cx="76200" cy="200025"/>
    <xdr:sp macro="" textlink="">
      <xdr:nvSpPr>
        <xdr:cNvPr id="345" name="Text Box 1">
          <a:extLst>
            <a:ext uri="{FF2B5EF4-FFF2-40B4-BE49-F238E27FC236}">
              <a16:creationId xmlns:a16="http://schemas.microsoft.com/office/drawing/2014/main" id="{21BAD4F5-B4F5-4967-AAF9-0F50CD87C0CE}"/>
            </a:ext>
          </a:extLst>
        </xdr:cNvPr>
        <xdr:cNvSpPr txBox="1">
          <a:spLocks noChangeArrowheads="1"/>
        </xdr:cNvSpPr>
      </xdr:nvSpPr>
      <xdr:spPr bwMode="auto">
        <a:xfrm>
          <a:off x="6537624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6" name="Text Box 1">
          <a:extLst>
            <a:ext uri="{FF2B5EF4-FFF2-40B4-BE49-F238E27FC236}">
              <a16:creationId xmlns:a16="http://schemas.microsoft.com/office/drawing/2014/main" id="{D10DBE6A-8617-425E-86F5-1AD7ACD70C77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7" name="Text Box 1">
          <a:extLst>
            <a:ext uri="{FF2B5EF4-FFF2-40B4-BE49-F238E27FC236}">
              <a16:creationId xmlns:a16="http://schemas.microsoft.com/office/drawing/2014/main" id="{449C5353-3F28-44AC-A800-D487BCE4FEE6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8" name="Text Box 1">
          <a:extLst>
            <a:ext uri="{FF2B5EF4-FFF2-40B4-BE49-F238E27FC236}">
              <a16:creationId xmlns:a16="http://schemas.microsoft.com/office/drawing/2014/main" id="{511144F0-3C69-4A59-8DF4-33E11159C43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49" name="Text Box 1">
          <a:extLst>
            <a:ext uri="{FF2B5EF4-FFF2-40B4-BE49-F238E27FC236}">
              <a16:creationId xmlns:a16="http://schemas.microsoft.com/office/drawing/2014/main" id="{470E2DC8-977D-49FD-A4EC-5AAA680C1032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0" name="Text Box 1">
          <a:extLst>
            <a:ext uri="{FF2B5EF4-FFF2-40B4-BE49-F238E27FC236}">
              <a16:creationId xmlns:a16="http://schemas.microsoft.com/office/drawing/2014/main" id="{824A8014-908D-4765-82E9-8EEA563E2D74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1" name="Text Box 1">
          <a:extLst>
            <a:ext uri="{FF2B5EF4-FFF2-40B4-BE49-F238E27FC236}">
              <a16:creationId xmlns:a16="http://schemas.microsoft.com/office/drawing/2014/main" id="{021DE33C-F190-4FDB-9B0F-03A53E5D6DFA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2" name="Text Box 1">
          <a:extLst>
            <a:ext uri="{FF2B5EF4-FFF2-40B4-BE49-F238E27FC236}">
              <a16:creationId xmlns:a16="http://schemas.microsoft.com/office/drawing/2014/main" id="{46AAF862-6C88-4BDF-AD0D-E795F79A6CF2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3" name="Text Box 1">
          <a:extLst>
            <a:ext uri="{FF2B5EF4-FFF2-40B4-BE49-F238E27FC236}">
              <a16:creationId xmlns:a16="http://schemas.microsoft.com/office/drawing/2014/main" id="{E382DC29-CE4C-4075-BFFE-E45A4F63F6EF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9525" cy="1032510"/>
    <xdr:sp macro="" textlink="">
      <xdr:nvSpPr>
        <xdr:cNvPr id="354" name="Text Box 1">
          <a:extLst>
            <a:ext uri="{FF2B5EF4-FFF2-40B4-BE49-F238E27FC236}">
              <a16:creationId xmlns:a16="http://schemas.microsoft.com/office/drawing/2014/main" id="{95F09D64-E969-416C-A277-937DB7593B3D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5" name="Text Box 1">
          <a:extLst>
            <a:ext uri="{FF2B5EF4-FFF2-40B4-BE49-F238E27FC236}">
              <a16:creationId xmlns:a16="http://schemas.microsoft.com/office/drawing/2014/main" id="{4C8290FD-BBEA-4540-B749-B855AE9DE59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6" name="Text Box 1">
          <a:extLst>
            <a:ext uri="{FF2B5EF4-FFF2-40B4-BE49-F238E27FC236}">
              <a16:creationId xmlns:a16="http://schemas.microsoft.com/office/drawing/2014/main" id="{F1DBA15D-B99C-4677-9F55-6A28455A6238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7" name="Text Box 1">
          <a:extLst>
            <a:ext uri="{FF2B5EF4-FFF2-40B4-BE49-F238E27FC236}">
              <a16:creationId xmlns:a16="http://schemas.microsoft.com/office/drawing/2014/main" id="{F7E54F7E-5A83-4F01-9E36-AF65799AD93D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8" name="Text Box 1">
          <a:extLst>
            <a:ext uri="{FF2B5EF4-FFF2-40B4-BE49-F238E27FC236}">
              <a16:creationId xmlns:a16="http://schemas.microsoft.com/office/drawing/2014/main" id="{CC6CA9BF-2DD7-4250-8BB8-F4B917F964B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59" name="Text Box 1">
          <a:extLst>
            <a:ext uri="{FF2B5EF4-FFF2-40B4-BE49-F238E27FC236}">
              <a16:creationId xmlns:a16="http://schemas.microsoft.com/office/drawing/2014/main" id="{9DD04164-4C3E-433D-BB1F-12C0969E884E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0" name="Text Box 1">
          <a:extLst>
            <a:ext uri="{FF2B5EF4-FFF2-40B4-BE49-F238E27FC236}">
              <a16:creationId xmlns:a16="http://schemas.microsoft.com/office/drawing/2014/main" id="{D33FC514-F7A0-4D26-8A49-EF650FF469EA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986</xdr:row>
      <xdr:rowOff>0</xdr:rowOff>
    </xdr:from>
    <xdr:ext cx="76200" cy="200025"/>
    <xdr:sp macro="" textlink="">
      <xdr:nvSpPr>
        <xdr:cNvPr id="361" name="Text Box 1">
          <a:extLst>
            <a:ext uri="{FF2B5EF4-FFF2-40B4-BE49-F238E27FC236}">
              <a16:creationId xmlns:a16="http://schemas.microsoft.com/office/drawing/2014/main" id="{1B41DA3B-1309-4A10-AB9D-7E1C1FCFCE3D}"/>
            </a:ext>
          </a:extLst>
        </xdr:cNvPr>
        <xdr:cNvSpPr txBox="1">
          <a:spLocks noChangeArrowheads="1"/>
        </xdr:cNvSpPr>
      </xdr:nvSpPr>
      <xdr:spPr bwMode="auto">
        <a:xfrm>
          <a:off x="6537624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2" name="Text Box 1">
          <a:extLst>
            <a:ext uri="{FF2B5EF4-FFF2-40B4-BE49-F238E27FC236}">
              <a16:creationId xmlns:a16="http://schemas.microsoft.com/office/drawing/2014/main" id="{4248F4DD-A301-45CC-BCAB-47B022290AC5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3" name="Text Box 1">
          <a:extLst>
            <a:ext uri="{FF2B5EF4-FFF2-40B4-BE49-F238E27FC236}">
              <a16:creationId xmlns:a16="http://schemas.microsoft.com/office/drawing/2014/main" id="{04F401EE-4456-4617-B31A-BCA29168B73E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4" name="Text Box 1">
          <a:extLst>
            <a:ext uri="{FF2B5EF4-FFF2-40B4-BE49-F238E27FC236}">
              <a16:creationId xmlns:a16="http://schemas.microsoft.com/office/drawing/2014/main" id="{649AF3DC-D445-427A-9ECD-4C79D722B275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5" name="Text Box 1">
          <a:extLst>
            <a:ext uri="{FF2B5EF4-FFF2-40B4-BE49-F238E27FC236}">
              <a16:creationId xmlns:a16="http://schemas.microsoft.com/office/drawing/2014/main" id="{782BFEAC-3932-4FC2-93BA-D195B411F427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6" name="Text Box 1">
          <a:extLst>
            <a:ext uri="{FF2B5EF4-FFF2-40B4-BE49-F238E27FC236}">
              <a16:creationId xmlns:a16="http://schemas.microsoft.com/office/drawing/2014/main" id="{EFF8839E-AD35-420B-824D-92721A9D7033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7" name="Text Box 1">
          <a:extLst>
            <a:ext uri="{FF2B5EF4-FFF2-40B4-BE49-F238E27FC236}">
              <a16:creationId xmlns:a16="http://schemas.microsoft.com/office/drawing/2014/main" id="{B4FADFEB-4243-4A7F-9ECB-665CDD0E654C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8" name="Text Box 1">
          <a:extLst>
            <a:ext uri="{FF2B5EF4-FFF2-40B4-BE49-F238E27FC236}">
              <a16:creationId xmlns:a16="http://schemas.microsoft.com/office/drawing/2014/main" id="{1D26364F-4404-4AAC-AD05-3A0D18E3FEF6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69" name="Text Box 1">
          <a:extLst>
            <a:ext uri="{FF2B5EF4-FFF2-40B4-BE49-F238E27FC236}">
              <a16:creationId xmlns:a16="http://schemas.microsoft.com/office/drawing/2014/main" id="{0A12107F-4380-4558-9661-49CA1D9A9ECF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9525" cy="1032510"/>
    <xdr:sp macro="" textlink="">
      <xdr:nvSpPr>
        <xdr:cNvPr id="370" name="Text Box 1">
          <a:extLst>
            <a:ext uri="{FF2B5EF4-FFF2-40B4-BE49-F238E27FC236}">
              <a16:creationId xmlns:a16="http://schemas.microsoft.com/office/drawing/2014/main" id="{0CDE90B1-EBB2-4542-BE4C-745FBEDFDF57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1" name="Text Box 1">
          <a:extLst>
            <a:ext uri="{FF2B5EF4-FFF2-40B4-BE49-F238E27FC236}">
              <a16:creationId xmlns:a16="http://schemas.microsoft.com/office/drawing/2014/main" id="{846B9F69-992B-4AD5-A90B-6F4F4E65E8E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2" name="Text Box 1">
          <a:extLst>
            <a:ext uri="{FF2B5EF4-FFF2-40B4-BE49-F238E27FC236}">
              <a16:creationId xmlns:a16="http://schemas.microsoft.com/office/drawing/2014/main" id="{4A16C5E0-6A27-408A-B8FB-BECEF100022C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3" name="Text Box 1">
          <a:extLst>
            <a:ext uri="{FF2B5EF4-FFF2-40B4-BE49-F238E27FC236}">
              <a16:creationId xmlns:a16="http://schemas.microsoft.com/office/drawing/2014/main" id="{74CCB8F3-92B4-4FC6-B6C4-764A2C826446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4" name="Text Box 1">
          <a:extLst>
            <a:ext uri="{FF2B5EF4-FFF2-40B4-BE49-F238E27FC236}">
              <a16:creationId xmlns:a16="http://schemas.microsoft.com/office/drawing/2014/main" id="{FAE1B350-954B-4A3A-8374-3291CDEFFFFF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5" name="Text Box 1">
          <a:extLst>
            <a:ext uri="{FF2B5EF4-FFF2-40B4-BE49-F238E27FC236}">
              <a16:creationId xmlns:a16="http://schemas.microsoft.com/office/drawing/2014/main" id="{4A3C48B0-87CE-4525-B048-44183192EE2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6" name="Text Box 1">
          <a:extLst>
            <a:ext uri="{FF2B5EF4-FFF2-40B4-BE49-F238E27FC236}">
              <a16:creationId xmlns:a16="http://schemas.microsoft.com/office/drawing/2014/main" id="{7593E3CC-18D4-499D-A168-2546F035F128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986</xdr:row>
      <xdr:rowOff>0</xdr:rowOff>
    </xdr:from>
    <xdr:ext cx="76200" cy="200025"/>
    <xdr:sp macro="" textlink="">
      <xdr:nvSpPr>
        <xdr:cNvPr id="377" name="Text Box 1">
          <a:extLst>
            <a:ext uri="{FF2B5EF4-FFF2-40B4-BE49-F238E27FC236}">
              <a16:creationId xmlns:a16="http://schemas.microsoft.com/office/drawing/2014/main" id="{DC22CD6E-6C5C-47C3-AEC7-26474589F51F}"/>
            </a:ext>
          </a:extLst>
        </xdr:cNvPr>
        <xdr:cNvSpPr txBox="1">
          <a:spLocks noChangeArrowheads="1"/>
        </xdr:cNvSpPr>
      </xdr:nvSpPr>
      <xdr:spPr bwMode="auto">
        <a:xfrm>
          <a:off x="6537624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8" name="Text Box 1">
          <a:extLst>
            <a:ext uri="{FF2B5EF4-FFF2-40B4-BE49-F238E27FC236}">
              <a16:creationId xmlns:a16="http://schemas.microsoft.com/office/drawing/2014/main" id="{5ACE97A2-3F6A-4D2F-94CE-C01AAC23249B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79" name="Text Box 1">
          <a:extLst>
            <a:ext uri="{FF2B5EF4-FFF2-40B4-BE49-F238E27FC236}">
              <a16:creationId xmlns:a16="http://schemas.microsoft.com/office/drawing/2014/main" id="{83B50DCC-00DD-422B-A074-F2C68AA1ED27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0" name="Text Box 1">
          <a:extLst>
            <a:ext uri="{FF2B5EF4-FFF2-40B4-BE49-F238E27FC236}">
              <a16:creationId xmlns:a16="http://schemas.microsoft.com/office/drawing/2014/main" id="{E0954EDE-A767-4C2C-A646-2C75E0B65EC3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1" name="Text Box 1">
          <a:extLst>
            <a:ext uri="{FF2B5EF4-FFF2-40B4-BE49-F238E27FC236}">
              <a16:creationId xmlns:a16="http://schemas.microsoft.com/office/drawing/2014/main" id="{D447A2B6-FD04-4575-9986-7BD5777DEEA3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2" name="Text Box 1">
          <a:extLst>
            <a:ext uri="{FF2B5EF4-FFF2-40B4-BE49-F238E27FC236}">
              <a16:creationId xmlns:a16="http://schemas.microsoft.com/office/drawing/2014/main" id="{CDE99145-34F7-49A8-8A02-FA3B7C1F7594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3" name="Text Box 1">
          <a:extLst>
            <a:ext uri="{FF2B5EF4-FFF2-40B4-BE49-F238E27FC236}">
              <a16:creationId xmlns:a16="http://schemas.microsoft.com/office/drawing/2014/main" id="{DDA6DE4D-A69A-420C-A3DD-113A4263EA44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4" name="Text Box 1">
          <a:extLst>
            <a:ext uri="{FF2B5EF4-FFF2-40B4-BE49-F238E27FC236}">
              <a16:creationId xmlns:a16="http://schemas.microsoft.com/office/drawing/2014/main" id="{F8460ADF-6250-45B6-9E77-B5E897EFC7F3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986</xdr:row>
      <xdr:rowOff>0</xdr:rowOff>
    </xdr:from>
    <xdr:ext cx="76200" cy="200025"/>
    <xdr:sp macro="" textlink="">
      <xdr:nvSpPr>
        <xdr:cNvPr id="385" name="Text Box 1">
          <a:extLst>
            <a:ext uri="{FF2B5EF4-FFF2-40B4-BE49-F238E27FC236}">
              <a16:creationId xmlns:a16="http://schemas.microsoft.com/office/drawing/2014/main" id="{22168105-F165-41B5-9359-9CF5EC0ABA79}"/>
            </a:ext>
          </a:extLst>
        </xdr:cNvPr>
        <xdr:cNvSpPr txBox="1">
          <a:spLocks noChangeArrowheads="1"/>
        </xdr:cNvSpPr>
      </xdr:nvSpPr>
      <xdr:spPr bwMode="auto">
        <a:xfrm>
          <a:off x="6427470" y="1790985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9525" cy="1032510"/>
    <xdr:sp macro="" textlink="">
      <xdr:nvSpPr>
        <xdr:cNvPr id="386" name="Text Box 1">
          <a:extLst>
            <a:ext uri="{FF2B5EF4-FFF2-40B4-BE49-F238E27FC236}">
              <a16:creationId xmlns:a16="http://schemas.microsoft.com/office/drawing/2014/main" id="{00468E16-B050-41E3-838D-4A215A420736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87" name="Text Box 1">
          <a:extLst>
            <a:ext uri="{FF2B5EF4-FFF2-40B4-BE49-F238E27FC236}">
              <a16:creationId xmlns:a16="http://schemas.microsoft.com/office/drawing/2014/main" id="{DF9D2039-A5F2-455E-AF7D-CBBD1AC5C696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88" name="Text Box 1">
          <a:extLst>
            <a:ext uri="{FF2B5EF4-FFF2-40B4-BE49-F238E27FC236}">
              <a16:creationId xmlns:a16="http://schemas.microsoft.com/office/drawing/2014/main" id="{AAC4CAB5-4E6A-4A76-9DC0-3DE94DBE2DFA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89" name="Text Box 1">
          <a:extLst>
            <a:ext uri="{FF2B5EF4-FFF2-40B4-BE49-F238E27FC236}">
              <a16:creationId xmlns:a16="http://schemas.microsoft.com/office/drawing/2014/main" id="{94C18FC1-0F95-4F7D-8AAD-0D6D6EAC2F1F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0" name="Text Box 1">
          <a:extLst>
            <a:ext uri="{FF2B5EF4-FFF2-40B4-BE49-F238E27FC236}">
              <a16:creationId xmlns:a16="http://schemas.microsoft.com/office/drawing/2014/main" id="{20A07071-5DAC-40E4-89A5-DBF24AEFBB5D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1" name="Text Box 1">
          <a:extLst>
            <a:ext uri="{FF2B5EF4-FFF2-40B4-BE49-F238E27FC236}">
              <a16:creationId xmlns:a16="http://schemas.microsoft.com/office/drawing/2014/main" id="{79DB79CA-53F2-4888-81A2-FDBC828E2F69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2" name="Text Box 1">
          <a:extLst>
            <a:ext uri="{FF2B5EF4-FFF2-40B4-BE49-F238E27FC236}">
              <a16:creationId xmlns:a16="http://schemas.microsoft.com/office/drawing/2014/main" id="{838CA19B-83D5-428C-BE1C-67E6E1243298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1060</xdr:row>
      <xdr:rowOff>0</xdr:rowOff>
    </xdr:from>
    <xdr:ext cx="76200" cy="200025"/>
    <xdr:sp macro="" textlink="">
      <xdr:nvSpPr>
        <xdr:cNvPr id="393" name="Text Box 1">
          <a:extLst>
            <a:ext uri="{FF2B5EF4-FFF2-40B4-BE49-F238E27FC236}">
              <a16:creationId xmlns:a16="http://schemas.microsoft.com/office/drawing/2014/main" id="{48BB8309-23A9-46AE-8078-47FB6C7231CA}"/>
            </a:ext>
          </a:extLst>
        </xdr:cNvPr>
        <xdr:cNvSpPr txBox="1">
          <a:spLocks noChangeArrowheads="1"/>
        </xdr:cNvSpPr>
      </xdr:nvSpPr>
      <xdr:spPr bwMode="auto">
        <a:xfrm>
          <a:off x="6537624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4" name="Text Box 1">
          <a:extLst>
            <a:ext uri="{FF2B5EF4-FFF2-40B4-BE49-F238E27FC236}">
              <a16:creationId xmlns:a16="http://schemas.microsoft.com/office/drawing/2014/main" id="{CA9C6FA6-08CF-4377-ADB8-687D33E8B176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5" name="Text Box 1">
          <a:extLst>
            <a:ext uri="{FF2B5EF4-FFF2-40B4-BE49-F238E27FC236}">
              <a16:creationId xmlns:a16="http://schemas.microsoft.com/office/drawing/2014/main" id="{D3B7F03A-4392-4A64-9609-4372901779E0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6" name="Text Box 1">
          <a:extLst>
            <a:ext uri="{FF2B5EF4-FFF2-40B4-BE49-F238E27FC236}">
              <a16:creationId xmlns:a16="http://schemas.microsoft.com/office/drawing/2014/main" id="{3CBCA0D9-0C92-4D46-808B-9135D496203D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7" name="Text Box 1">
          <a:extLst>
            <a:ext uri="{FF2B5EF4-FFF2-40B4-BE49-F238E27FC236}">
              <a16:creationId xmlns:a16="http://schemas.microsoft.com/office/drawing/2014/main" id="{C82A0EA3-2DCB-4F45-ADD6-D8636A322E36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8" name="Text Box 1">
          <a:extLst>
            <a:ext uri="{FF2B5EF4-FFF2-40B4-BE49-F238E27FC236}">
              <a16:creationId xmlns:a16="http://schemas.microsoft.com/office/drawing/2014/main" id="{A72AC159-FCBC-4142-AB83-3ABF4A81053C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399" name="Text Box 1">
          <a:extLst>
            <a:ext uri="{FF2B5EF4-FFF2-40B4-BE49-F238E27FC236}">
              <a16:creationId xmlns:a16="http://schemas.microsoft.com/office/drawing/2014/main" id="{6209187A-6896-4852-B95C-57EB2A6B45C9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0" name="Text Box 1">
          <a:extLst>
            <a:ext uri="{FF2B5EF4-FFF2-40B4-BE49-F238E27FC236}">
              <a16:creationId xmlns:a16="http://schemas.microsoft.com/office/drawing/2014/main" id="{0787F1A1-F9CF-4AF0-804C-587827ADBAC2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1" name="Text Box 1">
          <a:extLst>
            <a:ext uri="{FF2B5EF4-FFF2-40B4-BE49-F238E27FC236}">
              <a16:creationId xmlns:a16="http://schemas.microsoft.com/office/drawing/2014/main" id="{7D6E2461-0CC4-4FBB-97BF-94C71CD7D245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9525" cy="1032510"/>
    <xdr:sp macro="" textlink="">
      <xdr:nvSpPr>
        <xdr:cNvPr id="402" name="Text Box 1">
          <a:extLst>
            <a:ext uri="{FF2B5EF4-FFF2-40B4-BE49-F238E27FC236}">
              <a16:creationId xmlns:a16="http://schemas.microsoft.com/office/drawing/2014/main" id="{53801596-94D6-4A6C-B058-89F44787C784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3" name="Text Box 1">
          <a:extLst>
            <a:ext uri="{FF2B5EF4-FFF2-40B4-BE49-F238E27FC236}">
              <a16:creationId xmlns:a16="http://schemas.microsoft.com/office/drawing/2014/main" id="{FC454B92-1278-4EDA-B836-A2F18E3E5E29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4" name="Text Box 1">
          <a:extLst>
            <a:ext uri="{FF2B5EF4-FFF2-40B4-BE49-F238E27FC236}">
              <a16:creationId xmlns:a16="http://schemas.microsoft.com/office/drawing/2014/main" id="{1232F8D0-C987-4B38-8ECD-61449A2F0B0C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5" name="Text Box 1">
          <a:extLst>
            <a:ext uri="{FF2B5EF4-FFF2-40B4-BE49-F238E27FC236}">
              <a16:creationId xmlns:a16="http://schemas.microsoft.com/office/drawing/2014/main" id="{AF749BFF-E07B-4FF5-9A1C-E2748BCCC61D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6" name="Text Box 1">
          <a:extLst>
            <a:ext uri="{FF2B5EF4-FFF2-40B4-BE49-F238E27FC236}">
              <a16:creationId xmlns:a16="http://schemas.microsoft.com/office/drawing/2014/main" id="{30F29B16-D0BD-41C7-8928-EE7961E556F0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7" name="Text Box 1">
          <a:extLst>
            <a:ext uri="{FF2B5EF4-FFF2-40B4-BE49-F238E27FC236}">
              <a16:creationId xmlns:a16="http://schemas.microsoft.com/office/drawing/2014/main" id="{1E2327A0-A26C-4AAC-9B7E-7C2DE4510D9E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08" name="Text Box 1">
          <a:extLst>
            <a:ext uri="{FF2B5EF4-FFF2-40B4-BE49-F238E27FC236}">
              <a16:creationId xmlns:a16="http://schemas.microsoft.com/office/drawing/2014/main" id="{AEB67721-0649-4D98-B0B7-158A77B38F9E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1060</xdr:row>
      <xdr:rowOff>0</xdr:rowOff>
    </xdr:from>
    <xdr:ext cx="76200" cy="200025"/>
    <xdr:sp macro="" textlink="">
      <xdr:nvSpPr>
        <xdr:cNvPr id="409" name="Text Box 1">
          <a:extLst>
            <a:ext uri="{FF2B5EF4-FFF2-40B4-BE49-F238E27FC236}">
              <a16:creationId xmlns:a16="http://schemas.microsoft.com/office/drawing/2014/main" id="{03088AF8-7129-452F-B5E2-E5C06AD57EDC}"/>
            </a:ext>
          </a:extLst>
        </xdr:cNvPr>
        <xdr:cNvSpPr txBox="1">
          <a:spLocks noChangeArrowheads="1"/>
        </xdr:cNvSpPr>
      </xdr:nvSpPr>
      <xdr:spPr bwMode="auto">
        <a:xfrm>
          <a:off x="6537624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0" name="Text Box 1">
          <a:extLst>
            <a:ext uri="{FF2B5EF4-FFF2-40B4-BE49-F238E27FC236}">
              <a16:creationId xmlns:a16="http://schemas.microsoft.com/office/drawing/2014/main" id="{DD6B2B8B-4903-4F5B-B187-39DA69DD22D7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1" name="Text Box 1">
          <a:extLst>
            <a:ext uri="{FF2B5EF4-FFF2-40B4-BE49-F238E27FC236}">
              <a16:creationId xmlns:a16="http://schemas.microsoft.com/office/drawing/2014/main" id="{2A769798-BD17-4F75-8177-37E3CAFC8EAA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2" name="Text Box 1">
          <a:extLst>
            <a:ext uri="{FF2B5EF4-FFF2-40B4-BE49-F238E27FC236}">
              <a16:creationId xmlns:a16="http://schemas.microsoft.com/office/drawing/2014/main" id="{A5454ADE-09DE-45B3-BFF3-B9D3BD0CC90B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3" name="Text Box 1">
          <a:extLst>
            <a:ext uri="{FF2B5EF4-FFF2-40B4-BE49-F238E27FC236}">
              <a16:creationId xmlns:a16="http://schemas.microsoft.com/office/drawing/2014/main" id="{363725CF-D7DF-4E8F-8C76-97AFA9BB6F1F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4" name="Text Box 1">
          <a:extLst>
            <a:ext uri="{FF2B5EF4-FFF2-40B4-BE49-F238E27FC236}">
              <a16:creationId xmlns:a16="http://schemas.microsoft.com/office/drawing/2014/main" id="{77825A4E-C24A-4BA0-B68E-8A1096EF82D8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5" name="Text Box 1">
          <a:extLst>
            <a:ext uri="{FF2B5EF4-FFF2-40B4-BE49-F238E27FC236}">
              <a16:creationId xmlns:a16="http://schemas.microsoft.com/office/drawing/2014/main" id="{57A3EF55-6A0A-45C4-A047-12CBE22C8F4B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6" name="Text Box 1">
          <a:extLst>
            <a:ext uri="{FF2B5EF4-FFF2-40B4-BE49-F238E27FC236}">
              <a16:creationId xmlns:a16="http://schemas.microsoft.com/office/drawing/2014/main" id="{C5201347-A9C5-45C9-9651-F1643715E3D4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7" name="Text Box 1">
          <a:extLst>
            <a:ext uri="{FF2B5EF4-FFF2-40B4-BE49-F238E27FC236}">
              <a16:creationId xmlns:a16="http://schemas.microsoft.com/office/drawing/2014/main" id="{CFB30162-CA38-470F-A4D8-E63DFF56FFCA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9525" cy="1032510"/>
    <xdr:sp macro="" textlink="">
      <xdr:nvSpPr>
        <xdr:cNvPr id="418" name="Text Box 1">
          <a:extLst>
            <a:ext uri="{FF2B5EF4-FFF2-40B4-BE49-F238E27FC236}">
              <a16:creationId xmlns:a16="http://schemas.microsoft.com/office/drawing/2014/main" id="{9DD98EE6-0FC8-4DC0-9E65-D3A52465619A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19" name="Text Box 1">
          <a:extLst>
            <a:ext uri="{FF2B5EF4-FFF2-40B4-BE49-F238E27FC236}">
              <a16:creationId xmlns:a16="http://schemas.microsoft.com/office/drawing/2014/main" id="{5794C235-65DC-4B02-9625-71EBE0A2B5FF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0" name="Text Box 1">
          <a:extLst>
            <a:ext uri="{FF2B5EF4-FFF2-40B4-BE49-F238E27FC236}">
              <a16:creationId xmlns:a16="http://schemas.microsoft.com/office/drawing/2014/main" id="{B4F29607-7920-462F-B2F5-3F4B65EF43ED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1" name="Text Box 1">
          <a:extLst>
            <a:ext uri="{FF2B5EF4-FFF2-40B4-BE49-F238E27FC236}">
              <a16:creationId xmlns:a16="http://schemas.microsoft.com/office/drawing/2014/main" id="{1342D6D4-5D2E-407C-A6FD-9A9C0DB93FBE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2" name="Text Box 1">
          <a:extLst>
            <a:ext uri="{FF2B5EF4-FFF2-40B4-BE49-F238E27FC236}">
              <a16:creationId xmlns:a16="http://schemas.microsoft.com/office/drawing/2014/main" id="{BDAFCE10-D0D2-4AB3-A507-B8A3305C7EBA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3" name="Text Box 1">
          <a:extLst>
            <a:ext uri="{FF2B5EF4-FFF2-40B4-BE49-F238E27FC236}">
              <a16:creationId xmlns:a16="http://schemas.microsoft.com/office/drawing/2014/main" id="{0F07EC30-77BC-49B5-9518-95CF9A92C96B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4" name="Text Box 1">
          <a:extLst>
            <a:ext uri="{FF2B5EF4-FFF2-40B4-BE49-F238E27FC236}">
              <a16:creationId xmlns:a16="http://schemas.microsoft.com/office/drawing/2014/main" id="{BA388B8F-CCF1-48AA-90AB-0067F1F0AA40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1060</xdr:row>
      <xdr:rowOff>0</xdr:rowOff>
    </xdr:from>
    <xdr:ext cx="76200" cy="200025"/>
    <xdr:sp macro="" textlink="">
      <xdr:nvSpPr>
        <xdr:cNvPr id="425" name="Text Box 1">
          <a:extLst>
            <a:ext uri="{FF2B5EF4-FFF2-40B4-BE49-F238E27FC236}">
              <a16:creationId xmlns:a16="http://schemas.microsoft.com/office/drawing/2014/main" id="{A655D140-FACC-4991-BA65-D03EB73FFA67}"/>
            </a:ext>
          </a:extLst>
        </xdr:cNvPr>
        <xdr:cNvSpPr txBox="1">
          <a:spLocks noChangeArrowheads="1"/>
        </xdr:cNvSpPr>
      </xdr:nvSpPr>
      <xdr:spPr bwMode="auto">
        <a:xfrm>
          <a:off x="6537624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6" name="Text Box 1">
          <a:extLst>
            <a:ext uri="{FF2B5EF4-FFF2-40B4-BE49-F238E27FC236}">
              <a16:creationId xmlns:a16="http://schemas.microsoft.com/office/drawing/2014/main" id="{979FB94E-D8AF-4021-99D3-01D37834D79C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7" name="Text Box 1">
          <a:extLst>
            <a:ext uri="{FF2B5EF4-FFF2-40B4-BE49-F238E27FC236}">
              <a16:creationId xmlns:a16="http://schemas.microsoft.com/office/drawing/2014/main" id="{BEDD3DAD-5FC5-42E7-91B4-44E5F952F0E6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8" name="Text Box 1">
          <a:extLst>
            <a:ext uri="{FF2B5EF4-FFF2-40B4-BE49-F238E27FC236}">
              <a16:creationId xmlns:a16="http://schemas.microsoft.com/office/drawing/2014/main" id="{A0028626-C925-42B6-AA59-19ED22B2301C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29" name="Text Box 1">
          <a:extLst>
            <a:ext uri="{FF2B5EF4-FFF2-40B4-BE49-F238E27FC236}">
              <a16:creationId xmlns:a16="http://schemas.microsoft.com/office/drawing/2014/main" id="{415BE95A-3BD4-47E0-8D6F-6E166B683AA4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30" name="Text Box 1">
          <a:extLst>
            <a:ext uri="{FF2B5EF4-FFF2-40B4-BE49-F238E27FC236}">
              <a16:creationId xmlns:a16="http://schemas.microsoft.com/office/drawing/2014/main" id="{4E737B29-EF06-4444-B84F-B822DFA8C040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31" name="Text Box 1">
          <a:extLst>
            <a:ext uri="{FF2B5EF4-FFF2-40B4-BE49-F238E27FC236}">
              <a16:creationId xmlns:a16="http://schemas.microsoft.com/office/drawing/2014/main" id="{FE4F0A0A-A3F0-4D56-8EDC-843EE7B0F91C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32" name="Text Box 1">
          <a:extLst>
            <a:ext uri="{FF2B5EF4-FFF2-40B4-BE49-F238E27FC236}">
              <a16:creationId xmlns:a16="http://schemas.microsoft.com/office/drawing/2014/main" id="{CC332D3D-FB87-4B23-9F9B-EA860FC6162B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1060</xdr:row>
      <xdr:rowOff>0</xdr:rowOff>
    </xdr:from>
    <xdr:ext cx="76200" cy="200025"/>
    <xdr:sp macro="" textlink="">
      <xdr:nvSpPr>
        <xdr:cNvPr id="433" name="Text Box 1">
          <a:extLst>
            <a:ext uri="{FF2B5EF4-FFF2-40B4-BE49-F238E27FC236}">
              <a16:creationId xmlns:a16="http://schemas.microsoft.com/office/drawing/2014/main" id="{D8C640C3-A5A5-4A2B-965C-7878A19E84D3}"/>
            </a:ext>
          </a:extLst>
        </xdr:cNvPr>
        <xdr:cNvSpPr txBox="1">
          <a:spLocks noChangeArrowheads="1"/>
        </xdr:cNvSpPr>
      </xdr:nvSpPr>
      <xdr:spPr bwMode="auto">
        <a:xfrm>
          <a:off x="6427470" y="1924907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9525" cy="1032510"/>
    <xdr:sp macro="" textlink="">
      <xdr:nvSpPr>
        <xdr:cNvPr id="434" name="Text Box 1">
          <a:extLst>
            <a:ext uri="{FF2B5EF4-FFF2-40B4-BE49-F238E27FC236}">
              <a16:creationId xmlns:a16="http://schemas.microsoft.com/office/drawing/2014/main" id="{D3C2B679-1067-4701-9062-32FB33E18802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35" name="Text Box 1">
          <a:extLst>
            <a:ext uri="{FF2B5EF4-FFF2-40B4-BE49-F238E27FC236}">
              <a16:creationId xmlns:a16="http://schemas.microsoft.com/office/drawing/2014/main" id="{216B3937-3055-4575-AF52-0CBFDEA64B0F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36" name="Text Box 1">
          <a:extLst>
            <a:ext uri="{FF2B5EF4-FFF2-40B4-BE49-F238E27FC236}">
              <a16:creationId xmlns:a16="http://schemas.microsoft.com/office/drawing/2014/main" id="{C4754854-75C6-4705-983B-D1BB4F70E372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37" name="Text Box 1">
          <a:extLst>
            <a:ext uri="{FF2B5EF4-FFF2-40B4-BE49-F238E27FC236}">
              <a16:creationId xmlns:a16="http://schemas.microsoft.com/office/drawing/2014/main" id="{F8016D4C-050A-4ECE-AA49-6C02C4E73694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38" name="Text Box 1">
          <a:extLst>
            <a:ext uri="{FF2B5EF4-FFF2-40B4-BE49-F238E27FC236}">
              <a16:creationId xmlns:a16="http://schemas.microsoft.com/office/drawing/2014/main" id="{E1A231C8-35D3-4C2C-87D4-D836281F971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39" name="Text Box 1">
          <a:extLst>
            <a:ext uri="{FF2B5EF4-FFF2-40B4-BE49-F238E27FC236}">
              <a16:creationId xmlns:a16="http://schemas.microsoft.com/office/drawing/2014/main" id="{A6B7F3AA-A690-4D61-8B0A-B3835868FC2F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0" name="Text Box 1">
          <a:extLst>
            <a:ext uri="{FF2B5EF4-FFF2-40B4-BE49-F238E27FC236}">
              <a16:creationId xmlns:a16="http://schemas.microsoft.com/office/drawing/2014/main" id="{C8DA5B95-90C6-4640-BAF8-8C9C93CC8BCA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1133</xdr:row>
      <xdr:rowOff>0</xdr:rowOff>
    </xdr:from>
    <xdr:ext cx="76200" cy="200025"/>
    <xdr:sp macro="" textlink="">
      <xdr:nvSpPr>
        <xdr:cNvPr id="441" name="Text Box 1">
          <a:extLst>
            <a:ext uri="{FF2B5EF4-FFF2-40B4-BE49-F238E27FC236}">
              <a16:creationId xmlns:a16="http://schemas.microsoft.com/office/drawing/2014/main" id="{38AE7F6A-7FB7-478C-8A75-988FB9B8D9F3}"/>
            </a:ext>
          </a:extLst>
        </xdr:cNvPr>
        <xdr:cNvSpPr txBox="1">
          <a:spLocks noChangeArrowheads="1"/>
        </xdr:cNvSpPr>
      </xdr:nvSpPr>
      <xdr:spPr bwMode="auto">
        <a:xfrm>
          <a:off x="6537624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2" name="Text Box 1">
          <a:extLst>
            <a:ext uri="{FF2B5EF4-FFF2-40B4-BE49-F238E27FC236}">
              <a16:creationId xmlns:a16="http://schemas.microsoft.com/office/drawing/2014/main" id="{02D391DA-3C39-4353-BE5F-A235E2DCBB5B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3" name="Text Box 1">
          <a:extLst>
            <a:ext uri="{FF2B5EF4-FFF2-40B4-BE49-F238E27FC236}">
              <a16:creationId xmlns:a16="http://schemas.microsoft.com/office/drawing/2014/main" id="{17E3C38D-70C4-4040-9445-FA2A32721C5E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4" name="Text Box 1">
          <a:extLst>
            <a:ext uri="{FF2B5EF4-FFF2-40B4-BE49-F238E27FC236}">
              <a16:creationId xmlns:a16="http://schemas.microsoft.com/office/drawing/2014/main" id="{F3D9B610-4618-4F07-ABE5-C971BCE354F1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5" name="Text Box 1">
          <a:extLst>
            <a:ext uri="{FF2B5EF4-FFF2-40B4-BE49-F238E27FC236}">
              <a16:creationId xmlns:a16="http://schemas.microsoft.com/office/drawing/2014/main" id="{30733EBF-2CF5-4C8C-BBBE-03EBD47C973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6" name="Text Box 1">
          <a:extLst>
            <a:ext uri="{FF2B5EF4-FFF2-40B4-BE49-F238E27FC236}">
              <a16:creationId xmlns:a16="http://schemas.microsoft.com/office/drawing/2014/main" id="{26E9B458-B73C-459F-B417-B1AC91D633DF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7" name="Text Box 1">
          <a:extLst>
            <a:ext uri="{FF2B5EF4-FFF2-40B4-BE49-F238E27FC236}">
              <a16:creationId xmlns:a16="http://schemas.microsoft.com/office/drawing/2014/main" id="{7D43FA28-153C-4F59-811F-EF2AD720A217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8" name="Text Box 1">
          <a:extLst>
            <a:ext uri="{FF2B5EF4-FFF2-40B4-BE49-F238E27FC236}">
              <a16:creationId xmlns:a16="http://schemas.microsoft.com/office/drawing/2014/main" id="{17D70A93-FDEC-4620-8471-5405F46F29A2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49" name="Text Box 1">
          <a:extLst>
            <a:ext uri="{FF2B5EF4-FFF2-40B4-BE49-F238E27FC236}">
              <a16:creationId xmlns:a16="http://schemas.microsoft.com/office/drawing/2014/main" id="{FD3C531B-7CB2-4308-9B20-8CC4CE3FAE7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9525" cy="1032510"/>
    <xdr:sp macro="" textlink="">
      <xdr:nvSpPr>
        <xdr:cNvPr id="450" name="Text Box 1">
          <a:extLst>
            <a:ext uri="{FF2B5EF4-FFF2-40B4-BE49-F238E27FC236}">
              <a16:creationId xmlns:a16="http://schemas.microsoft.com/office/drawing/2014/main" id="{E4C45EDA-C154-43A7-9075-6215B1C1F823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1" name="Text Box 1">
          <a:extLst>
            <a:ext uri="{FF2B5EF4-FFF2-40B4-BE49-F238E27FC236}">
              <a16:creationId xmlns:a16="http://schemas.microsoft.com/office/drawing/2014/main" id="{8AD64AF3-E4D6-4B78-A817-C3C8D44820D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2" name="Text Box 1">
          <a:extLst>
            <a:ext uri="{FF2B5EF4-FFF2-40B4-BE49-F238E27FC236}">
              <a16:creationId xmlns:a16="http://schemas.microsoft.com/office/drawing/2014/main" id="{04748EFC-5628-4222-B000-5A10F78A4481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3" name="Text Box 1">
          <a:extLst>
            <a:ext uri="{FF2B5EF4-FFF2-40B4-BE49-F238E27FC236}">
              <a16:creationId xmlns:a16="http://schemas.microsoft.com/office/drawing/2014/main" id="{5F5471D4-354B-4A4F-9443-D3B13941F419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4" name="Text Box 1">
          <a:extLst>
            <a:ext uri="{FF2B5EF4-FFF2-40B4-BE49-F238E27FC236}">
              <a16:creationId xmlns:a16="http://schemas.microsoft.com/office/drawing/2014/main" id="{2F658561-9067-49F0-9782-59B021979C0A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5" name="Text Box 1">
          <a:extLst>
            <a:ext uri="{FF2B5EF4-FFF2-40B4-BE49-F238E27FC236}">
              <a16:creationId xmlns:a16="http://schemas.microsoft.com/office/drawing/2014/main" id="{97EAC08D-5669-4DDC-A324-5B21176BF55C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6" name="Text Box 1">
          <a:extLst>
            <a:ext uri="{FF2B5EF4-FFF2-40B4-BE49-F238E27FC236}">
              <a16:creationId xmlns:a16="http://schemas.microsoft.com/office/drawing/2014/main" id="{5F19D0DF-80CA-4068-B38D-504EE7D67A0E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1133</xdr:row>
      <xdr:rowOff>0</xdr:rowOff>
    </xdr:from>
    <xdr:ext cx="76200" cy="200025"/>
    <xdr:sp macro="" textlink="">
      <xdr:nvSpPr>
        <xdr:cNvPr id="457" name="Text Box 1">
          <a:extLst>
            <a:ext uri="{FF2B5EF4-FFF2-40B4-BE49-F238E27FC236}">
              <a16:creationId xmlns:a16="http://schemas.microsoft.com/office/drawing/2014/main" id="{EFBB804F-98E1-4EC6-825C-5470413A4ED7}"/>
            </a:ext>
          </a:extLst>
        </xdr:cNvPr>
        <xdr:cNvSpPr txBox="1">
          <a:spLocks noChangeArrowheads="1"/>
        </xdr:cNvSpPr>
      </xdr:nvSpPr>
      <xdr:spPr bwMode="auto">
        <a:xfrm>
          <a:off x="6537624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8" name="Text Box 1">
          <a:extLst>
            <a:ext uri="{FF2B5EF4-FFF2-40B4-BE49-F238E27FC236}">
              <a16:creationId xmlns:a16="http://schemas.microsoft.com/office/drawing/2014/main" id="{14EC4EEB-F2F8-4EFC-B404-6493125B9D79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59" name="Text Box 1">
          <a:extLst>
            <a:ext uri="{FF2B5EF4-FFF2-40B4-BE49-F238E27FC236}">
              <a16:creationId xmlns:a16="http://schemas.microsoft.com/office/drawing/2014/main" id="{8D1B07FD-E606-46A6-BFE8-066679837562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0" name="Text Box 1">
          <a:extLst>
            <a:ext uri="{FF2B5EF4-FFF2-40B4-BE49-F238E27FC236}">
              <a16:creationId xmlns:a16="http://schemas.microsoft.com/office/drawing/2014/main" id="{D4C463D0-A8E8-41A6-9FE6-EEFF5748A26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1" name="Text Box 1">
          <a:extLst>
            <a:ext uri="{FF2B5EF4-FFF2-40B4-BE49-F238E27FC236}">
              <a16:creationId xmlns:a16="http://schemas.microsoft.com/office/drawing/2014/main" id="{F4BEA29C-052D-40CD-9F75-372BC0017F61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2" name="Text Box 1">
          <a:extLst>
            <a:ext uri="{FF2B5EF4-FFF2-40B4-BE49-F238E27FC236}">
              <a16:creationId xmlns:a16="http://schemas.microsoft.com/office/drawing/2014/main" id="{4D4B8653-2A14-4422-82CF-6F75618BAC9A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3" name="Text Box 1">
          <a:extLst>
            <a:ext uri="{FF2B5EF4-FFF2-40B4-BE49-F238E27FC236}">
              <a16:creationId xmlns:a16="http://schemas.microsoft.com/office/drawing/2014/main" id="{0722651C-C8E7-41C2-AA26-DE33BB0AFD32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4" name="Text Box 1">
          <a:extLst>
            <a:ext uri="{FF2B5EF4-FFF2-40B4-BE49-F238E27FC236}">
              <a16:creationId xmlns:a16="http://schemas.microsoft.com/office/drawing/2014/main" id="{AF852273-C923-42BA-A024-12149D93E806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5" name="Text Box 1">
          <a:extLst>
            <a:ext uri="{FF2B5EF4-FFF2-40B4-BE49-F238E27FC236}">
              <a16:creationId xmlns:a16="http://schemas.microsoft.com/office/drawing/2014/main" id="{0405020F-9E7A-4533-8DD0-9C2F61222FCC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9525" cy="1032510"/>
    <xdr:sp macro="" textlink="">
      <xdr:nvSpPr>
        <xdr:cNvPr id="466" name="Text Box 1">
          <a:extLst>
            <a:ext uri="{FF2B5EF4-FFF2-40B4-BE49-F238E27FC236}">
              <a16:creationId xmlns:a16="http://schemas.microsoft.com/office/drawing/2014/main" id="{D2AACF7F-C45A-42BB-9280-D4063259DB85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7" name="Text Box 1">
          <a:extLst>
            <a:ext uri="{FF2B5EF4-FFF2-40B4-BE49-F238E27FC236}">
              <a16:creationId xmlns:a16="http://schemas.microsoft.com/office/drawing/2014/main" id="{3ED4203E-3AE8-4BC7-B956-A82F56341BCE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8" name="Text Box 1">
          <a:extLst>
            <a:ext uri="{FF2B5EF4-FFF2-40B4-BE49-F238E27FC236}">
              <a16:creationId xmlns:a16="http://schemas.microsoft.com/office/drawing/2014/main" id="{2F640266-CC83-493D-A579-88419FDB2860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69" name="Text Box 1">
          <a:extLst>
            <a:ext uri="{FF2B5EF4-FFF2-40B4-BE49-F238E27FC236}">
              <a16:creationId xmlns:a16="http://schemas.microsoft.com/office/drawing/2014/main" id="{53CF1E1D-7578-4B52-ABA7-D15814936677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0" name="Text Box 1">
          <a:extLst>
            <a:ext uri="{FF2B5EF4-FFF2-40B4-BE49-F238E27FC236}">
              <a16:creationId xmlns:a16="http://schemas.microsoft.com/office/drawing/2014/main" id="{DD7F6878-0EC6-467B-9155-2F11ECA850F5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1" name="Text Box 1">
          <a:extLst>
            <a:ext uri="{FF2B5EF4-FFF2-40B4-BE49-F238E27FC236}">
              <a16:creationId xmlns:a16="http://schemas.microsoft.com/office/drawing/2014/main" id="{D72039F1-2B1D-4A85-8055-DFE6EFADF89F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2" name="Text Box 1">
          <a:extLst>
            <a:ext uri="{FF2B5EF4-FFF2-40B4-BE49-F238E27FC236}">
              <a16:creationId xmlns:a16="http://schemas.microsoft.com/office/drawing/2014/main" id="{91060952-6EBB-44B3-98C9-0A252A2999B0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1133</xdr:row>
      <xdr:rowOff>0</xdr:rowOff>
    </xdr:from>
    <xdr:ext cx="76200" cy="200025"/>
    <xdr:sp macro="" textlink="">
      <xdr:nvSpPr>
        <xdr:cNvPr id="473" name="Text Box 1">
          <a:extLst>
            <a:ext uri="{FF2B5EF4-FFF2-40B4-BE49-F238E27FC236}">
              <a16:creationId xmlns:a16="http://schemas.microsoft.com/office/drawing/2014/main" id="{D7F3C069-B1E9-45AB-8786-F89C895F7A23}"/>
            </a:ext>
          </a:extLst>
        </xdr:cNvPr>
        <xdr:cNvSpPr txBox="1">
          <a:spLocks noChangeArrowheads="1"/>
        </xdr:cNvSpPr>
      </xdr:nvSpPr>
      <xdr:spPr bwMode="auto">
        <a:xfrm>
          <a:off x="6537624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4" name="Text Box 1">
          <a:extLst>
            <a:ext uri="{FF2B5EF4-FFF2-40B4-BE49-F238E27FC236}">
              <a16:creationId xmlns:a16="http://schemas.microsoft.com/office/drawing/2014/main" id="{D6E2FD8E-D63D-45C8-AC6A-8AF78409FF35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5" name="Text Box 1">
          <a:extLst>
            <a:ext uri="{FF2B5EF4-FFF2-40B4-BE49-F238E27FC236}">
              <a16:creationId xmlns:a16="http://schemas.microsoft.com/office/drawing/2014/main" id="{DFE92AEF-4F22-4CD9-81B1-0EEA58B9C98B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6" name="Text Box 1">
          <a:extLst>
            <a:ext uri="{FF2B5EF4-FFF2-40B4-BE49-F238E27FC236}">
              <a16:creationId xmlns:a16="http://schemas.microsoft.com/office/drawing/2014/main" id="{1846C8F4-96E8-478B-8E10-CFE3B3A8C16F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7" name="Text Box 1">
          <a:extLst>
            <a:ext uri="{FF2B5EF4-FFF2-40B4-BE49-F238E27FC236}">
              <a16:creationId xmlns:a16="http://schemas.microsoft.com/office/drawing/2014/main" id="{5B038303-D35D-4931-9A39-6B830CA335E4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8" name="Text Box 1">
          <a:extLst>
            <a:ext uri="{FF2B5EF4-FFF2-40B4-BE49-F238E27FC236}">
              <a16:creationId xmlns:a16="http://schemas.microsoft.com/office/drawing/2014/main" id="{FB1EBF11-8C3A-4DE1-B284-94E4DDD85EED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79" name="Text Box 1">
          <a:extLst>
            <a:ext uri="{FF2B5EF4-FFF2-40B4-BE49-F238E27FC236}">
              <a16:creationId xmlns:a16="http://schemas.microsoft.com/office/drawing/2014/main" id="{921B7E39-4AE6-4E3F-9A06-BEB5EE8110E6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80" name="Text Box 1">
          <a:extLst>
            <a:ext uri="{FF2B5EF4-FFF2-40B4-BE49-F238E27FC236}">
              <a16:creationId xmlns:a16="http://schemas.microsoft.com/office/drawing/2014/main" id="{AC319779-08A6-4DCC-9ABD-B0C1E8227595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1133</xdr:row>
      <xdr:rowOff>0</xdr:rowOff>
    </xdr:from>
    <xdr:ext cx="76200" cy="200025"/>
    <xdr:sp macro="" textlink="">
      <xdr:nvSpPr>
        <xdr:cNvPr id="481" name="Text Box 1">
          <a:extLst>
            <a:ext uri="{FF2B5EF4-FFF2-40B4-BE49-F238E27FC236}">
              <a16:creationId xmlns:a16="http://schemas.microsoft.com/office/drawing/2014/main" id="{0D89793B-B630-4F1E-84CB-5D01677064C4}"/>
            </a:ext>
          </a:extLst>
        </xdr:cNvPr>
        <xdr:cNvSpPr txBox="1">
          <a:spLocks noChangeArrowheads="1"/>
        </xdr:cNvSpPr>
      </xdr:nvSpPr>
      <xdr:spPr bwMode="auto">
        <a:xfrm>
          <a:off x="6427470" y="2057019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9525" cy="1032510"/>
    <xdr:sp macro="" textlink="">
      <xdr:nvSpPr>
        <xdr:cNvPr id="482" name="Text Box 1">
          <a:extLst>
            <a:ext uri="{FF2B5EF4-FFF2-40B4-BE49-F238E27FC236}">
              <a16:creationId xmlns:a16="http://schemas.microsoft.com/office/drawing/2014/main" id="{71792F5D-B33D-4907-ACEB-4CA79814D62C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3" name="Text Box 1">
          <a:extLst>
            <a:ext uri="{FF2B5EF4-FFF2-40B4-BE49-F238E27FC236}">
              <a16:creationId xmlns:a16="http://schemas.microsoft.com/office/drawing/2014/main" id="{FC45AC26-DB5E-48BF-B47A-4207D030072F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4" name="Text Box 1">
          <a:extLst>
            <a:ext uri="{FF2B5EF4-FFF2-40B4-BE49-F238E27FC236}">
              <a16:creationId xmlns:a16="http://schemas.microsoft.com/office/drawing/2014/main" id="{4F794EF4-9A3F-4FA0-BE51-AAAD976645DB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5" name="Text Box 1">
          <a:extLst>
            <a:ext uri="{FF2B5EF4-FFF2-40B4-BE49-F238E27FC236}">
              <a16:creationId xmlns:a16="http://schemas.microsoft.com/office/drawing/2014/main" id="{BBC01D44-8A57-441D-89A8-103187616E34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6" name="Text Box 1">
          <a:extLst>
            <a:ext uri="{FF2B5EF4-FFF2-40B4-BE49-F238E27FC236}">
              <a16:creationId xmlns:a16="http://schemas.microsoft.com/office/drawing/2014/main" id="{4002DE4C-96AF-44F2-94B6-A9D87DA310C1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7" name="Text Box 1">
          <a:extLst>
            <a:ext uri="{FF2B5EF4-FFF2-40B4-BE49-F238E27FC236}">
              <a16:creationId xmlns:a16="http://schemas.microsoft.com/office/drawing/2014/main" id="{4B875F5E-8852-4AB0-BBB9-EF33930FBFF6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88" name="Text Box 1">
          <a:extLst>
            <a:ext uri="{FF2B5EF4-FFF2-40B4-BE49-F238E27FC236}">
              <a16:creationId xmlns:a16="http://schemas.microsoft.com/office/drawing/2014/main" id="{535DF529-4D2E-447E-A68A-83C75126D740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1210</xdr:row>
      <xdr:rowOff>0</xdr:rowOff>
    </xdr:from>
    <xdr:ext cx="76200" cy="200025"/>
    <xdr:sp macro="" textlink="">
      <xdr:nvSpPr>
        <xdr:cNvPr id="489" name="Text Box 1">
          <a:extLst>
            <a:ext uri="{FF2B5EF4-FFF2-40B4-BE49-F238E27FC236}">
              <a16:creationId xmlns:a16="http://schemas.microsoft.com/office/drawing/2014/main" id="{06CFDDAA-AFA7-4CFD-916E-00BB26E9B35E}"/>
            </a:ext>
          </a:extLst>
        </xdr:cNvPr>
        <xdr:cNvSpPr txBox="1">
          <a:spLocks noChangeArrowheads="1"/>
        </xdr:cNvSpPr>
      </xdr:nvSpPr>
      <xdr:spPr bwMode="auto">
        <a:xfrm>
          <a:off x="6537624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0" name="Text Box 1">
          <a:extLst>
            <a:ext uri="{FF2B5EF4-FFF2-40B4-BE49-F238E27FC236}">
              <a16:creationId xmlns:a16="http://schemas.microsoft.com/office/drawing/2014/main" id="{06A0A082-7287-4229-8454-140B26606785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1" name="Text Box 1">
          <a:extLst>
            <a:ext uri="{FF2B5EF4-FFF2-40B4-BE49-F238E27FC236}">
              <a16:creationId xmlns:a16="http://schemas.microsoft.com/office/drawing/2014/main" id="{341B6BAE-6530-4F8C-9501-4C7C0B2F2BA5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2" name="Text Box 1">
          <a:extLst>
            <a:ext uri="{FF2B5EF4-FFF2-40B4-BE49-F238E27FC236}">
              <a16:creationId xmlns:a16="http://schemas.microsoft.com/office/drawing/2014/main" id="{33CD7A92-2E33-4CFE-AC25-098D3A763FF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3" name="Text Box 1">
          <a:extLst>
            <a:ext uri="{FF2B5EF4-FFF2-40B4-BE49-F238E27FC236}">
              <a16:creationId xmlns:a16="http://schemas.microsoft.com/office/drawing/2014/main" id="{25E3FBA0-B91F-4FF8-9C28-EC4A7F46CCCB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4" name="Text Box 1">
          <a:extLst>
            <a:ext uri="{FF2B5EF4-FFF2-40B4-BE49-F238E27FC236}">
              <a16:creationId xmlns:a16="http://schemas.microsoft.com/office/drawing/2014/main" id="{624C9D47-EBA7-4C40-83A0-3985307075EF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5" name="Text Box 1">
          <a:extLst>
            <a:ext uri="{FF2B5EF4-FFF2-40B4-BE49-F238E27FC236}">
              <a16:creationId xmlns:a16="http://schemas.microsoft.com/office/drawing/2014/main" id="{545EB1FC-5798-4E73-92D4-607B537B9F02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6" name="Text Box 1">
          <a:extLst>
            <a:ext uri="{FF2B5EF4-FFF2-40B4-BE49-F238E27FC236}">
              <a16:creationId xmlns:a16="http://schemas.microsoft.com/office/drawing/2014/main" id="{C6F6C61F-BD60-42A1-BEF9-556671A51B26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7" name="Text Box 1">
          <a:extLst>
            <a:ext uri="{FF2B5EF4-FFF2-40B4-BE49-F238E27FC236}">
              <a16:creationId xmlns:a16="http://schemas.microsoft.com/office/drawing/2014/main" id="{E0CD98B4-1CFA-45AF-B943-26CFC13BAF2C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9525" cy="1032510"/>
    <xdr:sp macro="" textlink="">
      <xdr:nvSpPr>
        <xdr:cNvPr id="498" name="Text Box 1">
          <a:extLst>
            <a:ext uri="{FF2B5EF4-FFF2-40B4-BE49-F238E27FC236}">
              <a16:creationId xmlns:a16="http://schemas.microsoft.com/office/drawing/2014/main" id="{AC6A0016-D484-4834-B118-FEF5B3C550B3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499" name="Text Box 1">
          <a:extLst>
            <a:ext uri="{FF2B5EF4-FFF2-40B4-BE49-F238E27FC236}">
              <a16:creationId xmlns:a16="http://schemas.microsoft.com/office/drawing/2014/main" id="{E917ED05-3690-4226-A23F-5F0A4AE6855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0" name="Text Box 1">
          <a:extLst>
            <a:ext uri="{FF2B5EF4-FFF2-40B4-BE49-F238E27FC236}">
              <a16:creationId xmlns:a16="http://schemas.microsoft.com/office/drawing/2014/main" id="{025F7888-06B2-493B-BF9E-BC5785BCC9AA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1" name="Text Box 1">
          <a:extLst>
            <a:ext uri="{FF2B5EF4-FFF2-40B4-BE49-F238E27FC236}">
              <a16:creationId xmlns:a16="http://schemas.microsoft.com/office/drawing/2014/main" id="{ADE0CAA7-1C0D-4375-A22E-E3C4B38FD5C3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2" name="Text Box 1">
          <a:extLst>
            <a:ext uri="{FF2B5EF4-FFF2-40B4-BE49-F238E27FC236}">
              <a16:creationId xmlns:a16="http://schemas.microsoft.com/office/drawing/2014/main" id="{25D80B25-C62A-4C66-9DEA-FAFCEDAEC98F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3" name="Text Box 1">
          <a:extLst>
            <a:ext uri="{FF2B5EF4-FFF2-40B4-BE49-F238E27FC236}">
              <a16:creationId xmlns:a16="http://schemas.microsoft.com/office/drawing/2014/main" id="{257ECC55-43A7-4510-884C-A8984DF8AFEB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4" name="Text Box 1">
          <a:extLst>
            <a:ext uri="{FF2B5EF4-FFF2-40B4-BE49-F238E27FC236}">
              <a16:creationId xmlns:a16="http://schemas.microsoft.com/office/drawing/2014/main" id="{91190D20-0857-42F0-98D5-D4298C3201E9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1210</xdr:row>
      <xdr:rowOff>0</xdr:rowOff>
    </xdr:from>
    <xdr:ext cx="76200" cy="200025"/>
    <xdr:sp macro="" textlink="">
      <xdr:nvSpPr>
        <xdr:cNvPr id="505" name="Text Box 1">
          <a:extLst>
            <a:ext uri="{FF2B5EF4-FFF2-40B4-BE49-F238E27FC236}">
              <a16:creationId xmlns:a16="http://schemas.microsoft.com/office/drawing/2014/main" id="{70BB99AB-099D-4A78-A164-A149D7CAE1B0}"/>
            </a:ext>
          </a:extLst>
        </xdr:cNvPr>
        <xdr:cNvSpPr txBox="1">
          <a:spLocks noChangeArrowheads="1"/>
        </xdr:cNvSpPr>
      </xdr:nvSpPr>
      <xdr:spPr bwMode="auto">
        <a:xfrm>
          <a:off x="6537624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6" name="Text Box 1">
          <a:extLst>
            <a:ext uri="{FF2B5EF4-FFF2-40B4-BE49-F238E27FC236}">
              <a16:creationId xmlns:a16="http://schemas.microsoft.com/office/drawing/2014/main" id="{3BAEC9EA-3D03-4425-990B-301303301649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7" name="Text Box 1">
          <a:extLst>
            <a:ext uri="{FF2B5EF4-FFF2-40B4-BE49-F238E27FC236}">
              <a16:creationId xmlns:a16="http://schemas.microsoft.com/office/drawing/2014/main" id="{A7F9995E-E582-41BF-AAAB-73AFCA53801E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8" name="Text Box 1">
          <a:extLst>
            <a:ext uri="{FF2B5EF4-FFF2-40B4-BE49-F238E27FC236}">
              <a16:creationId xmlns:a16="http://schemas.microsoft.com/office/drawing/2014/main" id="{0F7B0DE7-11D3-46F9-842F-6B99D8D7DA39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09" name="Text Box 1">
          <a:extLst>
            <a:ext uri="{FF2B5EF4-FFF2-40B4-BE49-F238E27FC236}">
              <a16:creationId xmlns:a16="http://schemas.microsoft.com/office/drawing/2014/main" id="{9077D91E-4C53-436C-B0A9-C869EC59872F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0" name="Text Box 1">
          <a:extLst>
            <a:ext uri="{FF2B5EF4-FFF2-40B4-BE49-F238E27FC236}">
              <a16:creationId xmlns:a16="http://schemas.microsoft.com/office/drawing/2014/main" id="{CAE810CB-D307-44DC-9DEE-962AFBE19D9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1" name="Text Box 1">
          <a:extLst>
            <a:ext uri="{FF2B5EF4-FFF2-40B4-BE49-F238E27FC236}">
              <a16:creationId xmlns:a16="http://schemas.microsoft.com/office/drawing/2014/main" id="{3DBBC6DC-DFD6-45EA-A5E8-6DD8D8049B26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2" name="Text Box 1">
          <a:extLst>
            <a:ext uri="{FF2B5EF4-FFF2-40B4-BE49-F238E27FC236}">
              <a16:creationId xmlns:a16="http://schemas.microsoft.com/office/drawing/2014/main" id="{695EFF34-0B27-4282-8489-66354BDA0D33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3" name="Text Box 1">
          <a:extLst>
            <a:ext uri="{FF2B5EF4-FFF2-40B4-BE49-F238E27FC236}">
              <a16:creationId xmlns:a16="http://schemas.microsoft.com/office/drawing/2014/main" id="{8BB41AC3-724A-4EE4-9AE1-9126C636D9B8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9525" cy="1032510"/>
    <xdr:sp macro="" textlink="">
      <xdr:nvSpPr>
        <xdr:cNvPr id="514" name="Text Box 1">
          <a:extLst>
            <a:ext uri="{FF2B5EF4-FFF2-40B4-BE49-F238E27FC236}">
              <a16:creationId xmlns:a16="http://schemas.microsoft.com/office/drawing/2014/main" id="{EAAD5D3F-6811-4B19-B90C-27CC8C3A4D1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5" name="Text Box 1">
          <a:extLst>
            <a:ext uri="{FF2B5EF4-FFF2-40B4-BE49-F238E27FC236}">
              <a16:creationId xmlns:a16="http://schemas.microsoft.com/office/drawing/2014/main" id="{2F358BF9-845D-41C6-86AF-FE0769FA810C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6" name="Text Box 1">
          <a:extLst>
            <a:ext uri="{FF2B5EF4-FFF2-40B4-BE49-F238E27FC236}">
              <a16:creationId xmlns:a16="http://schemas.microsoft.com/office/drawing/2014/main" id="{6997DB37-1806-4483-99D3-719D09FF57AA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7" name="Text Box 1">
          <a:extLst>
            <a:ext uri="{FF2B5EF4-FFF2-40B4-BE49-F238E27FC236}">
              <a16:creationId xmlns:a16="http://schemas.microsoft.com/office/drawing/2014/main" id="{8B3A8C00-DFF2-4FC6-B6C3-9A43BB0EA7C6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8" name="Text Box 1">
          <a:extLst>
            <a:ext uri="{FF2B5EF4-FFF2-40B4-BE49-F238E27FC236}">
              <a16:creationId xmlns:a16="http://schemas.microsoft.com/office/drawing/2014/main" id="{8416644C-AAB9-4E43-B346-B49D3B9BCA30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19" name="Text Box 1">
          <a:extLst>
            <a:ext uri="{FF2B5EF4-FFF2-40B4-BE49-F238E27FC236}">
              <a16:creationId xmlns:a16="http://schemas.microsoft.com/office/drawing/2014/main" id="{499E00DD-C3C4-4041-A8FB-AC4C18FCB08B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0" name="Text Box 1">
          <a:extLst>
            <a:ext uri="{FF2B5EF4-FFF2-40B4-BE49-F238E27FC236}">
              <a16:creationId xmlns:a16="http://schemas.microsoft.com/office/drawing/2014/main" id="{E08D2C31-37A6-40C9-AB31-651AC7C0B272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1210</xdr:row>
      <xdr:rowOff>0</xdr:rowOff>
    </xdr:from>
    <xdr:ext cx="76200" cy="200025"/>
    <xdr:sp macro="" textlink="">
      <xdr:nvSpPr>
        <xdr:cNvPr id="521" name="Text Box 1">
          <a:extLst>
            <a:ext uri="{FF2B5EF4-FFF2-40B4-BE49-F238E27FC236}">
              <a16:creationId xmlns:a16="http://schemas.microsoft.com/office/drawing/2014/main" id="{DA1F3FE7-3AC0-4062-84EE-57557C951CB2}"/>
            </a:ext>
          </a:extLst>
        </xdr:cNvPr>
        <xdr:cNvSpPr txBox="1">
          <a:spLocks noChangeArrowheads="1"/>
        </xdr:cNvSpPr>
      </xdr:nvSpPr>
      <xdr:spPr bwMode="auto">
        <a:xfrm>
          <a:off x="6537624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2" name="Text Box 1">
          <a:extLst>
            <a:ext uri="{FF2B5EF4-FFF2-40B4-BE49-F238E27FC236}">
              <a16:creationId xmlns:a16="http://schemas.microsoft.com/office/drawing/2014/main" id="{81D99F9A-9E50-4AE2-8479-D1FF2566F6D7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3" name="Text Box 1">
          <a:extLst>
            <a:ext uri="{FF2B5EF4-FFF2-40B4-BE49-F238E27FC236}">
              <a16:creationId xmlns:a16="http://schemas.microsoft.com/office/drawing/2014/main" id="{DC9E8544-F817-4232-9BE3-8850277AAA36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4" name="Text Box 1">
          <a:extLst>
            <a:ext uri="{FF2B5EF4-FFF2-40B4-BE49-F238E27FC236}">
              <a16:creationId xmlns:a16="http://schemas.microsoft.com/office/drawing/2014/main" id="{23FCB647-61F6-4BAC-9ED0-6FC889411D53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5" name="Text Box 1">
          <a:extLst>
            <a:ext uri="{FF2B5EF4-FFF2-40B4-BE49-F238E27FC236}">
              <a16:creationId xmlns:a16="http://schemas.microsoft.com/office/drawing/2014/main" id="{EA2FDEB7-7DF9-47A1-8CB9-7390708447B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6" name="Text Box 1">
          <a:extLst>
            <a:ext uri="{FF2B5EF4-FFF2-40B4-BE49-F238E27FC236}">
              <a16:creationId xmlns:a16="http://schemas.microsoft.com/office/drawing/2014/main" id="{11E223B7-F916-4CCE-9900-282A7ADF75A0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7" name="Text Box 1">
          <a:extLst>
            <a:ext uri="{FF2B5EF4-FFF2-40B4-BE49-F238E27FC236}">
              <a16:creationId xmlns:a16="http://schemas.microsoft.com/office/drawing/2014/main" id="{8DD7EFEC-F2B9-44D4-94ED-689FD1E04F29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8" name="Text Box 1">
          <a:extLst>
            <a:ext uri="{FF2B5EF4-FFF2-40B4-BE49-F238E27FC236}">
              <a16:creationId xmlns:a16="http://schemas.microsoft.com/office/drawing/2014/main" id="{9836E8F5-FD66-432A-BB3C-18B3F86D783D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1210</xdr:row>
      <xdr:rowOff>0</xdr:rowOff>
    </xdr:from>
    <xdr:ext cx="76200" cy="200025"/>
    <xdr:sp macro="" textlink="">
      <xdr:nvSpPr>
        <xdr:cNvPr id="529" name="Text Box 1">
          <a:extLst>
            <a:ext uri="{FF2B5EF4-FFF2-40B4-BE49-F238E27FC236}">
              <a16:creationId xmlns:a16="http://schemas.microsoft.com/office/drawing/2014/main" id="{760AB6CA-D3F4-4EB6-A282-86504C355207}"/>
            </a:ext>
          </a:extLst>
        </xdr:cNvPr>
        <xdr:cNvSpPr txBox="1">
          <a:spLocks noChangeArrowheads="1"/>
        </xdr:cNvSpPr>
      </xdr:nvSpPr>
      <xdr:spPr bwMode="auto">
        <a:xfrm>
          <a:off x="6427470" y="2196369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9525" cy="1032510"/>
    <xdr:sp macro="" textlink="">
      <xdr:nvSpPr>
        <xdr:cNvPr id="530" name="Text Box 1">
          <a:extLst>
            <a:ext uri="{FF2B5EF4-FFF2-40B4-BE49-F238E27FC236}">
              <a16:creationId xmlns:a16="http://schemas.microsoft.com/office/drawing/2014/main" id="{24CA5A14-896C-4EA9-9714-57309948E797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1" name="Text Box 1">
          <a:extLst>
            <a:ext uri="{FF2B5EF4-FFF2-40B4-BE49-F238E27FC236}">
              <a16:creationId xmlns:a16="http://schemas.microsoft.com/office/drawing/2014/main" id="{9E794D53-0689-409A-876C-C03043EBD134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2" name="Text Box 1">
          <a:extLst>
            <a:ext uri="{FF2B5EF4-FFF2-40B4-BE49-F238E27FC236}">
              <a16:creationId xmlns:a16="http://schemas.microsoft.com/office/drawing/2014/main" id="{0938C761-190E-407D-AAA7-A88B1A52D774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3" name="Text Box 1">
          <a:extLst>
            <a:ext uri="{FF2B5EF4-FFF2-40B4-BE49-F238E27FC236}">
              <a16:creationId xmlns:a16="http://schemas.microsoft.com/office/drawing/2014/main" id="{96EE3644-57AD-4A94-B705-EA68B643DA4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4" name="Text Box 1">
          <a:extLst>
            <a:ext uri="{FF2B5EF4-FFF2-40B4-BE49-F238E27FC236}">
              <a16:creationId xmlns:a16="http://schemas.microsoft.com/office/drawing/2014/main" id="{B133756A-DBB9-42AD-9E3D-F47DEA67C3EA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5" name="Text Box 1">
          <a:extLst>
            <a:ext uri="{FF2B5EF4-FFF2-40B4-BE49-F238E27FC236}">
              <a16:creationId xmlns:a16="http://schemas.microsoft.com/office/drawing/2014/main" id="{6D69648D-1F71-4C66-B783-85C3B4F1BBA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6" name="Text Box 1">
          <a:extLst>
            <a:ext uri="{FF2B5EF4-FFF2-40B4-BE49-F238E27FC236}">
              <a16:creationId xmlns:a16="http://schemas.microsoft.com/office/drawing/2014/main" id="{CD545E9B-D24C-4A24-8B52-28A14957101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1283</xdr:row>
      <xdr:rowOff>0</xdr:rowOff>
    </xdr:from>
    <xdr:ext cx="76200" cy="200025"/>
    <xdr:sp macro="" textlink="">
      <xdr:nvSpPr>
        <xdr:cNvPr id="537" name="Text Box 1">
          <a:extLst>
            <a:ext uri="{FF2B5EF4-FFF2-40B4-BE49-F238E27FC236}">
              <a16:creationId xmlns:a16="http://schemas.microsoft.com/office/drawing/2014/main" id="{83A0CAB2-BB4F-4A67-A61E-BD55357134F1}"/>
            </a:ext>
          </a:extLst>
        </xdr:cNvPr>
        <xdr:cNvSpPr txBox="1">
          <a:spLocks noChangeArrowheads="1"/>
        </xdr:cNvSpPr>
      </xdr:nvSpPr>
      <xdr:spPr bwMode="auto">
        <a:xfrm>
          <a:off x="6537624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8" name="Text Box 1">
          <a:extLst>
            <a:ext uri="{FF2B5EF4-FFF2-40B4-BE49-F238E27FC236}">
              <a16:creationId xmlns:a16="http://schemas.microsoft.com/office/drawing/2014/main" id="{E4780149-45A7-42AD-A20E-80814100EA57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39" name="Text Box 1">
          <a:extLst>
            <a:ext uri="{FF2B5EF4-FFF2-40B4-BE49-F238E27FC236}">
              <a16:creationId xmlns:a16="http://schemas.microsoft.com/office/drawing/2014/main" id="{6650E7C8-B6B1-447E-B927-EE0373A0B542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0" name="Text Box 1">
          <a:extLst>
            <a:ext uri="{FF2B5EF4-FFF2-40B4-BE49-F238E27FC236}">
              <a16:creationId xmlns:a16="http://schemas.microsoft.com/office/drawing/2014/main" id="{2A0EBEC0-63FD-42D7-9656-27B86DE52583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1" name="Text Box 1">
          <a:extLst>
            <a:ext uri="{FF2B5EF4-FFF2-40B4-BE49-F238E27FC236}">
              <a16:creationId xmlns:a16="http://schemas.microsoft.com/office/drawing/2014/main" id="{23834964-3A33-40D2-B5B8-BC750C5A604F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2" name="Text Box 1">
          <a:extLst>
            <a:ext uri="{FF2B5EF4-FFF2-40B4-BE49-F238E27FC236}">
              <a16:creationId xmlns:a16="http://schemas.microsoft.com/office/drawing/2014/main" id="{10B0A1FE-C01B-4A27-9C84-AB17E45C579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3" name="Text Box 1">
          <a:extLst>
            <a:ext uri="{FF2B5EF4-FFF2-40B4-BE49-F238E27FC236}">
              <a16:creationId xmlns:a16="http://schemas.microsoft.com/office/drawing/2014/main" id="{EC09D971-3E0E-49D5-82E5-22E983DCCBF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4" name="Text Box 1">
          <a:extLst>
            <a:ext uri="{FF2B5EF4-FFF2-40B4-BE49-F238E27FC236}">
              <a16:creationId xmlns:a16="http://schemas.microsoft.com/office/drawing/2014/main" id="{9051C003-4583-48E7-95BE-B3F90B1F4D3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5" name="Text Box 1">
          <a:extLst>
            <a:ext uri="{FF2B5EF4-FFF2-40B4-BE49-F238E27FC236}">
              <a16:creationId xmlns:a16="http://schemas.microsoft.com/office/drawing/2014/main" id="{3F551687-62C7-4351-B467-4E271CE0C93A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9525" cy="1032510"/>
    <xdr:sp macro="" textlink="">
      <xdr:nvSpPr>
        <xdr:cNvPr id="546" name="Text Box 1">
          <a:extLst>
            <a:ext uri="{FF2B5EF4-FFF2-40B4-BE49-F238E27FC236}">
              <a16:creationId xmlns:a16="http://schemas.microsoft.com/office/drawing/2014/main" id="{9416BDBD-D3FB-4D21-A669-DA81EB1F631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7" name="Text Box 1">
          <a:extLst>
            <a:ext uri="{FF2B5EF4-FFF2-40B4-BE49-F238E27FC236}">
              <a16:creationId xmlns:a16="http://schemas.microsoft.com/office/drawing/2014/main" id="{509CF9EB-3F4A-4345-8EE0-83A9CD043FC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8" name="Text Box 1">
          <a:extLst>
            <a:ext uri="{FF2B5EF4-FFF2-40B4-BE49-F238E27FC236}">
              <a16:creationId xmlns:a16="http://schemas.microsoft.com/office/drawing/2014/main" id="{4E3080E9-C0C2-4A1E-BEF8-518AE8D5C300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49" name="Text Box 1">
          <a:extLst>
            <a:ext uri="{FF2B5EF4-FFF2-40B4-BE49-F238E27FC236}">
              <a16:creationId xmlns:a16="http://schemas.microsoft.com/office/drawing/2014/main" id="{133E3495-1AB0-47E0-8074-78836A2FB515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0" name="Text Box 1">
          <a:extLst>
            <a:ext uri="{FF2B5EF4-FFF2-40B4-BE49-F238E27FC236}">
              <a16:creationId xmlns:a16="http://schemas.microsoft.com/office/drawing/2014/main" id="{8E216020-3605-464D-986C-11223076432B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1" name="Text Box 1">
          <a:extLst>
            <a:ext uri="{FF2B5EF4-FFF2-40B4-BE49-F238E27FC236}">
              <a16:creationId xmlns:a16="http://schemas.microsoft.com/office/drawing/2014/main" id="{2114A591-E77D-4FB6-AE9F-45BE11972E78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2" name="Text Box 1">
          <a:extLst>
            <a:ext uri="{FF2B5EF4-FFF2-40B4-BE49-F238E27FC236}">
              <a16:creationId xmlns:a16="http://schemas.microsoft.com/office/drawing/2014/main" id="{281A48CD-1100-4CCF-96A5-6CED569C3BF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1283</xdr:row>
      <xdr:rowOff>0</xdr:rowOff>
    </xdr:from>
    <xdr:ext cx="76200" cy="200025"/>
    <xdr:sp macro="" textlink="">
      <xdr:nvSpPr>
        <xdr:cNvPr id="553" name="Text Box 1">
          <a:extLst>
            <a:ext uri="{FF2B5EF4-FFF2-40B4-BE49-F238E27FC236}">
              <a16:creationId xmlns:a16="http://schemas.microsoft.com/office/drawing/2014/main" id="{5690325B-105F-46AA-89FE-1F32574DEBD4}"/>
            </a:ext>
          </a:extLst>
        </xdr:cNvPr>
        <xdr:cNvSpPr txBox="1">
          <a:spLocks noChangeArrowheads="1"/>
        </xdr:cNvSpPr>
      </xdr:nvSpPr>
      <xdr:spPr bwMode="auto">
        <a:xfrm>
          <a:off x="6537624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4" name="Text Box 1">
          <a:extLst>
            <a:ext uri="{FF2B5EF4-FFF2-40B4-BE49-F238E27FC236}">
              <a16:creationId xmlns:a16="http://schemas.microsoft.com/office/drawing/2014/main" id="{F58B3C12-2894-4A98-B41A-F1A09476F9A0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5" name="Text Box 1">
          <a:extLst>
            <a:ext uri="{FF2B5EF4-FFF2-40B4-BE49-F238E27FC236}">
              <a16:creationId xmlns:a16="http://schemas.microsoft.com/office/drawing/2014/main" id="{4D73D964-4DEB-4E8B-B169-0B751CD84CB5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6" name="Text Box 1">
          <a:extLst>
            <a:ext uri="{FF2B5EF4-FFF2-40B4-BE49-F238E27FC236}">
              <a16:creationId xmlns:a16="http://schemas.microsoft.com/office/drawing/2014/main" id="{5DCDEC5E-6215-49A5-BAAF-26BEDE13F93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7" name="Text Box 1">
          <a:extLst>
            <a:ext uri="{FF2B5EF4-FFF2-40B4-BE49-F238E27FC236}">
              <a16:creationId xmlns:a16="http://schemas.microsoft.com/office/drawing/2014/main" id="{6C3AAD09-8869-43F2-A1E8-4CECF9E7487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8" name="Text Box 1">
          <a:extLst>
            <a:ext uri="{FF2B5EF4-FFF2-40B4-BE49-F238E27FC236}">
              <a16:creationId xmlns:a16="http://schemas.microsoft.com/office/drawing/2014/main" id="{2444E28E-CA5B-46A6-8158-B6054656F54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59" name="Text Box 1">
          <a:extLst>
            <a:ext uri="{FF2B5EF4-FFF2-40B4-BE49-F238E27FC236}">
              <a16:creationId xmlns:a16="http://schemas.microsoft.com/office/drawing/2014/main" id="{DC23E24A-36F0-4AE8-BAA0-E0B0717F7E2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0" name="Text Box 1">
          <a:extLst>
            <a:ext uri="{FF2B5EF4-FFF2-40B4-BE49-F238E27FC236}">
              <a16:creationId xmlns:a16="http://schemas.microsoft.com/office/drawing/2014/main" id="{853D2BB2-EB1E-4DAB-8108-4AF34E09C6F3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1" name="Text Box 1">
          <a:extLst>
            <a:ext uri="{FF2B5EF4-FFF2-40B4-BE49-F238E27FC236}">
              <a16:creationId xmlns:a16="http://schemas.microsoft.com/office/drawing/2014/main" id="{A9031036-21AB-4081-99B6-8F77E735A3E2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9525" cy="1032510"/>
    <xdr:sp macro="" textlink="">
      <xdr:nvSpPr>
        <xdr:cNvPr id="562" name="Text Box 1">
          <a:extLst>
            <a:ext uri="{FF2B5EF4-FFF2-40B4-BE49-F238E27FC236}">
              <a16:creationId xmlns:a16="http://schemas.microsoft.com/office/drawing/2014/main" id="{FA53A286-D53C-4333-9058-6FB1C17CF041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3" name="Text Box 1">
          <a:extLst>
            <a:ext uri="{FF2B5EF4-FFF2-40B4-BE49-F238E27FC236}">
              <a16:creationId xmlns:a16="http://schemas.microsoft.com/office/drawing/2014/main" id="{A22B5B8A-6239-43CE-9BBF-7076F5C1FF43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4" name="Text Box 1">
          <a:extLst>
            <a:ext uri="{FF2B5EF4-FFF2-40B4-BE49-F238E27FC236}">
              <a16:creationId xmlns:a16="http://schemas.microsoft.com/office/drawing/2014/main" id="{E822AB2A-9528-450E-81ED-0C2ED6CB0F17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5" name="Text Box 1">
          <a:extLst>
            <a:ext uri="{FF2B5EF4-FFF2-40B4-BE49-F238E27FC236}">
              <a16:creationId xmlns:a16="http://schemas.microsoft.com/office/drawing/2014/main" id="{829483FC-4C33-4D1B-B3C8-C64E35AD01C9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6" name="Text Box 1">
          <a:extLst>
            <a:ext uri="{FF2B5EF4-FFF2-40B4-BE49-F238E27FC236}">
              <a16:creationId xmlns:a16="http://schemas.microsoft.com/office/drawing/2014/main" id="{99AAFC74-20CD-48ED-A72D-9C80C4F9ABE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7" name="Text Box 1">
          <a:extLst>
            <a:ext uri="{FF2B5EF4-FFF2-40B4-BE49-F238E27FC236}">
              <a16:creationId xmlns:a16="http://schemas.microsoft.com/office/drawing/2014/main" id="{E582E3CA-5A7D-4C59-90F2-3ACF28C24BA7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68" name="Text Box 1">
          <a:extLst>
            <a:ext uri="{FF2B5EF4-FFF2-40B4-BE49-F238E27FC236}">
              <a16:creationId xmlns:a16="http://schemas.microsoft.com/office/drawing/2014/main" id="{6D4B2ABB-6D22-4F38-BBCE-B1557230DEC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1283</xdr:row>
      <xdr:rowOff>0</xdr:rowOff>
    </xdr:from>
    <xdr:ext cx="76200" cy="200025"/>
    <xdr:sp macro="" textlink="">
      <xdr:nvSpPr>
        <xdr:cNvPr id="569" name="Text Box 1">
          <a:extLst>
            <a:ext uri="{FF2B5EF4-FFF2-40B4-BE49-F238E27FC236}">
              <a16:creationId xmlns:a16="http://schemas.microsoft.com/office/drawing/2014/main" id="{2D1A8CA5-6B31-4C40-A65F-4C9BC72AC7D7}"/>
            </a:ext>
          </a:extLst>
        </xdr:cNvPr>
        <xdr:cNvSpPr txBox="1">
          <a:spLocks noChangeArrowheads="1"/>
        </xdr:cNvSpPr>
      </xdr:nvSpPr>
      <xdr:spPr bwMode="auto">
        <a:xfrm>
          <a:off x="6537624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0" name="Text Box 1">
          <a:extLst>
            <a:ext uri="{FF2B5EF4-FFF2-40B4-BE49-F238E27FC236}">
              <a16:creationId xmlns:a16="http://schemas.microsoft.com/office/drawing/2014/main" id="{D1A52D8C-1387-4FD2-B85E-145828EF4D55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1" name="Text Box 1">
          <a:extLst>
            <a:ext uri="{FF2B5EF4-FFF2-40B4-BE49-F238E27FC236}">
              <a16:creationId xmlns:a16="http://schemas.microsoft.com/office/drawing/2014/main" id="{C0F842DF-ECA1-4FC6-A7AA-F225963EB91D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2" name="Text Box 1">
          <a:extLst>
            <a:ext uri="{FF2B5EF4-FFF2-40B4-BE49-F238E27FC236}">
              <a16:creationId xmlns:a16="http://schemas.microsoft.com/office/drawing/2014/main" id="{4FF87612-940F-4C33-BA09-52858BE71F9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3" name="Text Box 1">
          <a:extLst>
            <a:ext uri="{FF2B5EF4-FFF2-40B4-BE49-F238E27FC236}">
              <a16:creationId xmlns:a16="http://schemas.microsoft.com/office/drawing/2014/main" id="{6D02B922-0409-4E6A-89D7-1E293F9CE42C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4" name="Text Box 1">
          <a:extLst>
            <a:ext uri="{FF2B5EF4-FFF2-40B4-BE49-F238E27FC236}">
              <a16:creationId xmlns:a16="http://schemas.microsoft.com/office/drawing/2014/main" id="{0D61B488-FC73-4001-95D4-95DB657A76AF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5" name="Text Box 1">
          <a:extLst>
            <a:ext uri="{FF2B5EF4-FFF2-40B4-BE49-F238E27FC236}">
              <a16:creationId xmlns:a16="http://schemas.microsoft.com/office/drawing/2014/main" id="{582574EB-092E-40EA-967D-89A58A3A6242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6" name="Text Box 1">
          <a:extLst>
            <a:ext uri="{FF2B5EF4-FFF2-40B4-BE49-F238E27FC236}">
              <a16:creationId xmlns:a16="http://schemas.microsoft.com/office/drawing/2014/main" id="{BDAEE7DF-DD85-44A3-8500-940DBA75CBB5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1283</xdr:row>
      <xdr:rowOff>0</xdr:rowOff>
    </xdr:from>
    <xdr:ext cx="76200" cy="200025"/>
    <xdr:sp macro="" textlink="">
      <xdr:nvSpPr>
        <xdr:cNvPr id="577" name="Text Box 1">
          <a:extLst>
            <a:ext uri="{FF2B5EF4-FFF2-40B4-BE49-F238E27FC236}">
              <a16:creationId xmlns:a16="http://schemas.microsoft.com/office/drawing/2014/main" id="{3EDDC75A-D7A3-40BF-819A-A61629B15DA6}"/>
            </a:ext>
          </a:extLst>
        </xdr:cNvPr>
        <xdr:cNvSpPr txBox="1">
          <a:spLocks noChangeArrowheads="1"/>
        </xdr:cNvSpPr>
      </xdr:nvSpPr>
      <xdr:spPr bwMode="auto">
        <a:xfrm>
          <a:off x="6427470" y="23284815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9525" cy="1032510"/>
    <xdr:sp macro="" textlink="">
      <xdr:nvSpPr>
        <xdr:cNvPr id="578" name="Text Box 1">
          <a:extLst>
            <a:ext uri="{FF2B5EF4-FFF2-40B4-BE49-F238E27FC236}">
              <a16:creationId xmlns:a16="http://schemas.microsoft.com/office/drawing/2014/main" id="{6442D52D-1E47-4DD1-8FE2-1AC28AD621EF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79" name="Text Box 1">
          <a:extLst>
            <a:ext uri="{FF2B5EF4-FFF2-40B4-BE49-F238E27FC236}">
              <a16:creationId xmlns:a16="http://schemas.microsoft.com/office/drawing/2014/main" id="{AD140415-AE8B-43F7-AC05-B6C429C52FB2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0" name="Text Box 1">
          <a:extLst>
            <a:ext uri="{FF2B5EF4-FFF2-40B4-BE49-F238E27FC236}">
              <a16:creationId xmlns:a16="http://schemas.microsoft.com/office/drawing/2014/main" id="{AC8A5531-5DC0-4001-961A-736D5332EE3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1" name="Text Box 1">
          <a:extLst>
            <a:ext uri="{FF2B5EF4-FFF2-40B4-BE49-F238E27FC236}">
              <a16:creationId xmlns:a16="http://schemas.microsoft.com/office/drawing/2014/main" id="{21DF5579-C267-415E-B56E-F356A3AC1541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2" name="Text Box 1">
          <a:extLst>
            <a:ext uri="{FF2B5EF4-FFF2-40B4-BE49-F238E27FC236}">
              <a16:creationId xmlns:a16="http://schemas.microsoft.com/office/drawing/2014/main" id="{76116258-12F0-421F-A205-EF773078B8D3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3" name="Text Box 1">
          <a:extLst>
            <a:ext uri="{FF2B5EF4-FFF2-40B4-BE49-F238E27FC236}">
              <a16:creationId xmlns:a16="http://schemas.microsoft.com/office/drawing/2014/main" id="{7FD18D22-135B-4BDE-8407-51A5F00AA9A8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4" name="Text Box 1">
          <a:extLst>
            <a:ext uri="{FF2B5EF4-FFF2-40B4-BE49-F238E27FC236}">
              <a16:creationId xmlns:a16="http://schemas.microsoft.com/office/drawing/2014/main" id="{521EC127-3A81-4387-B211-AB60ADFE6A57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1356</xdr:row>
      <xdr:rowOff>0</xdr:rowOff>
    </xdr:from>
    <xdr:ext cx="76200" cy="200025"/>
    <xdr:sp macro="" textlink="">
      <xdr:nvSpPr>
        <xdr:cNvPr id="585" name="Text Box 1">
          <a:extLst>
            <a:ext uri="{FF2B5EF4-FFF2-40B4-BE49-F238E27FC236}">
              <a16:creationId xmlns:a16="http://schemas.microsoft.com/office/drawing/2014/main" id="{124F16E5-4D16-41E9-9C98-B896F6FE863D}"/>
            </a:ext>
          </a:extLst>
        </xdr:cNvPr>
        <xdr:cNvSpPr txBox="1">
          <a:spLocks noChangeArrowheads="1"/>
        </xdr:cNvSpPr>
      </xdr:nvSpPr>
      <xdr:spPr bwMode="auto">
        <a:xfrm>
          <a:off x="6537624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6" name="Text Box 1">
          <a:extLst>
            <a:ext uri="{FF2B5EF4-FFF2-40B4-BE49-F238E27FC236}">
              <a16:creationId xmlns:a16="http://schemas.microsoft.com/office/drawing/2014/main" id="{C6EC2571-DC3A-4996-96CE-BE01C021CEAC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7" name="Text Box 1">
          <a:extLst>
            <a:ext uri="{FF2B5EF4-FFF2-40B4-BE49-F238E27FC236}">
              <a16:creationId xmlns:a16="http://schemas.microsoft.com/office/drawing/2014/main" id="{0044543F-1505-455C-87A3-38C5D46A2F4F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8" name="Text Box 1">
          <a:extLst>
            <a:ext uri="{FF2B5EF4-FFF2-40B4-BE49-F238E27FC236}">
              <a16:creationId xmlns:a16="http://schemas.microsoft.com/office/drawing/2014/main" id="{11673D47-7395-4AC2-B79E-86515AB33D08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89" name="Text Box 1">
          <a:extLst>
            <a:ext uri="{FF2B5EF4-FFF2-40B4-BE49-F238E27FC236}">
              <a16:creationId xmlns:a16="http://schemas.microsoft.com/office/drawing/2014/main" id="{A3CBDA1C-54CF-4F08-9F6E-8DD3D7955CCD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0" name="Text Box 1">
          <a:extLst>
            <a:ext uri="{FF2B5EF4-FFF2-40B4-BE49-F238E27FC236}">
              <a16:creationId xmlns:a16="http://schemas.microsoft.com/office/drawing/2014/main" id="{D01268F4-F5AF-4D06-BD73-AF34759D854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1" name="Text Box 1">
          <a:extLst>
            <a:ext uri="{FF2B5EF4-FFF2-40B4-BE49-F238E27FC236}">
              <a16:creationId xmlns:a16="http://schemas.microsoft.com/office/drawing/2014/main" id="{5ABAB767-751F-4048-B1FF-0F8F2E78FD59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2" name="Text Box 1">
          <a:extLst>
            <a:ext uri="{FF2B5EF4-FFF2-40B4-BE49-F238E27FC236}">
              <a16:creationId xmlns:a16="http://schemas.microsoft.com/office/drawing/2014/main" id="{863964FC-20F8-4C8E-AAF5-B14E60333A40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3" name="Text Box 1">
          <a:extLst>
            <a:ext uri="{FF2B5EF4-FFF2-40B4-BE49-F238E27FC236}">
              <a16:creationId xmlns:a16="http://schemas.microsoft.com/office/drawing/2014/main" id="{221F8883-D9C5-4EB3-9CAE-FEA87D7D3152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9525" cy="1032510"/>
    <xdr:sp macro="" textlink="">
      <xdr:nvSpPr>
        <xdr:cNvPr id="594" name="Text Box 1">
          <a:extLst>
            <a:ext uri="{FF2B5EF4-FFF2-40B4-BE49-F238E27FC236}">
              <a16:creationId xmlns:a16="http://schemas.microsoft.com/office/drawing/2014/main" id="{C09CCA94-15B7-45FE-90B7-3678D9651133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5" name="Text Box 1">
          <a:extLst>
            <a:ext uri="{FF2B5EF4-FFF2-40B4-BE49-F238E27FC236}">
              <a16:creationId xmlns:a16="http://schemas.microsoft.com/office/drawing/2014/main" id="{DB239FE2-59BA-4737-88AC-B4CA3EE38C1A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6" name="Text Box 1">
          <a:extLst>
            <a:ext uri="{FF2B5EF4-FFF2-40B4-BE49-F238E27FC236}">
              <a16:creationId xmlns:a16="http://schemas.microsoft.com/office/drawing/2014/main" id="{86317E96-AB4F-48CF-81A9-EB937D859052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7" name="Text Box 1">
          <a:extLst>
            <a:ext uri="{FF2B5EF4-FFF2-40B4-BE49-F238E27FC236}">
              <a16:creationId xmlns:a16="http://schemas.microsoft.com/office/drawing/2014/main" id="{FE3A4BF1-3F4B-45E6-A58E-81988516775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8" name="Text Box 1">
          <a:extLst>
            <a:ext uri="{FF2B5EF4-FFF2-40B4-BE49-F238E27FC236}">
              <a16:creationId xmlns:a16="http://schemas.microsoft.com/office/drawing/2014/main" id="{481E7D2F-B436-4153-9A6E-1468E62FAE63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599" name="Text Box 1">
          <a:extLst>
            <a:ext uri="{FF2B5EF4-FFF2-40B4-BE49-F238E27FC236}">
              <a16:creationId xmlns:a16="http://schemas.microsoft.com/office/drawing/2014/main" id="{2172EEBA-FE9B-47EF-BE84-811FBEFEBCA3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0" name="Text Box 1">
          <a:extLst>
            <a:ext uri="{FF2B5EF4-FFF2-40B4-BE49-F238E27FC236}">
              <a16:creationId xmlns:a16="http://schemas.microsoft.com/office/drawing/2014/main" id="{50664F4D-E133-40D5-B2E9-587973D4822A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1356</xdr:row>
      <xdr:rowOff>0</xdr:rowOff>
    </xdr:from>
    <xdr:ext cx="76200" cy="200025"/>
    <xdr:sp macro="" textlink="">
      <xdr:nvSpPr>
        <xdr:cNvPr id="601" name="Text Box 1">
          <a:extLst>
            <a:ext uri="{FF2B5EF4-FFF2-40B4-BE49-F238E27FC236}">
              <a16:creationId xmlns:a16="http://schemas.microsoft.com/office/drawing/2014/main" id="{7C250DCB-64CE-463B-AA7D-AF8C9A4CEC73}"/>
            </a:ext>
          </a:extLst>
        </xdr:cNvPr>
        <xdr:cNvSpPr txBox="1">
          <a:spLocks noChangeArrowheads="1"/>
        </xdr:cNvSpPr>
      </xdr:nvSpPr>
      <xdr:spPr bwMode="auto">
        <a:xfrm>
          <a:off x="6537624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2" name="Text Box 1">
          <a:extLst>
            <a:ext uri="{FF2B5EF4-FFF2-40B4-BE49-F238E27FC236}">
              <a16:creationId xmlns:a16="http://schemas.microsoft.com/office/drawing/2014/main" id="{0F7CF995-C89E-47F6-99F1-3E96C9EBA0B7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3" name="Text Box 1">
          <a:extLst>
            <a:ext uri="{FF2B5EF4-FFF2-40B4-BE49-F238E27FC236}">
              <a16:creationId xmlns:a16="http://schemas.microsoft.com/office/drawing/2014/main" id="{D8E7C9BE-504C-4E39-A153-067450D5CE2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4" name="Text Box 1">
          <a:extLst>
            <a:ext uri="{FF2B5EF4-FFF2-40B4-BE49-F238E27FC236}">
              <a16:creationId xmlns:a16="http://schemas.microsoft.com/office/drawing/2014/main" id="{1A23EEAA-D260-4DA6-810C-7E625CE04FA5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5" name="Text Box 1">
          <a:extLst>
            <a:ext uri="{FF2B5EF4-FFF2-40B4-BE49-F238E27FC236}">
              <a16:creationId xmlns:a16="http://schemas.microsoft.com/office/drawing/2014/main" id="{56027623-DD9F-4C21-8C1B-B369FADCEEE3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6" name="Text Box 1">
          <a:extLst>
            <a:ext uri="{FF2B5EF4-FFF2-40B4-BE49-F238E27FC236}">
              <a16:creationId xmlns:a16="http://schemas.microsoft.com/office/drawing/2014/main" id="{94306E31-DA7D-47A0-B706-EE649D0B49D1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7" name="Text Box 1">
          <a:extLst>
            <a:ext uri="{FF2B5EF4-FFF2-40B4-BE49-F238E27FC236}">
              <a16:creationId xmlns:a16="http://schemas.microsoft.com/office/drawing/2014/main" id="{E4F342D6-F1BF-4FA1-9664-53F7F9B2B6DE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8" name="Text Box 1">
          <a:extLst>
            <a:ext uri="{FF2B5EF4-FFF2-40B4-BE49-F238E27FC236}">
              <a16:creationId xmlns:a16="http://schemas.microsoft.com/office/drawing/2014/main" id="{2366DFD0-4B30-4419-B29C-39783C63B3BE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09" name="Text Box 1">
          <a:extLst>
            <a:ext uri="{FF2B5EF4-FFF2-40B4-BE49-F238E27FC236}">
              <a16:creationId xmlns:a16="http://schemas.microsoft.com/office/drawing/2014/main" id="{E7D6D2B2-2357-492A-BD01-E71901E2B24B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9525" cy="1032510"/>
    <xdr:sp macro="" textlink="">
      <xdr:nvSpPr>
        <xdr:cNvPr id="610" name="Text Box 1">
          <a:extLst>
            <a:ext uri="{FF2B5EF4-FFF2-40B4-BE49-F238E27FC236}">
              <a16:creationId xmlns:a16="http://schemas.microsoft.com/office/drawing/2014/main" id="{DA76DABD-BEA0-46F4-8907-003A726A9AF4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1" name="Text Box 1">
          <a:extLst>
            <a:ext uri="{FF2B5EF4-FFF2-40B4-BE49-F238E27FC236}">
              <a16:creationId xmlns:a16="http://schemas.microsoft.com/office/drawing/2014/main" id="{E6C2E7B8-409F-44E9-B234-F091077EAB19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2" name="Text Box 1">
          <a:extLst>
            <a:ext uri="{FF2B5EF4-FFF2-40B4-BE49-F238E27FC236}">
              <a16:creationId xmlns:a16="http://schemas.microsoft.com/office/drawing/2014/main" id="{51480A19-BCD7-431F-8562-2B5A9B14F45E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3" name="Text Box 1">
          <a:extLst>
            <a:ext uri="{FF2B5EF4-FFF2-40B4-BE49-F238E27FC236}">
              <a16:creationId xmlns:a16="http://schemas.microsoft.com/office/drawing/2014/main" id="{FBA91DF2-2985-48E9-9ABF-7F6D7D8B2260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4" name="Text Box 1">
          <a:extLst>
            <a:ext uri="{FF2B5EF4-FFF2-40B4-BE49-F238E27FC236}">
              <a16:creationId xmlns:a16="http://schemas.microsoft.com/office/drawing/2014/main" id="{32F419B8-4D0A-4AF1-8A12-61587C5775EE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5" name="Text Box 1">
          <a:extLst>
            <a:ext uri="{FF2B5EF4-FFF2-40B4-BE49-F238E27FC236}">
              <a16:creationId xmlns:a16="http://schemas.microsoft.com/office/drawing/2014/main" id="{4F55CC11-05FE-443D-8DF4-29840DB548BB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6" name="Text Box 1">
          <a:extLst>
            <a:ext uri="{FF2B5EF4-FFF2-40B4-BE49-F238E27FC236}">
              <a16:creationId xmlns:a16="http://schemas.microsoft.com/office/drawing/2014/main" id="{7163D07E-326F-422F-84B8-89E0D455DB8B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1356</xdr:row>
      <xdr:rowOff>0</xdr:rowOff>
    </xdr:from>
    <xdr:ext cx="76200" cy="200025"/>
    <xdr:sp macro="" textlink="">
      <xdr:nvSpPr>
        <xdr:cNvPr id="617" name="Text Box 1">
          <a:extLst>
            <a:ext uri="{FF2B5EF4-FFF2-40B4-BE49-F238E27FC236}">
              <a16:creationId xmlns:a16="http://schemas.microsoft.com/office/drawing/2014/main" id="{C79BBF7E-C7B7-4F2E-BB38-E2A2C64C9C5A}"/>
            </a:ext>
          </a:extLst>
        </xdr:cNvPr>
        <xdr:cNvSpPr txBox="1">
          <a:spLocks noChangeArrowheads="1"/>
        </xdr:cNvSpPr>
      </xdr:nvSpPr>
      <xdr:spPr bwMode="auto">
        <a:xfrm>
          <a:off x="6537624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8" name="Text Box 1">
          <a:extLst>
            <a:ext uri="{FF2B5EF4-FFF2-40B4-BE49-F238E27FC236}">
              <a16:creationId xmlns:a16="http://schemas.microsoft.com/office/drawing/2014/main" id="{2C7487B6-C91F-428C-9249-9815409723B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19" name="Text Box 1">
          <a:extLst>
            <a:ext uri="{FF2B5EF4-FFF2-40B4-BE49-F238E27FC236}">
              <a16:creationId xmlns:a16="http://schemas.microsoft.com/office/drawing/2014/main" id="{8EBAEE2E-6253-4473-AC0C-3D0C3F261390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0" name="Text Box 1">
          <a:extLst>
            <a:ext uri="{FF2B5EF4-FFF2-40B4-BE49-F238E27FC236}">
              <a16:creationId xmlns:a16="http://schemas.microsoft.com/office/drawing/2014/main" id="{F1749124-5E27-45E8-9807-FA99BF9B34B9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1" name="Text Box 1">
          <a:extLst>
            <a:ext uri="{FF2B5EF4-FFF2-40B4-BE49-F238E27FC236}">
              <a16:creationId xmlns:a16="http://schemas.microsoft.com/office/drawing/2014/main" id="{9B2305B6-3F45-4B3E-84F7-F20E0BB9144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2" name="Text Box 1">
          <a:extLst>
            <a:ext uri="{FF2B5EF4-FFF2-40B4-BE49-F238E27FC236}">
              <a16:creationId xmlns:a16="http://schemas.microsoft.com/office/drawing/2014/main" id="{8412F18A-2719-4CB1-BF2E-168EC5BAE2E6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3" name="Text Box 1">
          <a:extLst>
            <a:ext uri="{FF2B5EF4-FFF2-40B4-BE49-F238E27FC236}">
              <a16:creationId xmlns:a16="http://schemas.microsoft.com/office/drawing/2014/main" id="{B23ED12E-FDE2-46D3-AA56-C90BB562900F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4" name="Text Box 1">
          <a:extLst>
            <a:ext uri="{FF2B5EF4-FFF2-40B4-BE49-F238E27FC236}">
              <a16:creationId xmlns:a16="http://schemas.microsoft.com/office/drawing/2014/main" id="{8D55857F-C712-4BEC-8BED-645D4DD1F1EA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1356</xdr:row>
      <xdr:rowOff>0</xdr:rowOff>
    </xdr:from>
    <xdr:ext cx="76200" cy="200025"/>
    <xdr:sp macro="" textlink="">
      <xdr:nvSpPr>
        <xdr:cNvPr id="625" name="Text Box 1">
          <a:extLst>
            <a:ext uri="{FF2B5EF4-FFF2-40B4-BE49-F238E27FC236}">
              <a16:creationId xmlns:a16="http://schemas.microsoft.com/office/drawing/2014/main" id="{F56DE89F-D1C8-41F3-AEB6-81087D3BE581}"/>
            </a:ext>
          </a:extLst>
        </xdr:cNvPr>
        <xdr:cNvSpPr txBox="1">
          <a:spLocks noChangeArrowheads="1"/>
        </xdr:cNvSpPr>
      </xdr:nvSpPr>
      <xdr:spPr bwMode="auto">
        <a:xfrm>
          <a:off x="6427470" y="24605932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9525" cy="1032510"/>
    <xdr:sp macro="" textlink="">
      <xdr:nvSpPr>
        <xdr:cNvPr id="626" name="Text Box 1">
          <a:extLst>
            <a:ext uri="{FF2B5EF4-FFF2-40B4-BE49-F238E27FC236}">
              <a16:creationId xmlns:a16="http://schemas.microsoft.com/office/drawing/2014/main" id="{7671C2B0-9A41-43BA-950D-DC43D7BC4C43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27" name="Text Box 1">
          <a:extLst>
            <a:ext uri="{FF2B5EF4-FFF2-40B4-BE49-F238E27FC236}">
              <a16:creationId xmlns:a16="http://schemas.microsoft.com/office/drawing/2014/main" id="{FD3BC075-8A8A-4733-8C18-B199C08E77BA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28" name="Text Box 1">
          <a:extLst>
            <a:ext uri="{FF2B5EF4-FFF2-40B4-BE49-F238E27FC236}">
              <a16:creationId xmlns:a16="http://schemas.microsoft.com/office/drawing/2014/main" id="{7059D1C2-0C1F-47CE-8B83-515B92AF17BD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29" name="Text Box 1">
          <a:extLst>
            <a:ext uri="{FF2B5EF4-FFF2-40B4-BE49-F238E27FC236}">
              <a16:creationId xmlns:a16="http://schemas.microsoft.com/office/drawing/2014/main" id="{F35D2C8C-ECEE-4F0A-91F8-3A571E6A08BE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0" name="Text Box 1">
          <a:extLst>
            <a:ext uri="{FF2B5EF4-FFF2-40B4-BE49-F238E27FC236}">
              <a16:creationId xmlns:a16="http://schemas.microsoft.com/office/drawing/2014/main" id="{37370EB4-FAD3-4CA0-8E9B-FFA64B5C9F20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1" name="Text Box 1">
          <a:extLst>
            <a:ext uri="{FF2B5EF4-FFF2-40B4-BE49-F238E27FC236}">
              <a16:creationId xmlns:a16="http://schemas.microsoft.com/office/drawing/2014/main" id="{D33BB2A7-919A-4CF5-A5A7-746E62A1A452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2" name="Text Box 1">
          <a:extLst>
            <a:ext uri="{FF2B5EF4-FFF2-40B4-BE49-F238E27FC236}">
              <a16:creationId xmlns:a16="http://schemas.microsoft.com/office/drawing/2014/main" id="{2B769D56-8B41-4A4B-820F-E7F289B6B121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1429</xdr:row>
      <xdr:rowOff>0</xdr:rowOff>
    </xdr:from>
    <xdr:ext cx="76200" cy="200025"/>
    <xdr:sp macro="" textlink="">
      <xdr:nvSpPr>
        <xdr:cNvPr id="633" name="Text Box 1">
          <a:extLst>
            <a:ext uri="{FF2B5EF4-FFF2-40B4-BE49-F238E27FC236}">
              <a16:creationId xmlns:a16="http://schemas.microsoft.com/office/drawing/2014/main" id="{D46F6BE8-36FE-49BA-8920-51D81F41269D}"/>
            </a:ext>
          </a:extLst>
        </xdr:cNvPr>
        <xdr:cNvSpPr txBox="1">
          <a:spLocks noChangeArrowheads="1"/>
        </xdr:cNvSpPr>
      </xdr:nvSpPr>
      <xdr:spPr bwMode="auto">
        <a:xfrm>
          <a:off x="6537624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4" name="Text Box 1">
          <a:extLst>
            <a:ext uri="{FF2B5EF4-FFF2-40B4-BE49-F238E27FC236}">
              <a16:creationId xmlns:a16="http://schemas.microsoft.com/office/drawing/2014/main" id="{ED0A6CC7-FDCB-4F4E-9FBB-E7090543104E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5" name="Text Box 1">
          <a:extLst>
            <a:ext uri="{FF2B5EF4-FFF2-40B4-BE49-F238E27FC236}">
              <a16:creationId xmlns:a16="http://schemas.microsoft.com/office/drawing/2014/main" id="{47077BB3-790A-40E3-93DA-6FE3EDDD5D6F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6" name="Text Box 1">
          <a:extLst>
            <a:ext uri="{FF2B5EF4-FFF2-40B4-BE49-F238E27FC236}">
              <a16:creationId xmlns:a16="http://schemas.microsoft.com/office/drawing/2014/main" id="{D8E0CA60-06DF-495E-867B-0DB0BE6E2A77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7" name="Text Box 1">
          <a:extLst>
            <a:ext uri="{FF2B5EF4-FFF2-40B4-BE49-F238E27FC236}">
              <a16:creationId xmlns:a16="http://schemas.microsoft.com/office/drawing/2014/main" id="{CF6CC27D-3956-427F-9B63-5433526D81E1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8" name="Text Box 1">
          <a:extLst>
            <a:ext uri="{FF2B5EF4-FFF2-40B4-BE49-F238E27FC236}">
              <a16:creationId xmlns:a16="http://schemas.microsoft.com/office/drawing/2014/main" id="{73C4531E-11B9-4DA1-867B-25DD057A125B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39" name="Text Box 1">
          <a:extLst>
            <a:ext uri="{FF2B5EF4-FFF2-40B4-BE49-F238E27FC236}">
              <a16:creationId xmlns:a16="http://schemas.microsoft.com/office/drawing/2014/main" id="{CAF7F4A5-DBB8-4DBD-B1E6-B36F0C000583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0" name="Text Box 1">
          <a:extLst>
            <a:ext uri="{FF2B5EF4-FFF2-40B4-BE49-F238E27FC236}">
              <a16:creationId xmlns:a16="http://schemas.microsoft.com/office/drawing/2014/main" id="{B1C6F0A6-8C6D-4E2D-82A3-4983F65E9AF2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1" name="Text Box 1">
          <a:extLst>
            <a:ext uri="{FF2B5EF4-FFF2-40B4-BE49-F238E27FC236}">
              <a16:creationId xmlns:a16="http://schemas.microsoft.com/office/drawing/2014/main" id="{5082451B-257A-44F0-9587-2D97C328997A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9525" cy="1032510"/>
    <xdr:sp macro="" textlink="">
      <xdr:nvSpPr>
        <xdr:cNvPr id="642" name="Text Box 1">
          <a:extLst>
            <a:ext uri="{FF2B5EF4-FFF2-40B4-BE49-F238E27FC236}">
              <a16:creationId xmlns:a16="http://schemas.microsoft.com/office/drawing/2014/main" id="{73D6159D-D69C-49E3-9FED-0F8726458D7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3" name="Text Box 1">
          <a:extLst>
            <a:ext uri="{FF2B5EF4-FFF2-40B4-BE49-F238E27FC236}">
              <a16:creationId xmlns:a16="http://schemas.microsoft.com/office/drawing/2014/main" id="{185A8F53-93F0-4F0A-9A18-FAA243B0AA7D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4" name="Text Box 1">
          <a:extLst>
            <a:ext uri="{FF2B5EF4-FFF2-40B4-BE49-F238E27FC236}">
              <a16:creationId xmlns:a16="http://schemas.microsoft.com/office/drawing/2014/main" id="{53E8415C-DD77-4A35-8DA5-152EE95509D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5" name="Text Box 1">
          <a:extLst>
            <a:ext uri="{FF2B5EF4-FFF2-40B4-BE49-F238E27FC236}">
              <a16:creationId xmlns:a16="http://schemas.microsoft.com/office/drawing/2014/main" id="{7EFD7F77-FCD1-4820-95FD-F436AA4576D7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6" name="Text Box 1">
          <a:extLst>
            <a:ext uri="{FF2B5EF4-FFF2-40B4-BE49-F238E27FC236}">
              <a16:creationId xmlns:a16="http://schemas.microsoft.com/office/drawing/2014/main" id="{74F2ABAC-4C66-43BF-AE10-6774394730E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7" name="Text Box 1">
          <a:extLst>
            <a:ext uri="{FF2B5EF4-FFF2-40B4-BE49-F238E27FC236}">
              <a16:creationId xmlns:a16="http://schemas.microsoft.com/office/drawing/2014/main" id="{9C049B1A-C9FC-4854-9676-744610CB086B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48" name="Text Box 1">
          <a:extLst>
            <a:ext uri="{FF2B5EF4-FFF2-40B4-BE49-F238E27FC236}">
              <a16:creationId xmlns:a16="http://schemas.microsoft.com/office/drawing/2014/main" id="{ADD5408B-527A-47D2-B84F-30C9CE93F59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1429</xdr:row>
      <xdr:rowOff>0</xdr:rowOff>
    </xdr:from>
    <xdr:ext cx="76200" cy="200025"/>
    <xdr:sp macro="" textlink="">
      <xdr:nvSpPr>
        <xdr:cNvPr id="649" name="Text Box 1">
          <a:extLst>
            <a:ext uri="{FF2B5EF4-FFF2-40B4-BE49-F238E27FC236}">
              <a16:creationId xmlns:a16="http://schemas.microsoft.com/office/drawing/2014/main" id="{72440E19-626A-43D0-9778-3625D77DBA79}"/>
            </a:ext>
          </a:extLst>
        </xdr:cNvPr>
        <xdr:cNvSpPr txBox="1">
          <a:spLocks noChangeArrowheads="1"/>
        </xdr:cNvSpPr>
      </xdr:nvSpPr>
      <xdr:spPr bwMode="auto">
        <a:xfrm>
          <a:off x="6537624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0" name="Text Box 1">
          <a:extLst>
            <a:ext uri="{FF2B5EF4-FFF2-40B4-BE49-F238E27FC236}">
              <a16:creationId xmlns:a16="http://schemas.microsoft.com/office/drawing/2014/main" id="{18507A00-32F6-4205-92BD-AFB2161A7293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1" name="Text Box 1">
          <a:extLst>
            <a:ext uri="{FF2B5EF4-FFF2-40B4-BE49-F238E27FC236}">
              <a16:creationId xmlns:a16="http://schemas.microsoft.com/office/drawing/2014/main" id="{62BD5330-2993-41D6-B165-9ABDB7277CD9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2" name="Text Box 1">
          <a:extLst>
            <a:ext uri="{FF2B5EF4-FFF2-40B4-BE49-F238E27FC236}">
              <a16:creationId xmlns:a16="http://schemas.microsoft.com/office/drawing/2014/main" id="{311C3E67-51FA-4176-A374-43E35F0CB39C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3" name="Text Box 1">
          <a:extLst>
            <a:ext uri="{FF2B5EF4-FFF2-40B4-BE49-F238E27FC236}">
              <a16:creationId xmlns:a16="http://schemas.microsoft.com/office/drawing/2014/main" id="{6C139D08-09D8-4161-BA27-A044343A615B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4" name="Text Box 1">
          <a:extLst>
            <a:ext uri="{FF2B5EF4-FFF2-40B4-BE49-F238E27FC236}">
              <a16:creationId xmlns:a16="http://schemas.microsoft.com/office/drawing/2014/main" id="{E5BA27A2-859A-4761-A8ED-CB247E86ECB3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5" name="Text Box 1">
          <a:extLst>
            <a:ext uri="{FF2B5EF4-FFF2-40B4-BE49-F238E27FC236}">
              <a16:creationId xmlns:a16="http://schemas.microsoft.com/office/drawing/2014/main" id="{F4D61859-B20F-4BCC-A495-29F953F92172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6" name="Text Box 1">
          <a:extLst>
            <a:ext uri="{FF2B5EF4-FFF2-40B4-BE49-F238E27FC236}">
              <a16:creationId xmlns:a16="http://schemas.microsoft.com/office/drawing/2014/main" id="{411B49DD-F7D5-4B9E-BB35-338F94CB8EF9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7" name="Text Box 1">
          <a:extLst>
            <a:ext uri="{FF2B5EF4-FFF2-40B4-BE49-F238E27FC236}">
              <a16:creationId xmlns:a16="http://schemas.microsoft.com/office/drawing/2014/main" id="{80F636E9-9731-47B3-B771-03334ABABF4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9525" cy="1032510"/>
    <xdr:sp macro="" textlink="">
      <xdr:nvSpPr>
        <xdr:cNvPr id="658" name="Text Box 1">
          <a:extLst>
            <a:ext uri="{FF2B5EF4-FFF2-40B4-BE49-F238E27FC236}">
              <a16:creationId xmlns:a16="http://schemas.microsoft.com/office/drawing/2014/main" id="{2A296B7F-19F2-41EC-9A1D-D193F6CA90CF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59" name="Text Box 1">
          <a:extLst>
            <a:ext uri="{FF2B5EF4-FFF2-40B4-BE49-F238E27FC236}">
              <a16:creationId xmlns:a16="http://schemas.microsoft.com/office/drawing/2014/main" id="{864B2CA8-CA02-42E7-8734-D1F612553C62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0" name="Text Box 1">
          <a:extLst>
            <a:ext uri="{FF2B5EF4-FFF2-40B4-BE49-F238E27FC236}">
              <a16:creationId xmlns:a16="http://schemas.microsoft.com/office/drawing/2014/main" id="{A5F2D2A7-283D-482B-AD98-64EE11D736FF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1" name="Text Box 1">
          <a:extLst>
            <a:ext uri="{FF2B5EF4-FFF2-40B4-BE49-F238E27FC236}">
              <a16:creationId xmlns:a16="http://schemas.microsoft.com/office/drawing/2014/main" id="{0530D300-8577-42B6-8110-ED2F6D309D82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2" name="Text Box 1">
          <a:extLst>
            <a:ext uri="{FF2B5EF4-FFF2-40B4-BE49-F238E27FC236}">
              <a16:creationId xmlns:a16="http://schemas.microsoft.com/office/drawing/2014/main" id="{15A0D5B5-B8F0-4844-BC44-A7C5C1AE1E40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3" name="Text Box 1">
          <a:extLst>
            <a:ext uri="{FF2B5EF4-FFF2-40B4-BE49-F238E27FC236}">
              <a16:creationId xmlns:a16="http://schemas.microsoft.com/office/drawing/2014/main" id="{DCCE8CE3-97FE-4309-BFD5-82C5793EFCD4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4" name="Text Box 1">
          <a:extLst>
            <a:ext uri="{FF2B5EF4-FFF2-40B4-BE49-F238E27FC236}">
              <a16:creationId xmlns:a16="http://schemas.microsoft.com/office/drawing/2014/main" id="{3831DB04-3D0A-40EA-8270-9D786AF4E1E0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1429</xdr:row>
      <xdr:rowOff>0</xdr:rowOff>
    </xdr:from>
    <xdr:ext cx="76200" cy="200025"/>
    <xdr:sp macro="" textlink="">
      <xdr:nvSpPr>
        <xdr:cNvPr id="665" name="Text Box 1">
          <a:extLst>
            <a:ext uri="{FF2B5EF4-FFF2-40B4-BE49-F238E27FC236}">
              <a16:creationId xmlns:a16="http://schemas.microsoft.com/office/drawing/2014/main" id="{95C3F561-0208-48C1-B850-ECBCD2E87FA5}"/>
            </a:ext>
          </a:extLst>
        </xdr:cNvPr>
        <xdr:cNvSpPr txBox="1">
          <a:spLocks noChangeArrowheads="1"/>
        </xdr:cNvSpPr>
      </xdr:nvSpPr>
      <xdr:spPr bwMode="auto">
        <a:xfrm>
          <a:off x="6537624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6" name="Text Box 1">
          <a:extLst>
            <a:ext uri="{FF2B5EF4-FFF2-40B4-BE49-F238E27FC236}">
              <a16:creationId xmlns:a16="http://schemas.microsoft.com/office/drawing/2014/main" id="{C4013567-06BA-4F88-A7CC-36E0855076AD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7" name="Text Box 1">
          <a:extLst>
            <a:ext uri="{FF2B5EF4-FFF2-40B4-BE49-F238E27FC236}">
              <a16:creationId xmlns:a16="http://schemas.microsoft.com/office/drawing/2014/main" id="{15B5234A-2486-4894-A9FC-585F7E11E345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8" name="Text Box 1">
          <a:extLst>
            <a:ext uri="{FF2B5EF4-FFF2-40B4-BE49-F238E27FC236}">
              <a16:creationId xmlns:a16="http://schemas.microsoft.com/office/drawing/2014/main" id="{6DA46EF9-0E02-4447-B935-CEEF6A035128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69" name="Text Box 1">
          <a:extLst>
            <a:ext uri="{FF2B5EF4-FFF2-40B4-BE49-F238E27FC236}">
              <a16:creationId xmlns:a16="http://schemas.microsoft.com/office/drawing/2014/main" id="{3CED3A07-7512-421B-80A0-C3063BFF0C9F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70" name="Text Box 1">
          <a:extLst>
            <a:ext uri="{FF2B5EF4-FFF2-40B4-BE49-F238E27FC236}">
              <a16:creationId xmlns:a16="http://schemas.microsoft.com/office/drawing/2014/main" id="{7DA598B2-8BEA-4C6F-9883-600BAE9E879A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71" name="Text Box 1">
          <a:extLst>
            <a:ext uri="{FF2B5EF4-FFF2-40B4-BE49-F238E27FC236}">
              <a16:creationId xmlns:a16="http://schemas.microsoft.com/office/drawing/2014/main" id="{E2788FF0-458B-4924-A0A5-5887B54AE711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72" name="Text Box 1">
          <a:extLst>
            <a:ext uri="{FF2B5EF4-FFF2-40B4-BE49-F238E27FC236}">
              <a16:creationId xmlns:a16="http://schemas.microsoft.com/office/drawing/2014/main" id="{2C1065DB-E672-4B22-858F-D6964BF6FD43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1429</xdr:row>
      <xdr:rowOff>0</xdr:rowOff>
    </xdr:from>
    <xdr:ext cx="76200" cy="200025"/>
    <xdr:sp macro="" textlink="">
      <xdr:nvSpPr>
        <xdr:cNvPr id="673" name="Text Box 1">
          <a:extLst>
            <a:ext uri="{FF2B5EF4-FFF2-40B4-BE49-F238E27FC236}">
              <a16:creationId xmlns:a16="http://schemas.microsoft.com/office/drawing/2014/main" id="{AB23BEAF-786D-4493-BF8E-EFF63466EDD4}"/>
            </a:ext>
          </a:extLst>
        </xdr:cNvPr>
        <xdr:cNvSpPr txBox="1">
          <a:spLocks noChangeArrowheads="1"/>
        </xdr:cNvSpPr>
      </xdr:nvSpPr>
      <xdr:spPr bwMode="auto">
        <a:xfrm>
          <a:off x="6427470" y="2592705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9525" cy="1032510"/>
    <xdr:sp macro="" textlink="">
      <xdr:nvSpPr>
        <xdr:cNvPr id="674" name="Text Box 1">
          <a:extLst>
            <a:ext uri="{FF2B5EF4-FFF2-40B4-BE49-F238E27FC236}">
              <a16:creationId xmlns:a16="http://schemas.microsoft.com/office/drawing/2014/main" id="{C8364EEF-983F-4076-BBBC-509DB732197E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75" name="Text Box 1">
          <a:extLst>
            <a:ext uri="{FF2B5EF4-FFF2-40B4-BE49-F238E27FC236}">
              <a16:creationId xmlns:a16="http://schemas.microsoft.com/office/drawing/2014/main" id="{9613B4B9-911C-4E06-A51E-81F065BC02C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76" name="Text Box 1">
          <a:extLst>
            <a:ext uri="{FF2B5EF4-FFF2-40B4-BE49-F238E27FC236}">
              <a16:creationId xmlns:a16="http://schemas.microsoft.com/office/drawing/2014/main" id="{56F9A379-B78A-4869-B605-BFE0BF6106BB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77" name="Text Box 1">
          <a:extLst>
            <a:ext uri="{FF2B5EF4-FFF2-40B4-BE49-F238E27FC236}">
              <a16:creationId xmlns:a16="http://schemas.microsoft.com/office/drawing/2014/main" id="{F8A05267-8B88-479A-B33E-05977E23E74D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78" name="Text Box 1">
          <a:extLst>
            <a:ext uri="{FF2B5EF4-FFF2-40B4-BE49-F238E27FC236}">
              <a16:creationId xmlns:a16="http://schemas.microsoft.com/office/drawing/2014/main" id="{1A0CCEC7-B9AE-4A54-947C-78BC31796065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79" name="Text Box 1">
          <a:extLst>
            <a:ext uri="{FF2B5EF4-FFF2-40B4-BE49-F238E27FC236}">
              <a16:creationId xmlns:a16="http://schemas.microsoft.com/office/drawing/2014/main" id="{01E5A75A-1FAB-4A51-B609-6A7CE31CF8C6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0" name="Text Box 1">
          <a:extLst>
            <a:ext uri="{FF2B5EF4-FFF2-40B4-BE49-F238E27FC236}">
              <a16:creationId xmlns:a16="http://schemas.microsoft.com/office/drawing/2014/main" id="{A3EA978F-62F4-4E66-8E7F-4B72CA133846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1502</xdr:row>
      <xdr:rowOff>0</xdr:rowOff>
    </xdr:from>
    <xdr:ext cx="76200" cy="200025"/>
    <xdr:sp macro="" textlink="">
      <xdr:nvSpPr>
        <xdr:cNvPr id="681" name="Text Box 1">
          <a:extLst>
            <a:ext uri="{FF2B5EF4-FFF2-40B4-BE49-F238E27FC236}">
              <a16:creationId xmlns:a16="http://schemas.microsoft.com/office/drawing/2014/main" id="{A99A5917-8A0A-4C5F-B9A8-7C8049B20164}"/>
            </a:ext>
          </a:extLst>
        </xdr:cNvPr>
        <xdr:cNvSpPr txBox="1">
          <a:spLocks noChangeArrowheads="1"/>
        </xdr:cNvSpPr>
      </xdr:nvSpPr>
      <xdr:spPr bwMode="auto">
        <a:xfrm>
          <a:off x="6537624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2" name="Text Box 1">
          <a:extLst>
            <a:ext uri="{FF2B5EF4-FFF2-40B4-BE49-F238E27FC236}">
              <a16:creationId xmlns:a16="http://schemas.microsoft.com/office/drawing/2014/main" id="{9BBB6A80-7C6C-4D2C-AC46-CBEF361F3ED3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3" name="Text Box 1">
          <a:extLst>
            <a:ext uri="{FF2B5EF4-FFF2-40B4-BE49-F238E27FC236}">
              <a16:creationId xmlns:a16="http://schemas.microsoft.com/office/drawing/2014/main" id="{72A6E11F-15BE-4245-87F6-C3BFB0D0F30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4" name="Text Box 1">
          <a:extLst>
            <a:ext uri="{FF2B5EF4-FFF2-40B4-BE49-F238E27FC236}">
              <a16:creationId xmlns:a16="http://schemas.microsoft.com/office/drawing/2014/main" id="{263EFC58-4CAD-41D9-BC48-64327ACC9F04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5" name="Text Box 1">
          <a:extLst>
            <a:ext uri="{FF2B5EF4-FFF2-40B4-BE49-F238E27FC236}">
              <a16:creationId xmlns:a16="http://schemas.microsoft.com/office/drawing/2014/main" id="{2BA9E9BE-79C6-495F-B970-9514E1EE0AB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6" name="Text Box 1">
          <a:extLst>
            <a:ext uri="{FF2B5EF4-FFF2-40B4-BE49-F238E27FC236}">
              <a16:creationId xmlns:a16="http://schemas.microsoft.com/office/drawing/2014/main" id="{9EEA891A-41D0-48A8-B6EF-66082D92E568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7" name="Text Box 1">
          <a:extLst>
            <a:ext uri="{FF2B5EF4-FFF2-40B4-BE49-F238E27FC236}">
              <a16:creationId xmlns:a16="http://schemas.microsoft.com/office/drawing/2014/main" id="{1203BC1E-07E1-4B39-AB82-3097B149CE4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8" name="Text Box 1">
          <a:extLst>
            <a:ext uri="{FF2B5EF4-FFF2-40B4-BE49-F238E27FC236}">
              <a16:creationId xmlns:a16="http://schemas.microsoft.com/office/drawing/2014/main" id="{3C5B3452-C145-4D64-A38D-59F1DB62FA1C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89" name="Text Box 1">
          <a:extLst>
            <a:ext uri="{FF2B5EF4-FFF2-40B4-BE49-F238E27FC236}">
              <a16:creationId xmlns:a16="http://schemas.microsoft.com/office/drawing/2014/main" id="{6A2E272B-9FAA-40E7-ADCF-7806AD85E4FA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9525" cy="1032510"/>
    <xdr:sp macro="" textlink="">
      <xdr:nvSpPr>
        <xdr:cNvPr id="690" name="Text Box 1">
          <a:extLst>
            <a:ext uri="{FF2B5EF4-FFF2-40B4-BE49-F238E27FC236}">
              <a16:creationId xmlns:a16="http://schemas.microsoft.com/office/drawing/2014/main" id="{3535B993-3651-462D-82C5-7981A8007D5E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1" name="Text Box 1">
          <a:extLst>
            <a:ext uri="{FF2B5EF4-FFF2-40B4-BE49-F238E27FC236}">
              <a16:creationId xmlns:a16="http://schemas.microsoft.com/office/drawing/2014/main" id="{0144FB12-59BF-4C6D-89E7-99F268945D8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2" name="Text Box 1">
          <a:extLst>
            <a:ext uri="{FF2B5EF4-FFF2-40B4-BE49-F238E27FC236}">
              <a16:creationId xmlns:a16="http://schemas.microsoft.com/office/drawing/2014/main" id="{DE732E0F-1091-4B78-A4DE-C44A210CF7FB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3" name="Text Box 1">
          <a:extLst>
            <a:ext uri="{FF2B5EF4-FFF2-40B4-BE49-F238E27FC236}">
              <a16:creationId xmlns:a16="http://schemas.microsoft.com/office/drawing/2014/main" id="{96D3B232-821E-4F33-8B8A-3B6B213F816A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4" name="Text Box 1">
          <a:extLst>
            <a:ext uri="{FF2B5EF4-FFF2-40B4-BE49-F238E27FC236}">
              <a16:creationId xmlns:a16="http://schemas.microsoft.com/office/drawing/2014/main" id="{1FA38960-954A-4272-AF3C-2190370F5FC4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5" name="Text Box 1">
          <a:extLst>
            <a:ext uri="{FF2B5EF4-FFF2-40B4-BE49-F238E27FC236}">
              <a16:creationId xmlns:a16="http://schemas.microsoft.com/office/drawing/2014/main" id="{928DA983-EDDF-44CF-821C-A75EAC900C6B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6" name="Text Box 1">
          <a:extLst>
            <a:ext uri="{FF2B5EF4-FFF2-40B4-BE49-F238E27FC236}">
              <a16:creationId xmlns:a16="http://schemas.microsoft.com/office/drawing/2014/main" id="{0671F8A3-8712-49E6-B4C9-2CD55DA9DE8F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1502</xdr:row>
      <xdr:rowOff>0</xdr:rowOff>
    </xdr:from>
    <xdr:ext cx="76200" cy="200025"/>
    <xdr:sp macro="" textlink="">
      <xdr:nvSpPr>
        <xdr:cNvPr id="697" name="Text Box 1">
          <a:extLst>
            <a:ext uri="{FF2B5EF4-FFF2-40B4-BE49-F238E27FC236}">
              <a16:creationId xmlns:a16="http://schemas.microsoft.com/office/drawing/2014/main" id="{287FE0B6-11BD-4163-A4CC-67F495A36148}"/>
            </a:ext>
          </a:extLst>
        </xdr:cNvPr>
        <xdr:cNvSpPr txBox="1">
          <a:spLocks noChangeArrowheads="1"/>
        </xdr:cNvSpPr>
      </xdr:nvSpPr>
      <xdr:spPr bwMode="auto">
        <a:xfrm>
          <a:off x="6537624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8" name="Text Box 1">
          <a:extLst>
            <a:ext uri="{FF2B5EF4-FFF2-40B4-BE49-F238E27FC236}">
              <a16:creationId xmlns:a16="http://schemas.microsoft.com/office/drawing/2014/main" id="{381BAA93-6D04-4032-A3B5-6B5AD112752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699" name="Text Box 1">
          <a:extLst>
            <a:ext uri="{FF2B5EF4-FFF2-40B4-BE49-F238E27FC236}">
              <a16:creationId xmlns:a16="http://schemas.microsoft.com/office/drawing/2014/main" id="{C1BFBF9B-51C8-48D9-9465-E6538CF724AD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0" name="Text Box 1">
          <a:extLst>
            <a:ext uri="{FF2B5EF4-FFF2-40B4-BE49-F238E27FC236}">
              <a16:creationId xmlns:a16="http://schemas.microsoft.com/office/drawing/2014/main" id="{40D348C3-8144-43B7-ABDD-C238CD7724BC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1" name="Text Box 1">
          <a:extLst>
            <a:ext uri="{FF2B5EF4-FFF2-40B4-BE49-F238E27FC236}">
              <a16:creationId xmlns:a16="http://schemas.microsoft.com/office/drawing/2014/main" id="{2E65FFAF-FBFF-46E2-B336-3E80DDBBB31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2" name="Text Box 1">
          <a:extLst>
            <a:ext uri="{FF2B5EF4-FFF2-40B4-BE49-F238E27FC236}">
              <a16:creationId xmlns:a16="http://schemas.microsoft.com/office/drawing/2014/main" id="{DAC46367-D791-4133-8BE1-365A8519839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3" name="Text Box 1">
          <a:extLst>
            <a:ext uri="{FF2B5EF4-FFF2-40B4-BE49-F238E27FC236}">
              <a16:creationId xmlns:a16="http://schemas.microsoft.com/office/drawing/2014/main" id="{08C37F2F-0718-4292-8B1E-1197CCDDFF3A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4" name="Text Box 1">
          <a:extLst>
            <a:ext uri="{FF2B5EF4-FFF2-40B4-BE49-F238E27FC236}">
              <a16:creationId xmlns:a16="http://schemas.microsoft.com/office/drawing/2014/main" id="{B0A5CF59-BBED-48D8-9EC5-68CFCEE7ABA7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5" name="Text Box 1">
          <a:extLst>
            <a:ext uri="{FF2B5EF4-FFF2-40B4-BE49-F238E27FC236}">
              <a16:creationId xmlns:a16="http://schemas.microsoft.com/office/drawing/2014/main" id="{67080FFB-E968-48FB-86FC-4375AB9D1650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9525" cy="1032510"/>
    <xdr:sp macro="" textlink="">
      <xdr:nvSpPr>
        <xdr:cNvPr id="706" name="Text Box 1">
          <a:extLst>
            <a:ext uri="{FF2B5EF4-FFF2-40B4-BE49-F238E27FC236}">
              <a16:creationId xmlns:a16="http://schemas.microsoft.com/office/drawing/2014/main" id="{83377F49-94CD-4AF4-BBD5-2FC3624FC0B7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7" name="Text Box 1">
          <a:extLst>
            <a:ext uri="{FF2B5EF4-FFF2-40B4-BE49-F238E27FC236}">
              <a16:creationId xmlns:a16="http://schemas.microsoft.com/office/drawing/2014/main" id="{A3D4332D-0A88-472E-BBE1-0DF124D046EC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8" name="Text Box 1">
          <a:extLst>
            <a:ext uri="{FF2B5EF4-FFF2-40B4-BE49-F238E27FC236}">
              <a16:creationId xmlns:a16="http://schemas.microsoft.com/office/drawing/2014/main" id="{03B6D6DB-5481-4179-8826-E4F812951FCD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09" name="Text Box 1">
          <a:extLst>
            <a:ext uri="{FF2B5EF4-FFF2-40B4-BE49-F238E27FC236}">
              <a16:creationId xmlns:a16="http://schemas.microsoft.com/office/drawing/2014/main" id="{671597DD-CDE9-401E-9D57-F83FC33ABCE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0" name="Text Box 1">
          <a:extLst>
            <a:ext uri="{FF2B5EF4-FFF2-40B4-BE49-F238E27FC236}">
              <a16:creationId xmlns:a16="http://schemas.microsoft.com/office/drawing/2014/main" id="{92D14B17-FF11-4392-A841-149C60DE9635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1" name="Text Box 1">
          <a:extLst>
            <a:ext uri="{FF2B5EF4-FFF2-40B4-BE49-F238E27FC236}">
              <a16:creationId xmlns:a16="http://schemas.microsoft.com/office/drawing/2014/main" id="{05FBA3F8-0471-4E8E-BED4-C1E043D66B9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2" name="Text Box 1">
          <a:extLst>
            <a:ext uri="{FF2B5EF4-FFF2-40B4-BE49-F238E27FC236}">
              <a16:creationId xmlns:a16="http://schemas.microsoft.com/office/drawing/2014/main" id="{18A64F3E-1CEF-4523-8CE3-F081AD9643B1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1502</xdr:row>
      <xdr:rowOff>0</xdr:rowOff>
    </xdr:from>
    <xdr:ext cx="76200" cy="200025"/>
    <xdr:sp macro="" textlink="">
      <xdr:nvSpPr>
        <xdr:cNvPr id="713" name="Text Box 1">
          <a:extLst>
            <a:ext uri="{FF2B5EF4-FFF2-40B4-BE49-F238E27FC236}">
              <a16:creationId xmlns:a16="http://schemas.microsoft.com/office/drawing/2014/main" id="{AE2FB01A-6EFF-4414-8B3A-FC85D531D218}"/>
            </a:ext>
          </a:extLst>
        </xdr:cNvPr>
        <xdr:cNvSpPr txBox="1">
          <a:spLocks noChangeArrowheads="1"/>
        </xdr:cNvSpPr>
      </xdr:nvSpPr>
      <xdr:spPr bwMode="auto">
        <a:xfrm>
          <a:off x="6537624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4" name="Text Box 1">
          <a:extLst>
            <a:ext uri="{FF2B5EF4-FFF2-40B4-BE49-F238E27FC236}">
              <a16:creationId xmlns:a16="http://schemas.microsoft.com/office/drawing/2014/main" id="{A9699035-69A5-4495-9DDF-263778DAAADC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5" name="Text Box 1">
          <a:extLst>
            <a:ext uri="{FF2B5EF4-FFF2-40B4-BE49-F238E27FC236}">
              <a16:creationId xmlns:a16="http://schemas.microsoft.com/office/drawing/2014/main" id="{CAC35CDB-AA0B-4E72-95F3-276656F2157A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6" name="Text Box 1">
          <a:extLst>
            <a:ext uri="{FF2B5EF4-FFF2-40B4-BE49-F238E27FC236}">
              <a16:creationId xmlns:a16="http://schemas.microsoft.com/office/drawing/2014/main" id="{5940C23E-9A2B-49E0-807C-D3B569C49F42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7" name="Text Box 1">
          <a:extLst>
            <a:ext uri="{FF2B5EF4-FFF2-40B4-BE49-F238E27FC236}">
              <a16:creationId xmlns:a16="http://schemas.microsoft.com/office/drawing/2014/main" id="{4DDE3F6F-FBE9-4831-B317-39815DE3E53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8" name="Text Box 1">
          <a:extLst>
            <a:ext uri="{FF2B5EF4-FFF2-40B4-BE49-F238E27FC236}">
              <a16:creationId xmlns:a16="http://schemas.microsoft.com/office/drawing/2014/main" id="{4A967B6A-7488-4DF3-B1E5-71E1023AD0D9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19" name="Text Box 1">
          <a:extLst>
            <a:ext uri="{FF2B5EF4-FFF2-40B4-BE49-F238E27FC236}">
              <a16:creationId xmlns:a16="http://schemas.microsoft.com/office/drawing/2014/main" id="{C9FC84A6-88C6-496B-80FF-0163BD4BEA94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20" name="Text Box 1">
          <a:extLst>
            <a:ext uri="{FF2B5EF4-FFF2-40B4-BE49-F238E27FC236}">
              <a16:creationId xmlns:a16="http://schemas.microsoft.com/office/drawing/2014/main" id="{11BAC0ED-2FA3-4402-A3D7-A8E01A9B6DCB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1502</xdr:row>
      <xdr:rowOff>0</xdr:rowOff>
    </xdr:from>
    <xdr:ext cx="76200" cy="200025"/>
    <xdr:sp macro="" textlink="">
      <xdr:nvSpPr>
        <xdr:cNvPr id="721" name="Text Box 1">
          <a:extLst>
            <a:ext uri="{FF2B5EF4-FFF2-40B4-BE49-F238E27FC236}">
              <a16:creationId xmlns:a16="http://schemas.microsoft.com/office/drawing/2014/main" id="{1E106E8F-BF38-48FF-A844-B2A8DA36B94A}"/>
            </a:ext>
          </a:extLst>
        </xdr:cNvPr>
        <xdr:cNvSpPr txBox="1">
          <a:spLocks noChangeArrowheads="1"/>
        </xdr:cNvSpPr>
      </xdr:nvSpPr>
      <xdr:spPr bwMode="auto">
        <a:xfrm>
          <a:off x="6427470" y="272481675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9525" cy="1032510"/>
    <xdr:sp macro="" textlink="">
      <xdr:nvSpPr>
        <xdr:cNvPr id="722" name="Text Box 1">
          <a:extLst>
            <a:ext uri="{FF2B5EF4-FFF2-40B4-BE49-F238E27FC236}">
              <a16:creationId xmlns:a16="http://schemas.microsoft.com/office/drawing/2014/main" id="{36EDF7D7-25CA-44AD-860E-EFB4A90F7814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3" name="Text Box 1">
          <a:extLst>
            <a:ext uri="{FF2B5EF4-FFF2-40B4-BE49-F238E27FC236}">
              <a16:creationId xmlns:a16="http://schemas.microsoft.com/office/drawing/2014/main" id="{78B1F2A7-6BCB-44D2-9D69-A022E6FB167E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4" name="Text Box 1">
          <a:extLst>
            <a:ext uri="{FF2B5EF4-FFF2-40B4-BE49-F238E27FC236}">
              <a16:creationId xmlns:a16="http://schemas.microsoft.com/office/drawing/2014/main" id="{F44F62ED-FD84-408F-8100-5934679450C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5" name="Text Box 1">
          <a:extLst>
            <a:ext uri="{FF2B5EF4-FFF2-40B4-BE49-F238E27FC236}">
              <a16:creationId xmlns:a16="http://schemas.microsoft.com/office/drawing/2014/main" id="{B76725AE-D1CF-4EA5-AEBC-46184DD574C8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6" name="Text Box 1">
          <a:extLst>
            <a:ext uri="{FF2B5EF4-FFF2-40B4-BE49-F238E27FC236}">
              <a16:creationId xmlns:a16="http://schemas.microsoft.com/office/drawing/2014/main" id="{3B352DEE-4807-44D5-8B24-D0D3EA70EDD1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7" name="Text Box 1">
          <a:extLst>
            <a:ext uri="{FF2B5EF4-FFF2-40B4-BE49-F238E27FC236}">
              <a16:creationId xmlns:a16="http://schemas.microsoft.com/office/drawing/2014/main" id="{87DC3BAE-4349-4F6E-9118-645B9FF02E38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8" name="Text Box 1">
          <a:extLst>
            <a:ext uri="{FF2B5EF4-FFF2-40B4-BE49-F238E27FC236}">
              <a16:creationId xmlns:a16="http://schemas.microsoft.com/office/drawing/2014/main" id="{D5963A43-E82E-483A-AE54-7FF79C6252E0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29" name="Text Box 1">
          <a:extLst>
            <a:ext uri="{FF2B5EF4-FFF2-40B4-BE49-F238E27FC236}">
              <a16:creationId xmlns:a16="http://schemas.microsoft.com/office/drawing/2014/main" id="{16FCB0A2-CD48-499C-B6B0-750F2819AD8D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0" name="Text Box 1">
          <a:extLst>
            <a:ext uri="{FF2B5EF4-FFF2-40B4-BE49-F238E27FC236}">
              <a16:creationId xmlns:a16="http://schemas.microsoft.com/office/drawing/2014/main" id="{F94773BD-F99E-4F25-AC34-FC4FEC6DA9F6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1" name="Text Box 1">
          <a:extLst>
            <a:ext uri="{FF2B5EF4-FFF2-40B4-BE49-F238E27FC236}">
              <a16:creationId xmlns:a16="http://schemas.microsoft.com/office/drawing/2014/main" id="{876F33B3-28F3-45BC-BE06-C3D581FE306C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2" name="Text Box 1">
          <a:extLst>
            <a:ext uri="{FF2B5EF4-FFF2-40B4-BE49-F238E27FC236}">
              <a16:creationId xmlns:a16="http://schemas.microsoft.com/office/drawing/2014/main" id="{6A96EFD6-C641-4181-A2C0-6ED5B0CFBB4A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3" name="Text Box 1">
          <a:extLst>
            <a:ext uri="{FF2B5EF4-FFF2-40B4-BE49-F238E27FC236}">
              <a16:creationId xmlns:a16="http://schemas.microsoft.com/office/drawing/2014/main" id="{C94C095E-EEDB-4ABD-8CB0-13BEE8BF4C33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4" name="Text Box 1">
          <a:extLst>
            <a:ext uri="{FF2B5EF4-FFF2-40B4-BE49-F238E27FC236}">
              <a16:creationId xmlns:a16="http://schemas.microsoft.com/office/drawing/2014/main" id="{4BCA5739-DDD9-466F-899B-9CCAD1681CA6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5" name="Text Box 1">
          <a:extLst>
            <a:ext uri="{FF2B5EF4-FFF2-40B4-BE49-F238E27FC236}">
              <a16:creationId xmlns:a16="http://schemas.microsoft.com/office/drawing/2014/main" id="{6D145E63-3619-4FB1-919B-D07308CB84D7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6" name="Text Box 1">
          <a:extLst>
            <a:ext uri="{FF2B5EF4-FFF2-40B4-BE49-F238E27FC236}">
              <a16:creationId xmlns:a16="http://schemas.microsoft.com/office/drawing/2014/main" id="{DB26705C-E169-41F3-8346-F8CEEF515C5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9525" cy="1032510"/>
    <xdr:sp macro="" textlink="">
      <xdr:nvSpPr>
        <xdr:cNvPr id="737" name="Text Box 1">
          <a:extLst>
            <a:ext uri="{FF2B5EF4-FFF2-40B4-BE49-F238E27FC236}">
              <a16:creationId xmlns:a16="http://schemas.microsoft.com/office/drawing/2014/main" id="{61278FBA-1D6F-47D3-81FE-CBFF1F84181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8" name="Text Box 1">
          <a:extLst>
            <a:ext uri="{FF2B5EF4-FFF2-40B4-BE49-F238E27FC236}">
              <a16:creationId xmlns:a16="http://schemas.microsoft.com/office/drawing/2014/main" id="{5E5197A3-C49E-477A-90B7-ABE4CB1B328E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39" name="Text Box 1">
          <a:extLst>
            <a:ext uri="{FF2B5EF4-FFF2-40B4-BE49-F238E27FC236}">
              <a16:creationId xmlns:a16="http://schemas.microsoft.com/office/drawing/2014/main" id="{23533666-FB6E-4D39-AAE3-A14EAB4BC8CB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0" name="Text Box 1">
          <a:extLst>
            <a:ext uri="{FF2B5EF4-FFF2-40B4-BE49-F238E27FC236}">
              <a16:creationId xmlns:a16="http://schemas.microsoft.com/office/drawing/2014/main" id="{32EE793B-0186-44E0-986C-29182F35E50D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1" name="Text Box 1">
          <a:extLst>
            <a:ext uri="{FF2B5EF4-FFF2-40B4-BE49-F238E27FC236}">
              <a16:creationId xmlns:a16="http://schemas.microsoft.com/office/drawing/2014/main" id="{98D2B9DB-EE79-4DFC-A286-DC8984303697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2" name="Text Box 1">
          <a:extLst>
            <a:ext uri="{FF2B5EF4-FFF2-40B4-BE49-F238E27FC236}">
              <a16:creationId xmlns:a16="http://schemas.microsoft.com/office/drawing/2014/main" id="{2546CE0C-31B5-45A9-9320-D3BAE51F0E4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3" name="Text Box 1">
          <a:extLst>
            <a:ext uri="{FF2B5EF4-FFF2-40B4-BE49-F238E27FC236}">
              <a16:creationId xmlns:a16="http://schemas.microsoft.com/office/drawing/2014/main" id="{5468FCA2-F75D-4D88-AD48-9CC5A1E18DEE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4" name="Text Box 1">
          <a:extLst>
            <a:ext uri="{FF2B5EF4-FFF2-40B4-BE49-F238E27FC236}">
              <a16:creationId xmlns:a16="http://schemas.microsoft.com/office/drawing/2014/main" id="{1EF06790-8884-496F-979F-A1F3AFEA105B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5" name="Text Box 1">
          <a:extLst>
            <a:ext uri="{FF2B5EF4-FFF2-40B4-BE49-F238E27FC236}">
              <a16:creationId xmlns:a16="http://schemas.microsoft.com/office/drawing/2014/main" id="{C837FC4E-95FB-4C50-AE9A-2078D3D96BE6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6" name="Text Box 1">
          <a:extLst>
            <a:ext uri="{FF2B5EF4-FFF2-40B4-BE49-F238E27FC236}">
              <a16:creationId xmlns:a16="http://schemas.microsoft.com/office/drawing/2014/main" id="{5CAC9B0E-A954-407A-B696-FD7D649043ED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7" name="Text Box 1">
          <a:extLst>
            <a:ext uri="{FF2B5EF4-FFF2-40B4-BE49-F238E27FC236}">
              <a16:creationId xmlns:a16="http://schemas.microsoft.com/office/drawing/2014/main" id="{5D324AE4-077F-4445-B43A-CE83032A79D6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8" name="Text Box 1">
          <a:extLst>
            <a:ext uri="{FF2B5EF4-FFF2-40B4-BE49-F238E27FC236}">
              <a16:creationId xmlns:a16="http://schemas.microsoft.com/office/drawing/2014/main" id="{DCF88DCC-E515-46DC-B350-478B0EA1582A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49" name="Text Box 1">
          <a:extLst>
            <a:ext uri="{FF2B5EF4-FFF2-40B4-BE49-F238E27FC236}">
              <a16:creationId xmlns:a16="http://schemas.microsoft.com/office/drawing/2014/main" id="{04C6DC1C-A501-4AFC-ADCB-86B1D222F7B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0" name="Text Box 1">
          <a:extLst>
            <a:ext uri="{FF2B5EF4-FFF2-40B4-BE49-F238E27FC236}">
              <a16:creationId xmlns:a16="http://schemas.microsoft.com/office/drawing/2014/main" id="{7F990F7A-3285-47A5-A454-B3FE29215FEF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1" name="Text Box 1">
          <a:extLst>
            <a:ext uri="{FF2B5EF4-FFF2-40B4-BE49-F238E27FC236}">
              <a16:creationId xmlns:a16="http://schemas.microsoft.com/office/drawing/2014/main" id="{FBA1FA68-232B-4B7D-95BC-7FC1F09DF2CB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2" name="Text Box 1">
          <a:extLst>
            <a:ext uri="{FF2B5EF4-FFF2-40B4-BE49-F238E27FC236}">
              <a16:creationId xmlns:a16="http://schemas.microsoft.com/office/drawing/2014/main" id="{E5D319DD-703E-4F46-91A7-B45BF5B32B82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3" name="Text Box 1">
          <a:extLst>
            <a:ext uri="{FF2B5EF4-FFF2-40B4-BE49-F238E27FC236}">
              <a16:creationId xmlns:a16="http://schemas.microsoft.com/office/drawing/2014/main" id="{4ECA1CB1-0E1D-4830-95C6-F95F4E9F1037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4" name="Text Box 1">
          <a:extLst>
            <a:ext uri="{FF2B5EF4-FFF2-40B4-BE49-F238E27FC236}">
              <a16:creationId xmlns:a16="http://schemas.microsoft.com/office/drawing/2014/main" id="{F674ED80-7968-46A8-8EB4-CE04CE7A6235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5" name="Text Box 1">
          <a:extLst>
            <a:ext uri="{FF2B5EF4-FFF2-40B4-BE49-F238E27FC236}">
              <a16:creationId xmlns:a16="http://schemas.microsoft.com/office/drawing/2014/main" id="{35F33315-BED3-4C2D-A89D-82D4826A4276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6" name="Text Box 1">
          <a:extLst>
            <a:ext uri="{FF2B5EF4-FFF2-40B4-BE49-F238E27FC236}">
              <a16:creationId xmlns:a16="http://schemas.microsoft.com/office/drawing/2014/main" id="{F1BA8A5B-28B1-45BE-8591-AB981439552D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7" name="Text Box 1">
          <a:extLst>
            <a:ext uri="{FF2B5EF4-FFF2-40B4-BE49-F238E27FC236}">
              <a16:creationId xmlns:a16="http://schemas.microsoft.com/office/drawing/2014/main" id="{C108AB5C-4D0F-4BD9-82EA-FA34A5C568C9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8" name="Text Box 1">
          <a:extLst>
            <a:ext uri="{FF2B5EF4-FFF2-40B4-BE49-F238E27FC236}">
              <a16:creationId xmlns:a16="http://schemas.microsoft.com/office/drawing/2014/main" id="{1BFC4404-9EAC-4BE7-87EB-EC4D30CDBD44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59" name="Text Box 1">
          <a:extLst>
            <a:ext uri="{FF2B5EF4-FFF2-40B4-BE49-F238E27FC236}">
              <a16:creationId xmlns:a16="http://schemas.microsoft.com/office/drawing/2014/main" id="{924E5ED1-F2E4-4CAF-8D12-1FE5C43C1AAD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60" name="Text Box 1">
          <a:extLst>
            <a:ext uri="{FF2B5EF4-FFF2-40B4-BE49-F238E27FC236}">
              <a16:creationId xmlns:a16="http://schemas.microsoft.com/office/drawing/2014/main" id="{4B2D8FA4-78BD-4965-8746-C6CC2C4EC03C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61" name="Text Box 1">
          <a:extLst>
            <a:ext uri="{FF2B5EF4-FFF2-40B4-BE49-F238E27FC236}">
              <a16:creationId xmlns:a16="http://schemas.microsoft.com/office/drawing/2014/main" id="{851A7C7C-85D1-4B12-A435-5699F5A39EFF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62" name="Text Box 1">
          <a:extLst>
            <a:ext uri="{FF2B5EF4-FFF2-40B4-BE49-F238E27FC236}">
              <a16:creationId xmlns:a16="http://schemas.microsoft.com/office/drawing/2014/main" id="{4AA10BF9-16A2-40D6-AD0B-D25ED89AB588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640</xdr:row>
      <xdr:rowOff>0</xdr:rowOff>
    </xdr:from>
    <xdr:ext cx="76200" cy="200025"/>
    <xdr:sp macro="" textlink="">
      <xdr:nvSpPr>
        <xdr:cNvPr id="763" name="Text Box 1">
          <a:extLst>
            <a:ext uri="{FF2B5EF4-FFF2-40B4-BE49-F238E27FC236}">
              <a16:creationId xmlns:a16="http://schemas.microsoft.com/office/drawing/2014/main" id="{44EED30F-558C-4A51-A025-6D938E178F21}"/>
            </a:ext>
          </a:extLst>
        </xdr:cNvPr>
        <xdr:cNvSpPr txBox="1">
          <a:spLocks noChangeArrowheads="1"/>
        </xdr:cNvSpPr>
      </xdr:nvSpPr>
      <xdr:spPr bwMode="auto">
        <a:xfrm>
          <a:off x="6427470" y="116471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9525" cy="1032510"/>
    <xdr:sp macro="" textlink="">
      <xdr:nvSpPr>
        <xdr:cNvPr id="764" name="Text Box 1">
          <a:extLst>
            <a:ext uri="{FF2B5EF4-FFF2-40B4-BE49-F238E27FC236}">
              <a16:creationId xmlns:a16="http://schemas.microsoft.com/office/drawing/2014/main" id="{80591068-E809-42E7-9F44-26A704637145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65" name="Text Box 1">
          <a:extLst>
            <a:ext uri="{FF2B5EF4-FFF2-40B4-BE49-F238E27FC236}">
              <a16:creationId xmlns:a16="http://schemas.microsoft.com/office/drawing/2014/main" id="{351725E0-F564-490D-8403-1EED65930247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66" name="Text Box 1">
          <a:extLst>
            <a:ext uri="{FF2B5EF4-FFF2-40B4-BE49-F238E27FC236}">
              <a16:creationId xmlns:a16="http://schemas.microsoft.com/office/drawing/2014/main" id="{EDAE4994-452F-4A6B-B2D3-90F2329ECE71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67" name="Text Box 1">
          <a:extLst>
            <a:ext uri="{FF2B5EF4-FFF2-40B4-BE49-F238E27FC236}">
              <a16:creationId xmlns:a16="http://schemas.microsoft.com/office/drawing/2014/main" id="{55A34F64-5D2C-49C9-9EA9-27967767C610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68" name="Text Box 1">
          <a:extLst>
            <a:ext uri="{FF2B5EF4-FFF2-40B4-BE49-F238E27FC236}">
              <a16:creationId xmlns:a16="http://schemas.microsoft.com/office/drawing/2014/main" id="{6B6B9096-CD3A-4A2C-A403-90E96FFA176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69" name="Text Box 1">
          <a:extLst>
            <a:ext uri="{FF2B5EF4-FFF2-40B4-BE49-F238E27FC236}">
              <a16:creationId xmlns:a16="http://schemas.microsoft.com/office/drawing/2014/main" id="{4E91F771-55B7-47B2-82AC-7D8043AD0836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0" name="Text Box 1">
          <a:extLst>
            <a:ext uri="{FF2B5EF4-FFF2-40B4-BE49-F238E27FC236}">
              <a16:creationId xmlns:a16="http://schemas.microsoft.com/office/drawing/2014/main" id="{9AD5BE0F-EC69-417C-AD0C-E7D94E58ECB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764</xdr:row>
      <xdr:rowOff>0</xdr:rowOff>
    </xdr:from>
    <xdr:ext cx="76200" cy="200025"/>
    <xdr:sp macro="" textlink="">
      <xdr:nvSpPr>
        <xdr:cNvPr id="771" name="Text Box 1">
          <a:extLst>
            <a:ext uri="{FF2B5EF4-FFF2-40B4-BE49-F238E27FC236}">
              <a16:creationId xmlns:a16="http://schemas.microsoft.com/office/drawing/2014/main" id="{D856FFEF-141B-44F5-947B-973C0A869F93}"/>
            </a:ext>
          </a:extLst>
        </xdr:cNvPr>
        <xdr:cNvSpPr txBox="1">
          <a:spLocks noChangeArrowheads="1"/>
        </xdr:cNvSpPr>
      </xdr:nvSpPr>
      <xdr:spPr bwMode="auto">
        <a:xfrm>
          <a:off x="6537624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2" name="Text Box 1">
          <a:extLst>
            <a:ext uri="{FF2B5EF4-FFF2-40B4-BE49-F238E27FC236}">
              <a16:creationId xmlns:a16="http://schemas.microsoft.com/office/drawing/2014/main" id="{DE177939-8E9E-4817-85DB-E9BFC2DA9AD2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3" name="Text Box 1">
          <a:extLst>
            <a:ext uri="{FF2B5EF4-FFF2-40B4-BE49-F238E27FC236}">
              <a16:creationId xmlns:a16="http://schemas.microsoft.com/office/drawing/2014/main" id="{042F71DF-3998-4072-ADC3-FFC26C435643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4" name="Text Box 1">
          <a:extLst>
            <a:ext uri="{FF2B5EF4-FFF2-40B4-BE49-F238E27FC236}">
              <a16:creationId xmlns:a16="http://schemas.microsoft.com/office/drawing/2014/main" id="{0758F957-5664-482B-9696-1701F8E8CF55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5" name="Text Box 1">
          <a:extLst>
            <a:ext uri="{FF2B5EF4-FFF2-40B4-BE49-F238E27FC236}">
              <a16:creationId xmlns:a16="http://schemas.microsoft.com/office/drawing/2014/main" id="{2A45B099-CBB9-4021-ACE4-508DBB4F55C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6" name="Text Box 1">
          <a:extLst>
            <a:ext uri="{FF2B5EF4-FFF2-40B4-BE49-F238E27FC236}">
              <a16:creationId xmlns:a16="http://schemas.microsoft.com/office/drawing/2014/main" id="{CDA8ED7B-7BC4-437C-8E61-F84CBE13A85B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7" name="Text Box 1">
          <a:extLst>
            <a:ext uri="{FF2B5EF4-FFF2-40B4-BE49-F238E27FC236}">
              <a16:creationId xmlns:a16="http://schemas.microsoft.com/office/drawing/2014/main" id="{E9F4942B-F220-40EA-9FD3-7921E3D50D87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8" name="Text Box 1">
          <a:extLst>
            <a:ext uri="{FF2B5EF4-FFF2-40B4-BE49-F238E27FC236}">
              <a16:creationId xmlns:a16="http://schemas.microsoft.com/office/drawing/2014/main" id="{D4422D67-420F-429B-BEA2-2BAA22C82895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79" name="Text Box 1">
          <a:extLst>
            <a:ext uri="{FF2B5EF4-FFF2-40B4-BE49-F238E27FC236}">
              <a16:creationId xmlns:a16="http://schemas.microsoft.com/office/drawing/2014/main" id="{3155A1E3-8179-4D2C-83FE-056D6420CDDB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9525" cy="1032510"/>
    <xdr:sp macro="" textlink="">
      <xdr:nvSpPr>
        <xdr:cNvPr id="780" name="Text Box 1">
          <a:extLst>
            <a:ext uri="{FF2B5EF4-FFF2-40B4-BE49-F238E27FC236}">
              <a16:creationId xmlns:a16="http://schemas.microsoft.com/office/drawing/2014/main" id="{E0AD4926-E9E4-46B2-9577-E6A612FC6E72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1" name="Text Box 1">
          <a:extLst>
            <a:ext uri="{FF2B5EF4-FFF2-40B4-BE49-F238E27FC236}">
              <a16:creationId xmlns:a16="http://schemas.microsoft.com/office/drawing/2014/main" id="{D7A347A9-5A12-439F-A3D5-13DB5A79484B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2" name="Text Box 1">
          <a:extLst>
            <a:ext uri="{FF2B5EF4-FFF2-40B4-BE49-F238E27FC236}">
              <a16:creationId xmlns:a16="http://schemas.microsoft.com/office/drawing/2014/main" id="{D970380E-8175-48E8-AB66-6C01C630B138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3" name="Text Box 1">
          <a:extLst>
            <a:ext uri="{FF2B5EF4-FFF2-40B4-BE49-F238E27FC236}">
              <a16:creationId xmlns:a16="http://schemas.microsoft.com/office/drawing/2014/main" id="{C9540B38-19ED-4EE3-B1EC-9D51ADD69947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4" name="Text Box 1">
          <a:extLst>
            <a:ext uri="{FF2B5EF4-FFF2-40B4-BE49-F238E27FC236}">
              <a16:creationId xmlns:a16="http://schemas.microsoft.com/office/drawing/2014/main" id="{3E460A5D-D4FE-4A64-822C-88776819D755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5" name="Text Box 1">
          <a:extLst>
            <a:ext uri="{FF2B5EF4-FFF2-40B4-BE49-F238E27FC236}">
              <a16:creationId xmlns:a16="http://schemas.microsoft.com/office/drawing/2014/main" id="{7DEE36D7-49E3-498A-A40E-E18D03C48D7D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6" name="Text Box 1">
          <a:extLst>
            <a:ext uri="{FF2B5EF4-FFF2-40B4-BE49-F238E27FC236}">
              <a16:creationId xmlns:a16="http://schemas.microsoft.com/office/drawing/2014/main" id="{A0B5049E-4AB8-4329-8380-784785E7DDE2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764</xdr:row>
      <xdr:rowOff>0</xdr:rowOff>
    </xdr:from>
    <xdr:ext cx="76200" cy="200025"/>
    <xdr:sp macro="" textlink="">
      <xdr:nvSpPr>
        <xdr:cNvPr id="787" name="Text Box 1">
          <a:extLst>
            <a:ext uri="{FF2B5EF4-FFF2-40B4-BE49-F238E27FC236}">
              <a16:creationId xmlns:a16="http://schemas.microsoft.com/office/drawing/2014/main" id="{943CDD5A-668A-4445-BB2A-E39F2EE6704F}"/>
            </a:ext>
          </a:extLst>
        </xdr:cNvPr>
        <xdr:cNvSpPr txBox="1">
          <a:spLocks noChangeArrowheads="1"/>
        </xdr:cNvSpPr>
      </xdr:nvSpPr>
      <xdr:spPr bwMode="auto">
        <a:xfrm>
          <a:off x="6537624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8" name="Text Box 1">
          <a:extLst>
            <a:ext uri="{FF2B5EF4-FFF2-40B4-BE49-F238E27FC236}">
              <a16:creationId xmlns:a16="http://schemas.microsoft.com/office/drawing/2014/main" id="{189BD7E7-199C-4CC4-AA98-952E4A5EA7A3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89" name="Text Box 1">
          <a:extLst>
            <a:ext uri="{FF2B5EF4-FFF2-40B4-BE49-F238E27FC236}">
              <a16:creationId xmlns:a16="http://schemas.microsoft.com/office/drawing/2014/main" id="{F9957258-D680-4EFF-B870-7196EAF6B529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0" name="Text Box 1">
          <a:extLst>
            <a:ext uri="{FF2B5EF4-FFF2-40B4-BE49-F238E27FC236}">
              <a16:creationId xmlns:a16="http://schemas.microsoft.com/office/drawing/2014/main" id="{A1459CAC-BEBB-4F5C-A19D-2D1A09B6EF8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1" name="Text Box 1">
          <a:extLst>
            <a:ext uri="{FF2B5EF4-FFF2-40B4-BE49-F238E27FC236}">
              <a16:creationId xmlns:a16="http://schemas.microsoft.com/office/drawing/2014/main" id="{5E121D44-4655-42C9-A8CF-7073AF920C7F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2" name="Text Box 1">
          <a:extLst>
            <a:ext uri="{FF2B5EF4-FFF2-40B4-BE49-F238E27FC236}">
              <a16:creationId xmlns:a16="http://schemas.microsoft.com/office/drawing/2014/main" id="{8AF1AD9A-133C-4C44-A734-A7A1CA1AABA7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3" name="Text Box 1">
          <a:extLst>
            <a:ext uri="{FF2B5EF4-FFF2-40B4-BE49-F238E27FC236}">
              <a16:creationId xmlns:a16="http://schemas.microsoft.com/office/drawing/2014/main" id="{A50CA7AE-2955-449E-BDDA-26F4A87CC51D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4" name="Text Box 1">
          <a:extLst>
            <a:ext uri="{FF2B5EF4-FFF2-40B4-BE49-F238E27FC236}">
              <a16:creationId xmlns:a16="http://schemas.microsoft.com/office/drawing/2014/main" id="{720168DA-75B9-4A35-BFC2-32E166288139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5" name="Text Box 1">
          <a:extLst>
            <a:ext uri="{FF2B5EF4-FFF2-40B4-BE49-F238E27FC236}">
              <a16:creationId xmlns:a16="http://schemas.microsoft.com/office/drawing/2014/main" id="{F5BD2E86-8566-4B9C-A576-9E3E896EDE1A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9525" cy="1032510"/>
    <xdr:sp macro="" textlink="">
      <xdr:nvSpPr>
        <xdr:cNvPr id="796" name="Text Box 1">
          <a:extLst>
            <a:ext uri="{FF2B5EF4-FFF2-40B4-BE49-F238E27FC236}">
              <a16:creationId xmlns:a16="http://schemas.microsoft.com/office/drawing/2014/main" id="{2E727A0D-DF33-4052-A6E3-557755FB4193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7" name="Text Box 1">
          <a:extLst>
            <a:ext uri="{FF2B5EF4-FFF2-40B4-BE49-F238E27FC236}">
              <a16:creationId xmlns:a16="http://schemas.microsoft.com/office/drawing/2014/main" id="{7686C7A4-3A8E-4CD2-AB5A-6E97220C935A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8" name="Text Box 1">
          <a:extLst>
            <a:ext uri="{FF2B5EF4-FFF2-40B4-BE49-F238E27FC236}">
              <a16:creationId xmlns:a16="http://schemas.microsoft.com/office/drawing/2014/main" id="{1507E964-323B-478A-BC31-B485DA2E1F17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799" name="Text Box 1">
          <a:extLst>
            <a:ext uri="{FF2B5EF4-FFF2-40B4-BE49-F238E27FC236}">
              <a16:creationId xmlns:a16="http://schemas.microsoft.com/office/drawing/2014/main" id="{D0FF7A24-06F7-4572-86F9-037218D0ADBA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0" name="Text Box 1">
          <a:extLst>
            <a:ext uri="{FF2B5EF4-FFF2-40B4-BE49-F238E27FC236}">
              <a16:creationId xmlns:a16="http://schemas.microsoft.com/office/drawing/2014/main" id="{665E249C-DFF4-460D-8578-CB256DEE7FB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1" name="Text Box 1">
          <a:extLst>
            <a:ext uri="{FF2B5EF4-FFF2-40B4-BE49-F238E27FC236}">
              <a16:creationId xmlns:a16="http://schemas.microsoft.com/office/drawing/2014/main" id="{7BE34175-BC00-4F28-BCCA-8BE9DBD964C2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2" name="Text Box 1">
          <a:extLst>
            <a:ext uri="{FF2B5EF4-FFF2-40B4-BE49-F238E27FC236}">
              <a16:creationId xmlns:a16="http://schemas.microsoft.com/office/drawing/2014/main" id="{1BAD397C-8278-40CC-BF32-5C5FECB0E142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712134</xdr:colOff>
      <xdr:row>764</xdr:row>
      <xdr:rowOff>0</xdr:rowOff>
    </xdr:from>
    <xdr:ext cx="76200" cy="200025"/>
    <xdr:sp macro="" textlink="">
      <xdr:nvSpPr>
        <xdr:cNvPr id="803" name="Text Box 1">
          <a:extLst>
            <a:ext uri="{FF2B5EF4-FFF2-40B4-BE49-F238E27FC236}">
              <a16:creationId xmlns:a16="http://schemas.microsoft.com/office/drawing/2014/main" id="{747067B9-47CC-468A-9A62-23F6912F4A0D}"/>
            </a:ext>
          </a:extLst>
        </xdr:cNvPr>
        <xdr:cNvSpPr txBox="1">
          <a:spLocks noChangeArrowheads="1"/>
        </xdr:cNvSpPr>
      </xdr:nvSpPr>
      <xdr:spPr bwMode="auto">
        <a:xfrm>
          <a:off x="6537624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4" name="Text Box 1">
          <a:extLst>
            <a:ext uri="{FF2B5EF4-FFF2-40B4-BE49-F238E27FC236}">
              <a16:creationId xmlns:a16="http://schemas.microsoft.com/office/drawing/2014/main" id="{38C933FA-23C1-4CF8-BDA7-750A05D092D5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5" name="Text Box 1">
          <a:extLst>
            <a:ext uri="{FF2B5EF4-FFF2-40B4-BE49-F238E27FC236}">
              <a16:creationId xmlns:a16="http://schemas.microsoft.com/office/drawing/2014/main" id="{0EE2F952-C425-4D68-A91F-595AB0B45299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6" name="Text Box 1">
          <a:extLst>
            <a:ext uri="{FF2B5EF4-FFF2-40B4-BE49-F238E27FC236}">
              <a16:creationId xmlns:a16="http://schemas.microsoft.com/office/drawing/2014/main" id="{681BA1CD-9208-4278-98B1-2E603DA9C61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7" name="Text Box 1">
          <a:extLst>
            <a:ext uri="{FF2B5EF4-FFF2-40B4-BE49-F238E27FC236}">
              <a16:creationId xmlns:a16="http://schemas.microsoft.com/office/drawing/2014/main" id="{33651DF7-7921-4FCF-8F17-947A4DF2354C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8" name="Text Box 1">
          <a:extLst>
            <a:ext uri="{FF2B5EF4-FFF2-40B4-BE49-F238E27FC236}">
              <a16:creationId xmlns:a16="http://schemas.microsoft.com/office/drawing/2014/main" id="{2FF2A806-8E68-4318-841C-236EC031FEC4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09" name="Text Box 1">
          <a:extLst>
            <a:ext uri="{FF2B5EF4-FFF2-40B4-BE49-F238E27FC236}">
              <a16:creationId xmlns:a16="http://schemas.microsoft.com/office/drawing/2014/main" id="{95C3DBB6-E096-4F0E-AE79-76DA0F554129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10" name="Text Box 1">
          <a:extLst>
            <a:ext uri="{FF2B5EF4-FFF2-40B4-BE49-F238E27FC236}">
              <a16:creationId xmlns:a16="http://schemas.microsoft.com/office/drawing/2014/main" id="{98FD6CB0-6DD8-4BF2-8C2C-131B8E5EEA4F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764</xdr:row>
      <xdr:rowOff>0</xdr:rowOff>
    </xdr:from>
    <xdr:ext cx="76200" cy="200025"/>
    <xdr:sp macro="" textlink="">
      <xdr:nvSpPr>
        <xdr:cNvPr id="811" name="Text Box 1">
          <a:extLst>
            <a:ext uri="{FF2B5EF4-FFF2-40B4-BE49-F238E27FC236}">
              <a16:creationId xmlns:a16="http://schemas.microsoft.com/office/drawing/2014/main" id="{C9C0A450-747C-4EB5-AD1E-DB1435AB24A8}"/>
            </a:ext>
          </a:extLst>
        </xdr:cNvPr>
        <xdr:cNvSpPr txBox="1">
          <a:spLocks noChangeArrowheads="1"/>
        </xdr:cNvSpPr>
      </xdr:nvSpPr>
      <xdr:spPr bwMode="auto">
        <a:xfrm>
          <a:off x="6427470" y="1389126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9525" cy="1032510"/>
    <xdr:sp macro="" textlink="">
      <xdr:nvSpPr>
        <xdr:cNvPr id="812" name="Text Box 1">
          <a:extLst>
            <a:ext uri="{FF2B5EF4-FFF2-40B4-BE49-F238E27FC236}">
              <a16:creationId xmlns:a16="http://schemas.microsoft.com/office/drawing/2014/main" id="{BA99CABF-F107-4D2E-9687-FA5DCFDD1910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3" name="Text Box 1">
          <a:extLst>
            <a:ext uri="{FF2B5EF4-FFF2-40B4-BE49-F238E27FC236}">
              <a16:creationId xmlns:a16="http://schemas.microsoft.com/office/drawing/2014/main" id="{17311CEB-A9D8-4680-86EF-64D9C19AA2BA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4" name="Text Box 1">
          <a:extLst>
            <a:ext uri="{FF2B5EF4-FFF2-40B4-BE49-F238E27FC236}">
              <a16:creationId xmlns:a16="http://schemas.microsoft.com/office/drawing/2014/main" id="{1151102F-FEA9-4357-AB1D-39410BDDB9C5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5" name="Text Box 1">
          <a:extLst>
            <a:ext uri="{FF2B5EF4-FFF2-40B4-BE49-F238E27FC236}">
              <a16:creationId xmlns:a16="http://schemas.microsoft.com/office/drawing/2014/main" id="{1F479A6A-963B-42D4-925B-F37B5E9CDE0A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6" name="Text Box 1">
          <a:extLst>
            <a:ext uri="{FF2B5EF4-FFF2-40B4-BE49-F238E27FC236}">
              <a16:creationId xmlns:a16="http://schemas.microsoft.com/office/drawing/2014/main" id="{BDB16E50-9BEA-4B91-BD5E-5FB91A046318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7" name="Text Box 1">
          <a:extLst>
            <a:ext uri="{FF2B5EF4-FFF2-40B4-BE49-F238E27FC236}">
              <a16:creationId xmlns:a16="http://schemas.microsoft.com/office/drawing/2014/main" id="{ECA0DEDC-408E-4393-AEA0-A20BAB5F0B73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8" name="Text Box 1">
          <a:extLst>
            <a:ext uri="{FF2B5EF4-FFF2-40B4-BE49-F238E27FC236}">
              <a16:creationId xmlns:a16="http://schemas.microsoft.com/office/drawing/2014/main" id="{E0DCFE3F-84A9-48F8-8DBE-8D68285BEB0C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19" name="Text Box 1">
          <a:extLst>
            <a:ext uri="{FF2B5EF4-FFF2-40B4-BE49-F238E27FC236}">
              <a16:creationId xmlns:a16="http://schemas.microsoft.com/office/drawing/2014/main" id="{01019722-29EA-40B2-A272-ECCB3676EC72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0" name="Text Box 1">
          <a:extLst>
            <a:ext uri="{FF2B5EF4-FFF2-40B4-BE49-F238E27FC236}">
              <a16:creationId xmlns:a16="http://schemas.microsoft.com/office/drawing/2014/main" id="{03A71B05-4AE7-45CC-8A69-73E0AFF8CC19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1" name="Text Box 1">
          <a:extLst>
            <a:ext uri="{FF2B5EF4-FFF2-40B4-BE49-F238E27FC236}">
              <a16:creationId xmlns:a16="http://schemas.microsoft.com/office/drawing/2014/main" id="{B5A6EE0D-633B-4481-8390-6ACC86E7D11B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2" name="Text Box 1">
          <a:extLst>
            <a:ext uri="{FF2B5EF4-FFF2-40B4-BE49-F238E27FC236}">
              <a16:creationId xmlns:a16="http://schemas.microsoft.com/office/drawing/2014/main" id="{C1F44819-3DE3-40C5-A809-3638B692277C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3" name="Text Box 1">
          <a:extLst>
            <a:ext uri="{FF2B5EF4-FFF2-40B4-BE49-F238E27FC236}">
              <a16:creationId xmlns:a16="http://schemas.microsoft.com/office/drawing/2014/main" id="{7013149F-E5CD-48D5-8312-4E055F37E641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4" name="Text Box 1">
          <a:extLst>
            <a:ext uri="{FF2B5EF4-FFF2-40B4-BE49-F238E27FC236}">
              <a16:creationId xmlns:a16="http://schemas.microsoft.com/office/drawing/2014/main" id="{658CED0E-5356-4F5F-A502-4DC3007D52A7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5" name="Text Box 1">
          <a:extLst>
            <a:ext uri="{FF2B5EF4-FFF2-40B4-BE49-F238E27FC236}">
              <a16:creationId xmlns:a16="http://schemas.microsoft.com/office/drawing/2014/main" id="{7440B3FB-30CD-4603-B161-B79B4E76E276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6" name="Text Box 1">
          <a:extLst>
            <a:ext uri="{FF2B5EF4-FFF2-40B4-BE49-F238E27FC236}">
              <a16:creationId xmlns:a16="http://schemas.microsoft.com/office/drawing/2014/main" id="{0E090B74-ABFD-41AF-A81B-5DE5CCEBC849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9525" cy="1032510"/>
    <xdr:sp macro="" textlink="">
      <xdr:nvSpPr>
        <xdr:cNvPr id="827" name="Text Box 1">
          <a:extLst>
            <a:ext uri="{FF2B5EF4-FFF2-40B4-BE49-F238E27FC236}">
              <a16:creationId xmlns:a16="http://schemas.microsoft.com/office/drawing/2014/main" id="{D8FB12D1-4876-462B-9FA6-1D9083A59AFF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9525" cy="103251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8" name="Text Box 1">
          <a:extLst>
            <a:ext uri="{FF2B5EF4-FFF2-40B4-BE49-F238E27FC236}">
              <a16:creationId xmlns:a16="http://schemas.microsoft.com/office/drawing/2014/main" id="{1FFEEE1D-E4E9-4B87-950E-CC940179D296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29" name="Text Box 1">
          <a:extLst>
            <a:ext uri="{FF2B5EF4-FFF2-40B4-BE49-F238E27FC236}">
              <a16:creationId xmlns:a16="http://schemas.microsoft.com/office/drawing/2014/main" id="{26497273-9562-4BC2-A00E-B327D3BC3F83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0" name="Text Box 1">
          <a:extLst>
            <a:ext uri="{FF2B5EF4-FFF2-40B4-BE49-F238E27FC236}">
              <a16:creationId xmlns:a16="http://schemas.microsoft.com/office/drawing/2014/main" id="{71340993-0465-4C22-AD53-246106240828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1" name="Text Box 1">
          <a:extLst>
            <a:ext uri="{FF2B5EF4-FFF2-40B4-BE49-F238E27FC236}">
              <a16:creationId xmlns:a16="http://schemas.microsoft.com/office/drawing/2014/main" id="{DBE540CE-EA79-4560-89FD-FF417D3561FC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2" name="Text Box 1">
          <a:extLst>
            <a:ext uri="{FF2B5EF4-FFF2-40B4-BE49-F238E27FC236}">
              <a16:creationId xmlns:a16="http://schemas.microsoft.com/office/drawing/2014/main" id="{979C04E1-7AF6-4901-A73A-FC6604401603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3" name="Text Box 1">
          <a:extLst>
            <a:ext uri="{FF2B5EF4-FFF2-40B4-BE49-F238E27FC236}">
              <a16:creationId xmlns:a16="http://schemas.microsoft.com/office/drawing/2014/main" id="{F829A650-8240-47D9-A04A-A850F331A704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4" name="Text Box 1">
          <a:extLst>
            <a:ext uri="{FF2B5EF4-FFF2-40B4-BE49-F238E27FC236}">
              <a16:creationId xmlns:a16="http://schemas.microsoft.com/office/drawing/2014/main" id="{0132C98B-8666-4F2F-8164-BA0C58B1744B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5" name="Text Box 1">
          <a:extLst>
            <a:ext uri="{FF2B5EF4-FFF2-40B4-BE49-F238E27FC236}">
              <a16:creationId xmlns:a16="http://schemas.microsoft.com/office/drawing/2014/main" id="{E2A42C92-9BA8-42CA-8C0D-F4F44C599A3D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6" name="Text Box 1">
          <a:extLst>
            <a:ext uri="{FF2B5EF4-FFF2-40B4-BE49-F238E27FC236}">
              <a16:creationId xmlns:a16="http://schemas.microsoft.com/office/drawing/2014/main" id="{232EB2C3-6695-42F4-9E96-DF7E653BDAEB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7" name="Text Box 1">
          <a:extLst>
            <a:ext uri="{FF2B5EF4-FFF2-40B4-BE49-F238E27FC236}">
              <a16:creationId xmlns:a16="http://schemas.microsoft.com/office/drawing/2014/main" id="{569E6E19-C90D-4CAD-8C09-C55597D339B2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8" name="Text Box 1">
          <a:extLst>
            <a:ext uri="{FF2B5EF4-FFF2-40B4-BE49-F238E27FC236}">
              <a16:creationId xmlns:a16="http://schemas.microsoft.com/office/drawing/2014/main" id="{92E3651D-7FB0-40CF-8B90-A7CC179173A2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39" name="Text Box 1">
          <a:extLst>
            <a:ext uri="{FF2B5EF4-FFF2-40B4-BE49-F238E27FC236}">
              <a16:creationId xmlns:a16="http://schemas.microsoft.com/office/drawing/2014/main" id="{9FAAE242-2DF2-4712-9894-DC05ED381E4D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0" name="Text Box 1">
          <a:extLst>
            <a:ext uri="{FF2B5EF4-FFF2-40B4-BE49-F238E27FC236}">
              <a16:creationId xmlns:a16="http://schemas.microsoft.com/office/drawing/2014/main" id="{22A6BA9B-6B85-4C2D-BD85-F8C430A4F91F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1" name="Text Box 1">
          <a:extLst>
            <a:ext uri="{FF2B5EF4-FFF2-40B4-BE49-F238E27FC236}">
              <a16:creationId xmlns:a16="http://schemas.microsoft.com/office/drawing/2014/main" id="{A9B0015A-EB51-4001-AEE5-9A496DCBBA2E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2" name="Text Box 1">
          <a:extLst>
            <a:ext uri="{FF2B5EF4-FFF2-40B4-BE49-F238E27FC236}">
              <a16:creationId xmlns:a16="http://schemas.microsoft.com/office/drawing/2014/main" id="{1FB2E628-3264-459F-8424-2A0403258E23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3" name="Text Box 1">
          <a:extLst>
            <a:ext uri="{FF2B5EF4-FFF2-40B4-BE49-F238E27FC236}">
              <a16:creationId xmlns:a16="http://schemas.microsoft.com/office/drawing/2014/main" id="{8BF4F1E2-41FC-428A-950F-ADA73572CD8E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4" name="Text Box 1">
          <a:extLst>
            <a:ext uri="{FF2B5EF4-FFF2-40B4-BE49-F238E27FC236}">
              <a16:creationId xmlns:a16="http://schemas.microsoft.com/office/drawing/2014/main" id="{B4B1BBBC-09FE-48F1-A7F5-2CDF19AB5A2E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5" name="Text Box 1">
          <a:extLst>
            <a:ext uri="{FF2B5EF4-FFF2-40B4-BE49-F238E27FC236}">
              <a16:creationId xmlns:a16="http://schemas.microsoft.com/office/drawing/2014/main" id="{3C4591FE-2512-4CFC-85C3-85740AAB2DCA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6" name="Text Box 1">
          <a:extLst>
            <a:ext uri="{FF2B5EF4-FFF2-40B4-BE49-F238E27FC236}">
              <a16:creationId xmlns:a16="http://schemas.microsoft.com/office/drawing/2014/main" id="{A6210EC7-330A-4FC1-9AB5-C7431B243E64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7" name="Text Box 1">
          <a:extLst>
            <a:ext uri="{FF2B5EF4-FFF2-40B4-BE49-F238E27FC236}">
              <a16:creationId xmlns:a16="http://schemas.microsoft.com/office/drawing/2014/main" id="{0864DEA0-0A53-4DA7-A738-B6E083385231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8" name="Text Box 1">
          <a:extLst>
            <a:ext uri="{FF2B5EF4-FFF2-40B4-BE49-F238E27FC236}">
              <a16:creationId xmlns:a16="http://schemas.microsoft.com/office/drawing/2014/main" id="{F24810A7-C829-42F3-8245-A6A84163B15A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49" name="Text Box 1">
          <a:extLst>
            <a:ext uri="{FF2B5EF4-FFF2-40B4-BE49-F238E27FC236}">
              <a16:creationId xmlns:a16="http://schemas.microsoft.com/office/drawing/2014/main" id="{7C0F8161-C223-4EE1-952F-6CFBB90E8EE8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50" name="Text Box 1">
          <a:extLst>
            <a:ext uri="{FF2B5EF4-FFF2-40B4-BE49-F238E27FC236}">
              <a16:creationId xmlns:a16="http://schemas.microsoft.com/office/drawing/2014/main" id="{22DCACA1-ECB8-48F9-A1CF-37341D8EF46D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51" name="Text Box 1">
          <a:extLst>
            <a:ext uri="{FF2B5EF4-FFF2-40B4-BE49-F238E27FC236}">
              <a16:creationId xmlns:a16="http://schemas.microsoft.com/office/drawing/2014/main" id="{654B1927-4CC2-478A-BE95-70A2243F4BB9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52" name="Text Box 1">
          <a:extLst>
            <a:ext uri="{FF2B5EF4-FFF2-40B4-BE49-F238E27FC236}">
              <a16:creationId xmlns:a16="http://schemas.microsoft.com/office/drawing/2014/main" id="{1575C58A-21F6-4692-A703-A7EF2DD97FC3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11</xdr:col>
      <xdr:colOff>600075</xdr:colOff>
      <xdr:row>720</xdr:row>
      <xdr:rowOff>0</xdr:rowOff>
    </xdr:from>
    <xdr:ext cx="76200" cy="200025"/>
    <xdr:sp macro="" textlink="">
      <xdr:nvSpPr>
        <xdr:cNvPr id="853" name="Text Box 1">
          <a:extLst>
            <a:ext uri="{FF2B5EF4-FFF2-40B4-BE49-F238E27FC236}">
              <a16:creationId xmlns:a16="http://schemas.microsoft.com/office/drawing/2014/main" id="{EC257AB0-EC79-4CDD-8F93-C357585B5B90}"/>
            </a:ext>
          </a:extLst>
        </xdr:cNvPr>
        <xdr:cNvSpPr txBox="1">
          <a:spLocks noChangeArrowheads="1"/>
        </xdr:cNvSpPr>
      </xdr:nvSpPr>
      <xdr:spPr bwMode="auto">
        <a:xfrm>
          <a:off x="6427470" y="130949700"/>
          <a:ext cx="7620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4</xdr:col>
      <xdr:colOff>28575</xdr:colOff>
      <xdr:row>3</xdr:row>
      <xdr:rowOff>76200</xdr:rowOff>
    </xdr:from>
    <xdr:to>
      <xdr:col>14</xdr:col>
      <xdr:colOff>714375</xdr:colOff>
      <xdr:row>3</xdr:row>
      <xdr:rowOff>619125</xdr:rowOff>
    </xdr:to>
    <xdr:sp macro="" textlink="">
      <xdr:nvSpPr>
        <xdr:cNvPr id="854" name="Textfeld 853">
          <a:extLst>
            <a:ext uri="{FF2B5EF4-FFF2-40B4-BE49-F238E27FC236}">
              <a16:creationId xmlns:a16="http://schemas.microsoft.com/office/drawing/2014/main" id="{BE2F97C4-FB53-43EF-991D-03A16ACF9525}"/>
            </a:ext>
          </a:extLst>
        </xdr:cNvPr>
        <xdr:cNvSpPr txBox="1"/>
      </xdr:nvSpPr>
      <xdr:spPr>
        <a:xfrm>
          <a:off x="1607820" y="619125"/>
          <a:ext cx="7305675" cy="54483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  <a:latin typeface="Congenial Black" panose="020F0502020204030204" pitchFamily="2" charset="0"/>
            </a:rPr>
            <a:t>Da hier ja nicht alle Bezugsquellen zur Verfügung stehen, habe ich die Werte durch Wertkopien ersetzt (deshalb auch die ausgeblendeten</a:t>
          </a:r>
          <a:r>
            <a:rPr lang="de-DE" sz="1100" baseline="0">
              <a:solidFill>
                <a:srgbClr val="FF0000"/>
              </a:solidFill>
              <a:latin typeface="Congenial Black" panose="020F0502020204030204" pitchFamily="2" charset="0"/>
            </a:rPr>
            <a:t> Spalten)</a:t>
          </a:r>
          <a:endParaRPr lang="de-DE" sz="1100">
            <a:solidFill>
              <a:srgbClr val="FF0000"/>
            </a:solidFill>
            <a:latin typeface="Congenial Black" panose="020F0502020204030204" pitchFamily="2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020796\Documents\Auma&#223;\Aufma&#223;%20RheinEnergie%202025%20NEU.xltm" TargetMode="External"/><Relationship Id="rId1" Type="http://schemas.openxmlformats.org/officeDocument/2006/relationships/externalLinkPath" Target="file:///C:\Users\s020796\Documents\Auma&#223;\Aufma&#223;%20RheinEnergie%202025%20NEU.xlt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ie-my.sharepoint.com/personal/udo_baranski_spie_de/Documents/Documents/F&#252;r%20Forum/Zusammenfassung.xlsx" TargetMode="External"/><Relationship Id="rId1" Type="http://schemas.openxmlformats.org/officeDocument/2006/relationships/externalLinkPath" Target="Zusammenfassung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pie-my.sharepoint.com/personal/udo_baranski_spie_de/Documents/Documents/F&#252;r%20Forum/Distanz%20Mast%205%20zu%206.xlsx" TargetMode="External"/><Relationship Id="rId1" Type="http://schemas.openxmlformats.org/officeDocument/2006/relationships/externalLinkPath" Target="Distanz%20Mast%205%20zu%2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tart"/>
      <sheetName val="Ausgabe an Kunde"/>
      <sheetName val="Start2"/>
      <sheetName val="Grube Pflaster"/>
      <sheetName val="Anschluss an Schrank"/>
      <sheetName val="Grube Pflaster V"/>
      <sheetName val="Grube Asphalt V"/>
      <sheetName val="Grube loser Boden"/>
      <sheetName val="Grube loser Boden V"/>
      <sheetName val="Muffengrube Pflaster V"/>
      <sheetName val="Muffengrube Asphalt V"/>
      <sheetName val="Muffengrube loser Boden V"/>
      <sheetName val="Graben Pflaster V"/>
      <sheetName val="Mast Grube V"/>
      <sheetName val="Zusammenfassung"/>
      <sheetName val="Tabelle2"/>
      <sheetName val="Tabelle1"/>
      <sheetName val="Preisliste"/>
      <sheetName val="Mastanschluß"/>
      <sheetName val="Distanz Anschluss Mast 1"/>
      <sheetName val="Distanz Anschluss Mast 1 zu 2"/>
      <sheetName val="Distanz Anschluss Mast 2 zu 3"/>
      <sheetName val="Distanz Anschluss Mast 3 zu 4"/>
      <sheetName val="Distanz Anschluss Mast 4 zu 5"/>
      <sheetName val="Distanz Anschluss Mast 5 zu 6"/>
      <sheetName val="Distanz Anschluss Mast 6 zu 7"/>
      <sheetName val="Distanz Anschluss Mast 7 zu 8"/>
      <sheetName val="Distanz Anschluss Mast 8 zu 9"/>
      <sheetName val="Distanz Anschluss Mast 9 zu 10"/>
      <sheetName val="Distanz Anschluss Mast 10 zu 11"/>
      <sheetName val="Distanz Anschluss Mast 11 zu 12"/>
      <sheetName val="Distanz Anschluss Mast 12 zu 13"/>
      <sheetName val="Distanz Anschluss Mast 13 z 14"/>
      <sheetName val="Distanz Anschluss Mast 14 z 15"/>
      <sheetName val="Distanz Anschluss Mast 15 z 16"/>
      <sheetName val="Distanz Anschluss Mast 16 z 17"/>
      <sheetName val="Distanz Anschluss Mast 17 z 18"/>
      <sheetName val="Distanz Anschluss Mast 18 z 19"/>
      <sheetName val="Distanz Anschluss Mast 19 z 20"/>
      <sheetName val="Multiprojekte"/>
      <sheetName val="Muffengrube Multi"/>
      <sheetName val="Mastanschluß Multi"/>
      <sheetName val="Grube Multi"/>
      <sheetName val="Mast Grube Multi3,5P"/>
      <sheetName val="Tabelle19"/>
      <sheetName val="Mast Grube Multi3,5B"/>
      <sheetName val="Mast Grube Multi3,5lB"/>
      <sheetName val="Mast Grube Multi5P"/>
      <sheetName val="Mast Grube Multi5B"/>
      <sheetName val="Mast Grube Multi5lB"/>
      <sheetName val="Mast Grube Multi6P"/>
      <sheetName val="Mast Grube Multi6B"/>
      <sheetName val="Mast Grube Multi6lB"/>
      <sheetName val="Mast Grube Multi8P"/>
      <sheetName val="Mast Grube Multi8B"/>
      <sheetName val="Mast Grube Multi8lB"/>
      <sheetName val="Mast Grube Multi10P"/>
      <sheetName val="Mast Grube Multi10B"/>
      <sheetName val="Mast Grube Multi10lB"/>
      <sheetName val="Zusammenfassung Multi"/>
      <sheetName val="Ausgabe an Kunde Multi"/>
      <sheetName val="Anschluß Mast per Muffengrube P"/>
      <sheetName val="Anschluß Mast per Muffengrube B"/>
      <sheetName val="Anschluß Mast per Muffengrub lB"/>
      <sheetName val="AnschlussMuffeMast P"/>
      <sheetName val="AnschlussMuffeMast B"/>
      <sheetName val="Tabelle3"/>
      <sheetName val="AnschlussMuffeMast lB"/>
      <sheetName val="Aufmaß RheinEnergie 2025 NEU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1">
          <cell r="A11">
            <v>101010100000</v>
          </cell>
          <cell r="B11" t="str">
            <v>1.1.1</v>
          </cell>
        </row>
        <row r="12">
          <cell r="A12">
            <v>441310000001</v>
          </cell>
          <cell r="B12" t="str">
            <v>1.1.2</v>
          </cell>
        </row>
        <row r="13">
          <cell r="A13">
            <v>441311000001</v>
          </cell>
          <cell r="B13" t="str">
            <v>1.1.3</v>
          </cell>
        </row>
        <row r="14">
          <cell r="A14"/>
          <cell r="B14" t="str">
            <v>1.2</v>
          </cell>
        </row>
        <row r="15">
          <cell r="A15">
            <v>122010100000</v>
          </cell>
          <cell r="B15" t="str">
            <v>1.2.1</v>
          </cell>
        </row>
        <row r="16">
          <cell r="A16">
            <v>122010300000</v>
          </cell>
          <cell r="B16" t="str">
            <v>1.2.2</v>
          </cell>
        </row>
        <row r="17">
          <cell r="A17">
            <v>122010500000</v>
          </cell>
          <cell r="B17" t="str">
            <v>1.2.3</v>
          </cell>
        </row>
        <row r="18">
          <cell r="A18">
            <v>110430000000</v>
          </cell>
          <cell r="B18" t="str">
            <v>1.2.4</v>
          </cell>
        </row>
        <row r="19">
          <cell r="A19">
            <v>122010700000</v>
          </cell>
          <cell r="B19" t="str">
            <v>1.2.5</v>
          </cell>
        </row>
        <row r="20">
          <cell r="A20">
            <v>122010900000</v>
          </cell>
          <cell r="B20" t="str">
            <v>1.2.6</v>
          </cell>
        </row>
        <row r="21">
          <cell r="A21">
            <v>122011100000</v>
          </cell>
          <cell r="B21" t="str">
            <v>1.2.7</v>
          </cell>
        </row>
        <row r="22">
          <cell r="A22">
            <v>122011300000</v>
          </cell>
          <cell r="B22" t="str">
            <v>1.2.8</v>
          </cell>
        </row>
        <row r="23">
          <cell r="A23">
            <v>122011500000</v>
          </cell>
          <cell r="B23" t="str">
            <v>1.2.9</v>
          </cell>
        </row>
        <row r="24">
          <cell r="A24"/>
          <cell r="B24" t="str">
            <v>1.3</v>
          </cell>
        </row>
        <row r="25">
          <cell r="A25">
            <v>122020100000</v>
          </cell>
          <cell r="B25" t="str">
            <v>1.3.1</v>
          </cell>
        </row>
        <row r="26">
          <cell r="A26">
            <v>122020300000</v>
          </cell>
          <cell r="B26" t="str">
            <v>1.3.2</v>
          </cell>
        </row>
        <row r="27">
          <cell r="A27">
            <v>122020500000</v>
          </cell>
          <cell r="B27" t="str">
            <v>1.3.3</v>
          </cell>
        </row>
        <row r="28">
          <cell r="A28">
            <v>122020700000</v>
          </cell>
          <cell r="B28" t="str">
            <v>1.3.4</v>
          </cell>
        </row>
        <row r="29">
          <cell r="A29">
            <v>122020900000</v>
          </cell>
          <cell r="B29" t="str">
            <v>1.3.5</v>
          </cell>
        </row>
        <row r="30">
          <cell r="A30">
            <v>122021100000</v>
          </cell>
          <cell r="B30" t="str">
            <v>1.3.6</v>
          </cell>
        </row>
        <row r="31">
          <cell r="A31">
            <v>122021300000</v>
          </cell>
          <cell r="B31" t="str">
            <v>1.3.7</v>
          </cell>
        </row>
        <row r="32">
          <cell r="A32">
            <v>122021500000</v>
          </cell>
          <cell r="B32" t="str">
            <v>1.3.8</v>
          </cell>
        </row>
        <row r="33">
          <cell r="A33">
            <v>122021700000</v>
          </cell>
          <cell r="B33" t="str">
            <v>1.3.9</v>
          </cell>
          <cell r="C33" t="str">
            <v>Bodenaushub für Muffengrube</v>
          </cell>
        </row>
        <row r="34">
          <cell r="A34">
            <v>122021900000</v>
          </cell>
          <cell r="B34" t="str">
            <v>1.3.10</v>
          </cell>
        </row>
        <row r="35">
          <cell r="A35">
            <v>122022100000</v>
          </cell>
          <cell r="B35" t="str">
            <v>1.3.11</v>
          </cell>
        </row>
        <row r="36">
          <cell r="A36">
            <v>122022300000</v>
          </cell>
          <cell r="B36" t="str">
            <v>1.3.12</v>
          </cell>
        </row>
        <row r="37">
          <cell r="A37">
            <v>122022500000</v>
          </cell>
          <cell r="B37" t="str">
            <v>1.3.13</v>
          </cell>
        </row>
        <row r="38">
          <cell r="A38">
            <v>122022700000</v>
          </cell>
          <cell r="B38" t="str">
            <v>1.3.14</v>
          </cell>
        </row>
        <row r="39">
          <cell r="A39">
            <v>122022900000</v>
          </cell>
          <cell r="B39" t="str">
            <v>1.3.15</v>
          </cell>
        </row>
        <row r="40">
          <cell r="A40">
            <v>122023100000</v>
          </cell>
          <cell r="B40" t="str">
            <v>1.3.16</v>
          </cell>
        </row>
        <row r="41">
          <cell r="A41">
            <v>122023300000</v>
          </cell>
          <cell r="B41" t="str">
            <v>1.3.17</v>
          </cell>
        </row>
        <row r="42">
          <cell r="A42">
            <v>122023500000</v>
          </cell>
          <cell r="B42" t="str">
            <v>1.3.18</v>
          </cell>
        </row>
        <row r="43">
          <cell r="A43">
            <v>122122110000</v>
          </cell>
          <cell r="B43"/>
        </row>
        <row r="44">
          <cell r="A44">
            <v>122121710000</v>
          </cell>
          <cell r="B44"/>
        </row>
        <row r="45">
          <cell r="A45"/>
          <cell r="B45" t="str">
            <v>1.4</v>
          </cell>
        </row>
        <row r="46">
          <cell r="A46">
            <v>122120400000</v>
          </cell>
          <cell r="B46"/>
        </row>
        <row r="47">
          <cell r="A47">
            <v>122120500000</v>
          </cell>
          <cell r="B47"/>
        </row>
        <row r="48">
          <cell r="A48">
            <v>122030100000</v>
          </cell>
          <cell r="B48" t="str">
            <v>1.4.1</v>
          </cell>
        </row>
        <row r="49">
          <cell r="A49">
            <v>122030200000</v>
          </cell>
          <cell r="B49" t="str">
            <v>1.4.2</v>
          </cell>
        </row>
        <row r="50">
          <cell r="A50">
            <v>310603110003</v>
          </cell>
          <cell r="B50" t="str">
            <v>1.4.3</v>
          </cell>
        </row>
        <row r="51">
          <cell r="A51">
            <v>122123200000</v>
          </cell>
          <cell r="B51"/>
        </row>
        <row r="52">
          <cell r="A52">
            <v>122030500000</v>
          </cell>
          <cell r="B52"/>
        </row>
        <row r="53">
          <cell r="A53">
            <v>122030700000</v>
          </cell>
          <cell r="B53" t="str">
            <v>1.4.4</v>
          </cell>
        </row>
        <row r="54">
          <cell r="A54">
            <v>122030900000</v>
          </cell>
          <cell r="B54" t="str">
            <v>1.4.5</v>
          </cell>
        </row>
        <row r="55">
          <cell r="A55">
            <v>122031100000</v>
          </cell>
          <cell r="B55" t="str">
            <v>1.4.6</v>
          </cell>
        </row>
        <row r="56">
          <cell r="A56">
            <v>122031300000</v>
          </cell>
          <cell r="B56" t="str">
            <v>1.4.7</v>
          </cell>
        </row>
        <row r="57">
          <cell r="A57">
            <v>122031500000</v>
          </cell>
          <cell r="B57" t="str">
            <v>1.4.8</v>
          </cell>
        </row>
        <row r="58">
          <cell r="A58"/>
          <cell r="B58" t="str">
            <v>1.5</v>
          </cell>
        </row>
        <row r="59">
          <cell r="A59">
            <v>122040100000</v>
          </cell>
          <cell r="B59" t="str">
            <v>1.5.1</v>
          </cell>
        </row>
        <row r="60">
          <cell r="A60">
            <v>122040300000</v>
          </cell>
          <cell r="B60" t="str">
            <v>1.5.2</v>
          </cell>
        </row>
        <row r="61">
          <cell r="A61">
            <v>122040500000</v>
          </cell>
          <cell r="B61" t="str">
            <v>1.5.3</v>
          </cell>
        </row>
        <row r="62">
          <cell r="A62">
            <v>122040700000</v>
          </cell>
          <cell r="B62" t="str">
            <v>1.5.4</v>
          </cell>
        </row>
        <row r="63">
          <cell r="A63">
            <v>122040900000</v>
          </cell>
          <cell r="B63" t="str">
            <v>1.5.5</v>
          </cell>
        </row>
        <row r="64">
          <cell r="A64">
            <v>122040110000</v>
          </cell>
          <cell r="B64" t="str">
            <v>1.5.6</v>
          </cell>
        </row>
        <row r="65">
          <cell r="A65">
            <v>122120100000</v>
          </cell>
          <cell r="B65"/>
        </row>
        <row r="66">
          <cell r="A66">
            <v>122123400000</v>
          </cell>
          <cell r="B66"/>
        </row>
        <row r="67">
          <cell r="A67">
            <v>122123600000</v>
          </cell>
          <cell r="B67"/>
        </row>
        <row r="68">
          <cell r="A68">
            <v>122123800000</v>
          </cell>
          <cell r="B68"/>
        </row>
        <row r="69">
          <cell r="A69">
            <v>122124000000</v>
          </cell>
          <cell r="B69"/>
        </row>
        <row r="70">
          <cell r="A70"/>
          <cell r="B70"/>
        </row>
        <row r="71">
          <cell r="A71"/>
          <cell r="B71"/>
        </row>
        <row r="72">
          <cell r="A72">
            <v>122120200000</v>
          </cell>
          <cell r="B72"/>
        </row>
        <row r="73">
          <cell r="A73">
            <v>122120900000</v>
          </cell>
          <cell r="B73"/>
        </row>
        <row r="74">
          <cell r="A74">
            <v>122121100000</v>
          </cell>
          <cell r="B74"/>
        </row>
        <row r="75">
          <cell r="A75">
            <v>122121300000</v>
          </cell>
          <cell r="B75"/>
        </row>
        <row r="76">
          <cell r="A76">
            <v>122121500000</v>
          </cell>
          <cell r="B76"/>
        </row>
        <row r="77">
          <cell r="A77">
            <v>122120600000</v>
          </cell>
          <cell r="B77"/>
        </row>
        <row r="78">
          <cell r="A78"/>
          <cell r="B78"/>
        </row>
        <row r="79">
          <cell r="A79"/>
          <cell r="B79"/>
        </row>
        <row r="80">
          <cell r="A80"/>
          <cell r="B80" t="str">
            <v>1.6</v>
          </cell>
        </row>
        <row r="81">
          <cell r="A81">
            <v>122050100000</v>
          </cell>
          <cell r="B81" t="str">
            <v>1.6.1</v>
          </cell>
        </row>
        <row r="82">
          <cell r="A82">
            <v>122050300000</v>
          </cell>
          <cell r="B82" t="str">
            <v>1.6.2</v>
          </cell>
        </row>
        <row r="83">
          <cell r="A83">
            <v>122122700000</v>
          </cell>
          <cell r="B83"/>
        </row>
        <row r="84">
          <cell r="A84">
            <v>122122800000</v>
          </cell>
          <cell r="B84"/>
        </row>
        <row r="85">
          <cell r="A85">
            <v>122122900000</v>
          </cell>
          <cell r="B85"/>
        </row>
        <row r="86">
          <cell r="A86">
            <v>122123000000</v>
          </cell>
          <cell r="B86"/>
        </row>
        <row r="87">
          <cell r="A87">
            <v>122123100000</v>
          </cell>
          <cell r="B87"/>
        </row>
        <row r="88">
          <cell r="A88">
            <v>122050500000</v>
          </cell>
          <cell r="B88" t="str">
            <v>1.6.3</v>
          </cell>
        </row>
        <row r="89">
          <cell r="A89"/>
          <cell r="B89" t="str">
            <v>1.7</v>
          </cell>
        </row>
        <row r="90">
          <cell r="A90">
            <v>122060100000</v>
          </cell>
          <cell r="B90" t="str">
            <v>1.7.1</v>
          </cell>
        </row>
        <row r="91">
          <cell r="A91">
            <v>122060300000</v>
          </cell>
          <cell r="B91" t="str">
            <v>1.7.2</v>
          </cell>
        </row>
        <row r="92">
          <cell r="A92">
            <v>122060500000</v>
          </cell>
          <cell r="B92" t="str">
            <v>1.7.3</v>
          </cell>
        </row>
        <row r="93">
          <cell r="A93">
            <v>122060700000</v>
          </cell>
          <cell r="B93" t="str">
            <v>1.7.4</v>
          </cell>
        </row>
        <row r="94">
          <cell r="A94">
            <v>122060900000</v>
          </cell>
          <cell r="B94" t="str">
            <v>1.7.5</v>
          </cell>
        </row>
        <row r="95">
          <cell r="A95"/>
          <cell r="B95" t="str">
            <v>1.8</v>
          </cell>
        </row>
        <row r="96">
          <cell r="A96">
            <v>101030300000</v>
          </cell>
          <cell r="B96" t="str">
            <v>1.8.1</v>
          </cell>
        </row>
        <row r="97">
          <cell r="A97">
            <v>441420000001</v>
          </cell>
          <cell r="B97" t="str">
            <v>1.8.2</v>
          </cell>
        </row>
        <row r="98">
          <cell r="A98">
            <v>441421000001</v>
          </cell>
          <cell r="B98" t="str">
            <v>1.8.3</v>
          </cell>
        </row>
        <row r="99">
          <cell r="A99"/>
          <cell r="B99" t="str">
            <v>1.9</v>
          </cell>
        </row>
        <row r="100">
          <cell r="A100">
            <v>122070100000</v>
          </cell>
          <cell r="B100" t="str">
            <v>1.9.1</v>
          </cell>
        </row>
        <row r="101">
          <cell r="A101"/>
          <cell r="B101" t="str">
            <v>1.10</v>
          </cell>
        </row>
        <row r="102">
          <cell r="A102">
            <v>122080100000</v>
          </cell>
          <cell r="B102"/>
        </row>
        <row r="103">
          <cell r="A103">
            <v>122080300000</v>
          </cell>
          <cell r="B103"/>
        </row>
        <row r="104">
          <cell r="A104">
            <v>122080500000</v>
          </cell>
          <cell r="B104"/>
        </row>
        <row r="105">
          <cell r="A105">
            <v>122080700000</v>
          </cell>
          <cell r="B105"/>
        </row>
        <row r="106">
          <cell r="A106">
            <v>122080900000</v>
          </cell>
          <cell r="B106"/>
        </row>
        <row r="107">
          <cell r="A107">
            <v>122081100000</v>
          </cell>
          <cell r="B107"/>
        </row>
        <row r="108">
          <cell r="A108">
            <v>120813000000</v>
          </cell>
          <cell r="B108"/>
        </row>
        <row r="109">
          <cell r="A109">
            <v>122120700000</v>
          </cell>
          <cell r="B109"/>
        </row>
        <row r="110">
          <cell r="A110">
            <v>122121900000</v>
          </cell>
          <cell r="B110"/>
        </row>
        <row r="111">
          <cell r="A111">
            <v>122122500000</v>
          </cell>
          <cell r="B111"/>
        </row>
        <row r="112">
          <cell r="A112">
            <v>122124200000</v>
          </cell>
          <cell r="B112"/>
        </row>
        <row r="113">
          <cell r="A113">
            <v>101030306000</v>
          </cell>
          <cell r="B113" t="str">
            <v>1.10.1</v>
          </cell>
        </row>
        <row r="114">
          <cell r="A114">
            <v>101030307000</v>
          </cell>
          <cell r="B114" t="str">
            <v>1.10.2</v>
          </cell>
        </row>
        <row r="115">
          <cell r="A115">
            <v>101030400000</v>
          </cell>
          <cell r="B115" t="str">
            <v>1.10.3</v>
          </cell>
        </row>
        <row r="116">
          <cell r="A116">
            <v>441430000001</v>
          </cell>
          <cell r="B116" t="str">
            <v>1.10.4</v>
          </cell>
        </row>
        <row r="117">
          <cell r="A117">
            <v>441431000001</v>
          </cell>
          <cell r="B117" t="str">
            <v>1.10.5</v>
          </cell>
        </row>
        <row r="118">
          <cell r="A118">
            <v>441432000001</v>
          </cell>
          <cell r="B118" t="str">
            <v>1.10.6</v>
          </cell>
        </row>
        <row r="119">
          <cell r="A119">
            <v>441433000001</v>
          </cell>
          <cell r="B119" t="str">
            <v>1.10.7</v>
          </cell>
        </row>
        <row r="120">
          <cell r="A120">
            <v>101030405000</v>
          </cell>
          <cell r="B120" t="str">
            <v>1.10.8</v>
          </cell>
        </row>
        <row r="121">
          <cell r="A121">
            <v>101030406000</v>
          </cell>
          <cell r="B121" t="str">
            <v>1.10.9</v>
          </cell>
        </row>
        <row r="122">
          <cell r="A122">
            <v>101030407000</v>
          </cell>
          <cell r="B122" t="str">
            <v>1.10.10</v>
          </cell>
        </row>
        <row r="123">
          <cell r="A123">
            <v>101030500000</v>
          </cell>
          <cell r="B123" t="str">
            <v>1.10.11</v>
          </cell>
        </row>
        <row r="124">
          <cell r="A124"/>
          <cell r="B124" t="str">
            <v>1.11</v>
          </cell>
        </row>
        <row r="125">
          <cell r="A125">
            <v>122090100000</v>
          </cell>
          <cell r="B125" t="str">
            <v>1.11.1</v>
          </cell>
        </row>
        <row r="126">
          <cell r="A126">
            <v>122090300000</v>
          </cell>
          <cell r="B126" t="str">
            <v>1.11.2</v>
          </cell>
        </row>
        <row r="127">
          <cell r="A127">
            <v>122090500000</v>
          </cell>
          <cell r="B127" t="str">
            <v>1.11.3</v>
          </cell>
        </row>
        <row r="128">
          <cell r="A128">
            <v>122090700000</v>
          </cell>
          <cell r="B128" t="str">
            <v>1.11.4</v>
          </cell>
        </row>
        <row r="129">
          <cell r="A129">
            <v>122090900000</v>
          </cell>
          <cell r="B129" t="str">
            <v>1.11.5</v>
          </cell>
        </row>
        <row r="130">
          <cell r="A130">
            <v>122091100000</v>
          </cell>
          <cell r="B130" t="str">
            <v>1.11.6</v>
          </cell>
        </row>
        <row r="131">
          <cell r="A131">
            <v>122091300000</v>
          </cell>
          <cell r="B131" t="str">
            <v>1.11.7</v>
          </cell>
        </row>
        <row r="132">
          <cell r="A132">
            <v>122091500000</v>
          </cell>
          <cell r="B132" t="str">
            <v>1.11.8</v>
          </cell>
        </row>
        <row r="133">
          <cell r="A133">
            <v>122091700000</v>
          </cell>
          <cell r="B133" t="str">
            <v>1.11.9</v>
          </cell>
        </row>
        <row r="134">
          <cell r="A134"/>
          <cell r="B134" t="str">
            <v>1.12</v>
          </cell>
        </row>
        <row r="135">
          <cell r="A135">
            <v>122100100000</v>
          </cell>
          <cell r="B135" t="str">
            <v>1.12.1</v>
          </cell>
        </row>
        <row r="136">
          <cell r="A136">
            <v>122100300000</v>
          </cell>
          <cell r="B136" t="str">
            <v>1.12.2</v>
          </cell>
        </row>
        <row r="137">
          <cell r="A137">
            <v>122100500000</v>
          </cell>
          <cell r="B137" t="str">
            <v>1.12.3</v>
          </cell>
        </row>
        <row r="138">
          <cell r="A138"/>
          <cell r="B138"/>
        </row>
        <row r="139">
          <cell r="A139"/>
          <cell r="B139" t="str">
            <v>1.13</v>
          </cell>
        </row>
        <row r="140">
          <cell r="A140">
            <v>101040107000</v>
          </cell>
          <cell r="B140" t="str">
            <v>1.13.1</v>
          </cell>
        </row>
        <row r="141">
          <cell r="A141">
            <v>101040108000</v>
          </cell>
          <cell r="B141" t="str">
            <v>1.13.2</v>
          </cell>
        </row>
        <row r="142">
          <cell r="A142"/>
          <cell r="B142" t="str">
            <v>1.14</v>
          </cell>
        </row>
        <row r="143">
          <cell r="A143">
            <v>122110210000</v>
          </cell>
          <cell r="B143" t="str">
            <v>1.14.1</v>
          </cell>
        </row>
        <row r="144">
          <cell r="A144">
            <v>122110100000</v>
          </cell>
          <cell r="B144" t="str">
            <v>1.14.2</v>
          </cell>
        </row>
        <row r="145">
          <cell r="A145">
            <v>122110220000</v>
          </cell>
          <cell r="B145" t="str">
            <v>1.14.3</v>
          </cell>
        </row>
        <row r="146">
          <cell r="A146">
            <v>122110300000</v>
          </cell>
          <cell r="B146" t="str">
            <v>1.14.4</v>
          </cell>
        </row>
        <row r="147">
          <cell r="A147">
            <v>122110400000</v>
          </cell>
          <cell r="B147" t="str">
            <v>1.14.5</v>
          </cell>
        </row>
        <row r="148">
          <cell r="A148">
            <v>122110500000</v>
          </cell>
          <cell r="B148" t="str">
            <v>1.14.6</v>
          </cell>
        </row>
        <row r="149">
          <cell r="A149">
            <v>122110600000</v>
          </cell>
          <cell r="B149" t="str">
            <v>1.14.7</v>
          </cell>
        </row>
        <row r="150">
          <cell r="A150">
            <v>122120300000</v>
          </cell>
          <cell r="B150"/>
        </row>
        <row r="151">
          <cell r="A151"/>
          <cell r="B151"/>
        </row>
        <row r="152">
          <cell r="A152">
            <v>122120000100</v>
          </cell>
          <cell r="B152"/>
        </row>
        <row r="153">
          <cell r="A153">
            <v>122120000200</v>
          </cell>
          <cell r="B153"/>
        </row>
        <row r="154">
          <cell r="A154">
            <v>122120000300</v>
          </cell>
          <cell r="B154"/>
        </row>
        <row r="155">
          <cell r="A155">
            <v>122120000400</v>
          </cell>
          <cell r="B155"/>
        </row>
        <row r="156">
          <cell r="A156">
            <v>122120000500</v>
          </cell>
          <cell r="B156"/>
        </row>
      </sheetData>
      <sheetData sheetId="18"/>
      <sheetData sheetId="19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0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1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</row>
        <row r="37">
          <cell r="E37" t="str">
            <v>m³</v>
          </cell>
        </row>
        <row r="38">
          <cell r="E38" t="str">
            <v>m³</v>
          </cell>
        </row>
        <row r="39">
          <cell r="E39" t="str">
            <v>m³</v>
          </cell>
        </row>
        <row r="40">
          <cell r="E40" t="str">
            <v>m</v>
          </cell>
        </row>
        <row r="41">
          <cell r="E41" t="str">
            <v>m</v>
          </cell>
        </row>
        <row r="42">
          <cell r="E42" t="str">
            <v>m</v>
          </cell>
        </row>
        <row r="43">
          <cell r="E43" t="str">
            <v>m²</v>
          </cell>
        </row>
        <row r="44">
          <cell r="E44" t="str">
            <v>m³</v>
          </cell>
        </row>
        <row r="45">
          <cell r="E45" t="str">
            <v>m</v>
          </cell>
        </row>
        <row r="46">
          <cell r="E46" t="str">
            <v>m²</v>
          </cell>
        </row>
        <row r="47">
          <cell r="E47" t="str">
            <v>m²</v>
          </cell>
        </row>
        <row r="48">
          <cell r="E48" t="str">
            <v>m</v>
          </cell>
        </row>
        <row r="49">
          <cell r="E49" t="str">
            <v>m²</v>
          </cell>
        </row>
      </sheetData>
      <sheetData sheetId="22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3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4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5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6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7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8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29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0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1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2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3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4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5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6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7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8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</sheetData>
      <sheetData sheetId="39"/>
      <sheetData sheetId="40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122021700000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  <row r="50">
          <cell r="D50" t="str">
            <v>St.</v>
          </cell>
          <cell r="E50">
            <v>122030700000</v>
          </cell>
        </row>
        <row r="51">
          <cell r="D51" t="str">
            <v>St.</v>
          </cell>
          <cell r="E51">
            <v>122030900000</v>
          </cell>
        </row>
      </sheetData>
      <sheetData sheetId="41">
        <row r="22">
          <cell r="E22" t="str">
            <v>m²</v>
          </cell>
          <cell r="F22">
            <v>122021100000</v>
          </cell>
        </row>
        <row r="23">
          <cell r="E23" t="str">
            <v>m³</v>
          </cell>
          <cell r="F23">
            <v>122021300000</v>
          </cell>
        </row>
        <row r="24">
          <cell r="E24" t="str">
            <v>m³</v>
          </cell>
          <cell r="F24">
            <v>122021500000</v>
          </cell>
        </row>
        <row r="25">
          <cell r="E25" t="str">
            <v>m³</v>
          </cell>
          <cell r="F25">
            <v>122021900000</v>
          </cell>
        </row>
        <row r="26">
          <cell r="E26" t="str">
            <v>m³</v>
          </cell>
          <cell r="F26">
            <v>122022100000</v>
          </cell>
        </row>
        <row r="27">
          <cell r="E27" t="str">
            <v>m</v>
          </cell>
          <cell r="F27">
            <v>122020700000</v>
          </cell>
        </row>
        <row r="28">
          <cell r="E28" t="str">
            <v>m</v>
          </cell>
          <cell r="F28">
            <v>122020900000</v>
          </cell>
        </row>
      </sheetData>
      <sheetData sheetId="42">
        <row r="35">
          <cell r="E35" t="str">
            <v>m²</v>
          </cell>
          <cell r="F35">
            <v>122021100000</v>
          </cell>
        </row>
        <row r="36">
          <cell r="E36" t="str">
            <v>m³</v>
          </cell>
          <cell r="F36">
            <v>122021300000</v>
          </cell>
        </row>
        <row r="37">
          <cell r="E37" t="str">
            <v>m³</v>
          </cell>
          <cell r="F37">
            <v>122021500000</v>
          </cell>
        </row>
        <row r="38">
          <cell r="E38" t="str">
            <v>m³</v>
          </cell>
          <cell r="F38">
            <v>122021900000</v>
          </cell>
        </row>
        <row r="39">
          <cell r="E39" t="str">
            <v>m³</v>
          </cell>
          <cell r="F39">
            <v>122022100000</v>
          </cell>
        </row>
        <row r="40">
          <cell r="E40" t="str">
            <v>m</v>
          </cell>
          <cell r="F40">
            <v>122020700000</v>
          </cell>
        </row>
        <row r="41">
          <cell r="E41" t="str">
            <v>m</v>
          </cell>
          <cell r="F41">
            <v>122020900000</v>
          </cell>
        </row>
        <row r="42">
          <cell r="E42" t="str">
            <v>m</v>
          </cell>
          <cell r="F42">
            <v>122121710000</v>
          </cell>
        </row>
        <row r="43">
          <cell r="E43" t="str">
            <v>m²</v>
          </cell>
          <cell r="F43">
            <v>122020100000</v>
          </cell>
        </row>
        <row r="44">
          <cell r="E44" t="str">
            <v>m³</v>
          </cell>
          <cell r="F44">
            <v>122020300000</v>
          </cell>
        </row>
        <row r="45">
          <cell r="E45" t="str">
            <v>m</v>
          </cell>
          <cell r="F45">
            <v>122020500000</v>
          </cell>
        </row>
        <row r="46">
          <cell r="E46" t="str">
            <v>m²</v>
          </cell>
          <cell r="F46">
            <v>122022300000</v>
          </cell>
        </row>
        <row r="47">
          <cell r="E47" t="str">
            <v>m²</v>
          </cell>
          <cell r="F47">
            <v>122022500000</v>
          </cell>
        </row>
        <row r="48">
          <cell r="E48" t="str">
            <v>m</v>
          </cell>
          <cell r="F48">
            <v>122022700000</v>
          </cell>
        </row>
        <row r="49">
          <cell r="E49" t="str">
            <v>m²</v>
          </cell>
          <cell r="F49">
            <v>122022900000</v>
          </cell>
        </row>
        <row r="50">
          <cell r="E50" t="str">
            <v>m²</v>
          </cell>
          <cell r="F50">
            <v>122023100000</v>
          </cell>
        </row>
        <row r="51">
          <cell r="E51" t="str">
            <v>m</v>
          </cell>
          <cell r="F51">
            <v>122023300000</v>
          </cell>
        </row>
        <row r="52">
          <cell r="E52" t="str">
            <v>St.</v>
          </cell>
          <cell r="F52">
            <v>122023500000</v>
          </cell>
        </row>
      </sheetData>
      <sheetData sheetId="43">
        <row r="55">
          <cell r="J55">
            <v>0.64</v>
          </cell>
        </row>
        <row r="56">
          <cell r="J56">
            <v>0.04</v>
          </cell>
        </row>
        <row r="57">
          <cell r="J57">
            <v>0.15</v>
          </cell>
        </row>
        <row r="58">
          <cell r="J58">
            <v>0.05</v>
          </cell>
        </row>
        <row r="59">
          <cell r="J59">
            <v>0.04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73">
          <cell r="J73">
            <v>1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7">
          <cell r="J107">
            <v>0</v>
          </cell>
        </row>
        <row r="108">
          <cell r="J108">
            <v>1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7">
          <cell r="J117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</sheetData>
      <sheetData sheetId="44"/>
      <sheetData sheetId="45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46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47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48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49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0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1"/>
      <sheetData sheetId="52"/>
      <sheetData sheetId="53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4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5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6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7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8">
        <row r="55">
          <cell r="D55" t="str">
            <v>m²</v>
          </cell>
          <cell r="E55">
            <v>122021100000</v>
          </cell>
        </row>
        <row r="56">
          <cell r="D56" t="str">
            <v>m³</v>
          </cell>
          <cell r="E56">
            <v>122021300000</v>
          </cell>
        </row>
        <row r="57">
          <cell r="D57" t="str">
            <v>m³</v>
          </cell>
          <cell r="E57">
            <v>122021500000</v>
          </cell>
        </row>
        <row r="58">
          <cell r="D58" t="str">
            <v>m³</v>
          </cell>
          <cell r="E58">
            <v>122021900000</v>
          </cell>
        </row>
        <row r="59">
          <cell r="D59" t="str">
            <v>m³</v>
          </cell>
          <cell r="E59">
            <v>122022100000</v>
          </cell>
        </row>
        <row r="60">
          <cell r="D60" t="str">
            <v>m</v>
          </cell>
          <cell r="E60">
            <v>122020700000</v>
          </cell>
        </row>
        <row r="61">
          <cell r="D61" t="str">
            <v>m</v>
          </cell>
          <cell r="E61">
            <v>122020900000</v>
          </cell>
        </row>
        <row r="62">
          <cell r="D62" t="str">
            <v>m</v>
          </cell>
          <cell r="E62">
            <v>122020500000</v>
          </cell>
        </row>
        <row r="63">
          <cell r="D63" t="str">
            <v>m²</v>
          </cell>
          <cell r="E63">
            <v>122020100000</v>
          </cell>
        </row>
        <row r="64">
          <cell r="D64" t="str">
            <v>m³</v>
          </cell>
          <cell r="E64">
            <v>122020300000</v>
          </cell>
        </row>
        <row r="65">
          <cell r="D65" t="str">
            <v>m²</v>
          </cell>
          <cell r="E65">
            <v>122022300000</v>
          </cell>
        </row>
        <row r="66">
          <cell r="D66" t="str">
            <v>m²</v>
          </cell>
          <cell r="E66">
            <v>122022500000</v>
          </cell>
        </row>
        <row r="67">
          <cell r="D67" t="str">
            <v>m</v>
          </cell>
          <cell r="E67">
            <v>122022700000</v>
          </cell>
        </row>
        <row r="68">
          <cell r="D68" t="str">
            <v>m²</v>
          </cell>
          <cell r="E68">
            <v>122022900000</v>
          </cell>
        </row>
        <row r="73">
          <cell r="D73" t="str">
            <v>Stück</v>
          </cell>
          <cell r="E73">
            <v>122040100000</v>
          </cell>
        </row>
        <row r="74">
          <cell r="D74" t="str">
            <v>Stück</v>
          </cell>
          <cell r="E74">
            <v>122040300000</v>
          </cell>
        </row>
        <row r="75">
          <cell r="D75" t="str">
            <v>Stück</v>
          </cell>
          <cell r="E75">
            <v>122040500000</v>
          </cell>
        </row>
        <row r="76">
          <cell r="D76" t="str">
            <v>Stück</v>
          </cell>
          <cell r="E76">
            <v>122040700000</v>
          </cell>
        </row>
        <row r="77">
          <cell r="D77" t="str">
            <v>Stück</v>
          </cell>
          <cell r="E77">
            <v>122040900000</v>
          </cell>
        </row>
        <row r="78">
          <cell r="D78" t="str">
            <v>Stück</v>
          </cell>
          <cell r="E78">
            <v>122040110000</v>
          </cell>
        </row>
        <row r="79">
          <cell r="D79" t="str">
            <v>Stück</v>
          </cell>
          <cell r="E79">
            <v>122120100000</v>
          </cell>
        </row>
        <row r="80">
          <cell r="D80" t="str">
            <v>Stück</v>
          </cell>
          <cell r="E80">
            <v>122120900000</v>
          </cell>
        </row>
        <row r="81">
          <cell r="D81" t="str">
            <v>Stück</v>
          </cell>
          <cell r="E81">
            <v>122121100000</v>
          </cell>
        </row>
        <row r="82">
          <cell r="D82" t="str">
            <v>Stück</v>
          </cell>
          <cell r="E82">
            <v>122121300000</v>
          </cell>
        </row>
        <row r="83">
          <cell r="D83" t="str">
            <v>Stück</v>
          </cell>
          <cell r="E83">
            <v>122121500000</v>
          </cell>
        </row>
        <row r="85">
          <cell r="D85" t="str">
            <v>m</v>
          </cell>
          <cell r="E85">
            <v>122120400000</v>
          </cell>
        </row>
        <row r="86">
          <cell r="D86" t="str">
            <v>m</v>
          </cell>
          <cell r="E86">
            <v>122120500000</v>
          </cell>
        </row>
        <row r="87">
          <cell r="D87" t="str">
            <v>m</v>
          </cell>
          <cell r="E87">
            <v>122030100000</v>
          </cell>
        </row>
        <row r="88">
          <cell r="D88" t="str">
            <v>m</v>
          </cell>
          <cell r="E88">
            <v>122030200000</v>
          </cell>
        </row>
        <row r="89">
          <cell r="D89" t="str">
            <v>m</v>
          </cell>
          <cell r="E89">
            <v>310603110003</v>
          </cell>
        </row>
        <row r="90">
          <cell r="D90" t="str">
            <v>m</v>
          </cell>
          <cell r="E90">
            <v>122123200000</v>
          </cell>
        </row>
        <row r="91">
          <cell r="D91" t="str">
            <v>m</v>
          </cell>
          <cell r="E91">
            <v>122030500000</v>
          </cell>
        </row>
        <row r="92">
          <cell r="D92" t="str">
            <v>St.</v>
          </cell>
          <cell r="E92">
            <v>122030700000</v>
          </cell>
        </row>
        <row r="93">
          <cell r="D93" t="str">
            <v>St.</v>
          </cell>
          <cell r="E93">
            <v>122030900000</v>
          </cell>
        </row>
        <row r="94">
          <cell r="D94" t="str">
            <v>St.</v>
          </cell>
          <cell r="E94">
            <v>122031100000</v>
          </cell>
        </row>
        <row r="95">
          <cell r="D95" t="str">
            <v>St.</v>
          </cell>
          <cell r="E95">
            <v>122031300000</v>
          </cell>
        </row>
        <row r="96">
          <cell r="D96" t="str">
            <v>m</v>
          </cell>
          <cell r="E96">
            <v>122031500000</v>
          </cell>
        </row>
        <row r="98">
          <cell r="D98" t="str">
            <v>St.</v>
          </cell>
          <cell r="E98">
            <v>122050100000</v>
          </cell>
        </row>
        <row r="99">
          <cell r="D99" t="str">
            <v>St.</v>
          </cell>
          <cell r="E99">
            <v>122050300000</v>
          </cell>
        </row>
        <row r="100">
          <cell r="D100" t="str">
            <v>St.</v>
          </cell>
          <cell r="E100">
            <v>122122700000</v>
          </cell>
        </row>
        <row r="101">
          <cell r="D101" t="str">
            <v>St.</v>
          </cell>
          <cell r="E101">
            <v>122122800000</v>
          </cell>
        </row>
        <row r="102">
          <cell r="D102" t="str">
            <v>St.</v>
          </cell>
          <cell r="E102">
            <v>122122900000</v>
          </cell>
        </row>
        <row r="103">
          <cell r="D103" t="str">
            <v>St.</v>
          </cell>
          <cell r="E103">
            <v>122123000000</v>
          </cell>
        </row>
        <row r="104">
          <cell r="D104" t="str">
            <v>St.</v>
          </cell>
          <cell r="E104">
            <v>122123100000</v>
          </cell>
        </row>
        <row r="105">
          <cell r="D105" t="str">
            <v>St.</v>
          </cell>
          <cell r="E105">
            <v>122050500000</v>
          </cell>
        </row>
        <row r="107">
          <cell r="D107" t="str">
            <v>St.</v>
          </cell>
          <cell r="E107">
            <v>122060100000</v>
          </cell>
        </row>
        <row r="108">
          <cell r="D108" t="str">
            <v>St.</v>
          </cell>
          <cell r="E108">
            <v>122060300000</v>
          </cell>
        </row>
        <row r="109">
          <cell r="D109" t="str">
            <v>St.</v>
          </cell>
          <cell r="E109">
            <v>122060500000</v>
          </cell>
        </row>
        <row r="110">
          <cell r="D110" t="str">
            <v>St.</v>
          </cell>
          <cell r="E110">
            <v>122060700000</v>
          </cell>
        </row>
        <row r="111">
          <cell r="D111" t="str">
            <v>St.</v>
          </cell>
          <cell r="E111">
            <v>122060900000</v>
          </cell>
        </row>
        <row r="113">
          <cell r="D113" t="str">
            <v>St.</v>
          </cell>
          <cell r="E113">
            <v>101030300000</v>
          </cell>
        </row>
        <row r="114">
          <cell r="D114" t="str">
            <v>St.</v>
          </cell>
          <cell r="E114">
            <v>441420000001</v>
          </cell>
        </row>
        <row r="115">
          <cell r="D115" t="str">
            <v>St.</v>
          </cell>
          <cell r="E115">
            <v>441421000001</v>
          </cell>
        </row>
        <row r="117">
          <cell r="D117" t="str">
            <v>St.</v>
          </cell>
          <cell r="E117">
            <v>122070100000</v>
          </cell>
        </row>
        <row r="119">
          <cell r="D119" t="str">
            <v>St.</v>
          </cell>
          <cell r="E119">
            <v>122080100000</v>
          </cell>
        </row>
        <row r="120">
          <cell r="D120" t="str">
            <v>St.</v>
          </cell>
          <cell r="E120">
            <v>122080300000</v>
          </cell>
        </row>
        <row r="121">
          <cell r="D121" t="str">
            <v>St.</v>
          </cell>
          <cell r="E121">
            <v>122080500000</v>
          </cell>
        </row>
        <row r="122">
          <cell r="D122" t="str">
            <v>St.</v>
          </cell>
          <cell r="E122">
            <v>122080700000</v>
          </cell>
        </row>
        <row r="123">
          <cell r="D123" t="str">
            <v>St.</v>
          </cell>
          <cell r="E123">
            <v>122080900000</v>
          </cell>
        </row>
        <row r="124">
          <cell r="D124" t="str">
            <v>St.</v>
          </cell>
          <cell r="E124">
            <v>122081100000</v>
          </cell>
        </row>
        <row r="125">
          <cell r="D125" t="str">
            <v>St.</v>
          </cell>
          <cell r="E125">
            <v>120813000000</v>
          </cell>
        </row>
        <row r="126">
          <cell r="D126" t="str">
            <v>St.</v>
          </cell>
          <cell r="E126">
            <v>122120700000</v>
          </cell>
        </row>
        <row r="127">
          <cell r="D127" t="str">
            <v>St.</v>
          </cell>
          <cell r="E127">
            <v>122121900000</v>
          </cell>
        </row>
        <row r="128">
          <cell r="D128" t="str">
            <v>St.</v>
          </cell>
          <cell r="E128">
            <v>122122500000</v>
          </cell>
        </row>
        <row r="129">
          <cell r="D129" t="str">
            <v>St.</v>
          </cell>
          <cell r="E129">
            <v>122124200000</v>
          </cell>
        </row>
        <row r="130">
          <cell r="D130" t="str">
            <v>St.</v>
          </cell>
          <cell r="E130">
            <v>101030306000</v>
          </cell>
        </row>
        <row r="131">
          <cell r="D131" t="str">
            <v>St.</v>
          </cell>
          <cell r="E131">
            <v>101030307000</v>
          </cell>
        </row>
        <row r="132">
          <cell r="D132" t="str">
            <v>St.</v>
          </cell>
          <cell r="E132">
            <v>101030400000</v>
          </cell>
        </row>
        <row r="133">
          <cell r="D133" t="str">
            <v>St.</v>
          </cell>
          <cell r="E133">
            <v>441430000001</v>
          </cell>
        </row>
        <row r="134">
          <cell r="D134" t="str">
            <v>St.</v>
          </cell>
          <cell r="E134">
            <v>441431000001</v>
          </cell>
        </row>
        <row r="135">
          <cell r="D135" t="str">
            <v>St.</v>
          </cell>
          <cell r="E135">
            <v>441432000001</v>
          </cell>
        </row>
        <row r="136">
          <cell r="D136" t="str">
            <v>St.</v>
          </cell>
          <cell r="E136">
            <v>441433000001</v>
          </cell>
        </row>
        <row r="137">
          <cell r="D137" t="str">
            <v>St.</v>
          </cell>
          <cell r="E137">
            <v>101030405000</v>
          </cell>
        </row>
        <row r="138">
          <cell r="D138" t="str">
            <v>St.</v>
          </cell>
          <cell r="E138">
            <v>101030406000</v>
          </cell>
        </row>
        <row r="139">
          <cell r="D139" t="str">
            <v>St.</v>
          </cell>
          <cell r="E139">
            <v>101030407000</v>
          </cell>
        </row>
        <row r="140">
          <cell r="D140" t="str">
            <v>St.</v>
          </cell>
          <cell r="E140">
            <v>101030500000</v>
          </cell>
        </row>
      </sheetData>
      <sheetData sheetId="59"/>
      <sheetData sheetId="60"/>
      <sheetData sheetId="61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122021700000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  <row r="50">
          <cell r="D50" t="str">
            <v>St.</v>
          </cell>
          <cell r="E50">
            <v>122030700000</v>
          </cell>
        </row>
        <row r="51">
          <cell r="D51" t="str">
            <v>St.</v>
          </cell>
          <cell r="E51">
            <v>122030900000</v>
          </cell>
        </row>
      </sheetData>
      <sheetData sheetId="62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122021700000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  <row r="50">
          <cell r="D50" t="str">
            <v>St.</v>
          </cell>
          <cell r="E50">
            <v>122030700000</v>
          </cell>
        </row>
        <row r="51">
          <cell r="D51" t="str">
            <v>St.</v>
          </cell>
          <cell r="E51">
            <v>122030900000</v>
          </cell>
        </row>
      </sheetData>
      <sheetData sheetId="63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122021700000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  <row r="50">
          <cell r="D50" t="str">
            <v>St.</v>
          </cell>
          <cell r="E50">
            <v>122030700000</v>
          </cell>
        </row>
        <row r="51">
          <cell r="D51" t="str">
            <v>St.</v>
          </cell>
          <cell r="E51">
            <v>122030900000</v>
          </cell>
        </row>
      </sheetData>
      <sheetData sheetId="64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122021500000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</sheetData>
      <sheetData sheetId="65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122021500000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</sheetData>
      <sheetData sheetId="66"/>
      <sheetData sheetId="67">
        <row r="35">
          <cell r="D35" t="str">
            <v>m²</v>
          </cell>
          <cell r="E35">
            <v>122021100000</v>
          </cell>
        </row>
        <row r="36">
          <cell r="D36" t="str">
            <v>m³</v>
          </cell>
          <cell r="E36">
            <v>122021300000</v>
          </cell>
        </row>
        <row r="37">
          <cell r="D37" t="str">
            <v>m³</v>
          </cell>
          <cell r="E37">
            <v>122021500000</v>
          </cell>
        </row>
        <row r="38">
          <cell r="D38" t="str">
            <v>m³</v>
          </cell>
          <cell r="E38">
            <v>122021900000</v>
          </cell>
        </row>
        <row r="39">
          <cell r="D39" t="str">
            <v>m³</v>
          </cell>
          <cell r="E39">
            <v>122022100000</v>
          </cell>
        </row>
        <row r="40">
          <cell r="D40" t="str">
            <v>m</v>
          </cell>
          <cell r="E40">
            <v>122020700000</v>
          </cell>
        </row>
        <row r="41">
          <cell r="D41" t="str">
            <v>m</v>
          </cell>
          <cell r="E41">
            <v>122020900000</v>
          </cell>
        </row>
        <row r="42">
          <cell r="D42" t="str">
            <v>m</v>
          </cell>
          <cell r="E42">
            <v>122121710000</v>
          </cell>
        </row>
        <row r="43">
          <cell r="D43" t="str">
            <v>m²</v>
          </cell>
          <cell r="E43">
            <v>122020100000</v>
          </cell>
        </row>
        <row r="44">
          <cell r="D44" t="str">
            <v>m³</v>
          </cell>
          <cell r="E44">
            <v>122020300000</v>
          </cell>
        </row>
        <row r="45">
          <cell r="D45" t="str">
            <v>m</v>
          </cell>
          <cell r="E45">
            <v>122020500000</v>
          </cell>
        </row>
        <row r="46">
          <cell r="D46" t="str">
            <v>m²</v>
          </cell>
          <cell r="E46">
            <v>122022300000</v>
          </cell>
        </row>
        <row r="47">
          <cell r="D47" t="str">
            <v>m²</v>
          </cell>
          <cell r="E47">
            <v>122022500000</v>
          </cell>
        </row>
        <row r="48">
          <cell r="D48" t="str">
            <v>m</v>
          </cell>
          <cell r="E48">
            <v>122022700000</v>
          </cell>
        </row>
        <row r="49">
          <cell r="D49" t="str">
            <v>m²</v>
          </cell>
          <cell r="E49">
            <v>122022900000</v>
          </cell>
        </row>
      </sheetData>
      <sheetData sheetId="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eisliste"/>
      <sheetName val="Multiprojekte"/>
      <sheetName val="Distanz Anschluss Mast 4 zu 5"/>
      <sheetName val="Distanz Anschluss Mast 5 zu 6"/>
      <sheetName val="Zusammenfassung Multi"/>
      <sheetName val="Mast Grube Multi3,5B"/>
      <sheetName val="Mast Grube Multi3,5lB"/>
    </sheetNames>
    <sheetDataSet>
      <sheetData sheetId="0">
        <row r="11">
          <cell r="A11">
            <v>101010100000</v>
          </cell>
          <cell r="C11" t="str">
            <v>Einrichtung und Räumung der Baustelle</v>
          </cell>
          <cell r="E11"/>
        </row>
        <row r="12">
          <cell r="A12">
            <v>441310000001</v>
          </cell>
          <cell r="C12" t="str">
            <v>Baustellensicherung</v>
          </cell>
          <cell r="E12"/>
        </row>
        <row r="13">
          <cell r="A13">
            <v>441311000001</v>
          </cell>
          <cell r="C13" t="str">
            <v>Erstellung eines Sicherheits- und Gesundheitsschutzplanes</v>
          </cell>
          <cell r="E13"/>
        </row>
        <row r="14">
          <cell r="A14"/>
          <cell r="C14" t="str">
            <v>Demontagen Leuchten und Masten</v>
          </cell>
          <cell r="E14"/>
        </row>
        <row r="15">
          <cell r="A15">
            <v>122010100000</v>
          </cell>
          <cell r="C15" t="str">
            <v>Demontage Leuchten bis 6 m</v>
          </cell>
          <cell r="E15">
            <v>24.83</v>
          </cell>
        </row>
        <row r="16">
          <cell r="A16">
            <v>122010300000</v>
          </cell>
          <cell r="C16" t="str">
            <v>Demontage Leuchten bis 10 m</v>
          </cell>
          <cell r="E16">
            <v>26.56</v>
          </cell>
        </row>
        <row r="17">
          <cell r="A17">
            <v>122010500000</v>
          </cell>
          <cell r="C17" t="str">
            <v>Demontage Freileitungs- und Mastausleger bis 10 m</v>
          </cell>
          <cell r="E17">
            <v>96.08</v>
          </cell>
        </row>
        <row r="18">
          <cell r="A18">
            <v>110430000000</v>
          </cell>
          <cell r="C18" t="str">
            <v>Demontage Mastausleger Sondermasten</v>
          </cell>
          <cell r="E18">
            <v>90.43</v>
          </cell>
        </row>
        <row r="19">
          <cell r="A19">
            <v>122010700000</v>
          </cell>
          <cell r="C19" t="str">
            <v>Demontage Kabelübergangskästen ohne AuS</v>
          </cell>
          <cell r="E19">
            <v>18.239999999999998</v>
          </cell>
        </row>
        <row r="20">
          <cell r="A20">
            <v>122010900000</v>
          </cell>
          <cell r="C20" t="str">
            <v>Hinweistafeln und -schilder demontieren und montieren</v>
          </cell>
          <cell r="E20">
            <v>16.63</v>
          </cell>
        </row>
        <row r="21">
          <cell r="A21">
            <v>122011100000</v>
          </cell>
          <cell r="C21" t="str">
            <v>Verkehrszeichen, Werbungs- und Straßenschilder</v>
          </cell>
          <cell r="E21">
            <v>21.56</v>
          </cell>
        </row>
        <row r="22">
          <cell r="A22">
            <v>122011300000</v>
          </cell>
          <cell r="C22" t="str">
            <v>Demontage Masten und Mastfundamente LPH bis 6 m</v>
          </cell>
          <cell r="E22">
            <v>135.58000000000001</v>
          </cell>
        </row>
        <row r="23">
          <cell r="A23">
            <v>122011500000</v>
          </cell>
          <cell r="C23" t="str">
            <v>Demontage Masten und Mastfundamente LPH bis 10 m</v>
          </cell>
          <cell r="E23">
            <v>194.32</v>
          </cell>
        </row>
        <row r="24">
          <cell r="A24"/>
          <cell r="C24" t="str">
            <v>Tiefbau und Oberflächen</v>
          </cell>
          <cell r="E24"/>
        </row>
        <row r="25">
          <cell r="A25">
            <v>122020100000</v>
          </cell>
          <cell r="C25" t="str">
            <v>Bituminösen Oberbau senkrecht schneiden</v>
          </cell>
          <cell r="E25">
            <v>5.86</v>
          </cell>
        </row>
        <row r="26">
          <cell r="A26">
            <v>122020300000</v>
          </cell>
          <cell r="C26" t="str">
            <v>Bituminöse Befestigung bis 12 cm aufbrechen</v>
          </cell>
          <cell r="E26">
            <v>23.84</v>
          </cell>
        </row>
        <row r="27">
          <cell r="A27">
            <v>122020500000</v>
          </cell>
          <cell r="C27" t="str">
            <v>Erschwernis für Abbrucharbeiten an Gebäuden und Einfriedungen</v>
          </cell>
          <cell r="E27">
            <v>26.85</v>
          </cell>
        </row>
        <row r="28">
          <cell r="A28">
            <v>122020700000</v>
          </cell>
          <cell r="C28" t="str">
            <v>Betonkantensteine aufbrechen und wiederherstellen</v>
          </cell>
          <cell r="E28">
            <v>75.5</v>
          </cell>
        </row>
        <row r="29">
          <cell r="A29">
            <v>122020900000</v>
          </cell>
          <cell r="C29" t="str">
            <v>Betonbordsteine aufbrechen und wiederherstellen</v>
          </cell>
          <cell r="E29">
            <v>82.21</v>
          </cell>
        </row>
        <row r="30">
          <cell r="A30">
            <v>122021100000</v>
          </cell>
          <cell r="C30" t="str">
            <v>Pflasteroberflächen aufnehmen und wieder herstellen</v>
          </cell>
          <cell r="E30">
            <v>100.68</v>
          </cell>
        </row>
        <row r="31">
          <cell r="A31">
            <v>122021300000</v>
          </cell>
          <cell r="C31" t="str">
            <v>ungeb. Tragschichten ausbauen</v>
          </cell>
          <cell r="E31">
            <v>114.1</v>
          </cell>
        </row>
        <row r="32">
          <cell r="A32">
            <v>122021500000</v>
          </cell>
          <cell r="C32" t="str">
            <v>Graben herstellen und wiederverfüllen</v>
          </cell>
          <cell r="E32">
            <v>248.34</v>
          </cell>
        </row>
        <row r="33">
          <cell r="A33">
            <v>122021700000</v>
          </cell>
          <cell r="C33" t="str">
            <v>Bodenaushub für Muffengrube</v>
          </cell>
          <cell r="E33">
            <v>343.98</v>
          </cell>
        </row>
        <row r="34">
          <cell r="A34">
            <v>122021900000</v>
          </cell>
          <cell r="C34" t="str">
            <v>Sandbett für Elektroleitung</v>
          </cell>
          <cell r="E34">
            <v>70.48</v>
          </cell>
        </row>
        <row r="35">
          <cell r="A35">
            <v>122022100000</v>
          </cell>
          <cell r="C35" t="str">
            <v>vorhandene Tragschicht wieder einbauen</v>
          </cell>
          <cell r="E35">
            <v>80.55</v>
          </cell>
        </row>
        <row r="36">
          <cell r="A36">
            <v>122022300000</v>
          </cell>
          <cell r="C36" t="str">
            <v>Asphalttragschicht aus AC 22 TN</v>
          </cell>
          <cell r="E36">
            <v>55.37</v>
          </cell>
        </row>
        <row r="37">
          <cell r="A37">
            <v>122022500000</v>
          </cell>
          <cell r="C37" t="str">
            <v>Bitumenemulsion aufsprühen</v>
          </cell>
          <cell r="E37">
            <v>20.14</v>
          </cell>
        </row>
        <row r="38">
          <cell r="A38">
            <v>122022700000</v>
          </cell>
          <cell r="C38" t="str">
            <v>Fugen in der Dicke der bituminösen Decke</v>
          </cell>
          <cell r="E38">
            <v>20.14</v>
          </cell>
        </row>
        <row r="39">
          <cell r="A39">
            <v>122022900000</v>
          </cell>
          <cell r="C39" t="str">
            <v>Asphaltdeckschicht aus AC 8 DN</v>
          </cell>
          <cell r="E39">
            <v>55.36</v>
          </cell>
        </row>
        <row r="40">
          <cell r="A40">
            <v>122023100000</v>
          </cell>
          <cell r="C40" t="str">
            <v>Pflasteroberfläche wiederherstellen</v>
          </cell>
          <cell r="E40"/>
        </row>
        <row r="41">
          <cell r="A41">
            <v>122023300000</v>
          </cell>
          <cell r="C41" t="str">
            <v>Pflasterschnitt herstellen</v>
          </cell>
          <cell r="E41">
            <v>13.42</v>
          </cell>
        </row>
        <row r="42">
          <cell r="A42">
            <v>122023500000</v>
          </cell>
          <cell r="C42" t="str">
            <v>Oberflächen und Tiefbau bei entfernten Masten herstellen</v>
          </cell>
          <cell r="E42">
            <v>188.29</v>
          </cell>
        </row>
        <row r="43">
          <cell r="A43">
            <v>122122110000</v>
          </cell>
          <cell r="C43" t="str">
            <v>Pflasteroberflächen aufnehmen</v>
          </cell>
          <cell r="E43">
            <v>32.79</v>
          </cell>
        </row>
        <row r="44">
          <cell r="A44">
            <v>122121710000</v>
          </cell>
          <cell r="C44" t="str">
            <v>Bodenpressung mittels Erdrakete</v>
          </cell>
          <cell r="E44">
            <v>130.78</v>
          </cell>
        </row>
        <row r="45">
          <cell r="A45"/>
          <cell r="C45" t="str">
            <v>Tiefbau Elektro</v>
          </cell>
          <cell r="E45"/>
        </row>
        <row r="46">
          <cell r="A46">
            <v>122120400000</v>
          </cell>
          <cell r="C46" t="str">
            <v>Zuleitungskabel liefern</v>
          </cell>
          <cell r="E46">
            <v>1.94</v>
          </cell>
        </row>
        <row r="47">
          <cell r="A47">
            <v>122120500000</v>
          </cell>
          <cell r="C47" t="str">
            <v>Zuleitung ab- und wieder anklemmen</v>
          </cell>
          <cell r="E47">
            <v>9.39</v>
          </cell>
        </row>
        <row r="48">
          <cell r="A48">
            <v>122030100000</v>
          </cell>
          <cell r="C48" t="str">
            <v>Erdkabel NYY-J 5 x 10 mm² RE liefern und verlegen</v>
          </cell>
          <cell r="E48">
            <v>8.64</v>
          </cell>
        </row>
        <row r="49">
          <cell r="A49">
            <v>122030200000</v>
          </cell>
          <cell r="C49" t="str">
            <v>Erdkabel NYY-J 5 x 16 mm² RE liefern und verlegen</v>
          </cell>
          <cell r="E49">
            <v>12.15</v>
          </cell>
        </row>
        <row r="50">
          <cell r="A50">
            <v>310603110003</v>
          </cell>
          <cell r="C50" t="str">
            <v>Erdkabel NYY-J 5 x 10 mm² RE in vorhandenem Leerrohr</v>
          </cell>
          <cell r="E50">
            <v>11.5</v>
          </cell>
        </row>
        <row r="51">
          <cell r="A51">
            <v>122123200000</v>
          </cell>
          <cell r="C51" t="str">
            <v>NFA2X 4x35² liefern/montieren</v>
          </cell>
          <cell r="E51">
            <v>11.59</v>
          </cell>
        </row>
        <row r="52">
          <cell r="A52">
            <v>122030500000</v>
          </cell>
          <cell r="C52" t="str">
            <v>Kabel liefern/in Rohr einziehen</v>
          </cell>
          <cell r="E52">
            <v>11.05</v>
          </cell>
        </row>
        <row r="53">
          <cell r="A53">
            <v>122030700000</v>
          </cell>
          <cell r="C53" t="str">
            <v>Verbindungsmuffe bis 5 x 16 mm² ohne AuS</v>
          </cell>
          <cell r="E53">
            <v>56.14</v>
          </cell>
        </row>
        <row r="54">
          <cell r="A54">
            <v>122030900000</v>
          </cell>
          <cell r="C54" t="str">
            <v>Abzweigmuffe ohne AuS</v>
          </cell>
          <cell r="E54">
            <v>118.14</v>
          </cell>
        </row>
        <row r="55">
          <cell r="A55">
            <v>122031100000</v>
          </cell>
          <cell r="C55" t="str">
            <v>Kabelendverschluss herstellen ohne AuS</v>
          </cell>
          <cell r="E55">
            <v>72.56</v>
          </cell>
        </row>
        <row r="56">
          <cell r="A56">
            <v>122031300000</v>
          </cell>
          <cell r="C56" t="str">
            <v>Rückbau Freileitungsanschluss für nicht benötigten LP</v>
          </cell>
          <cell r="E56">
            <v>168.41</v>
          </cell>
        </row>
        <row r="57">
          <cell r="A57">
            <v>122031500000</v>
          </cell>
          <cell r="C57" t="str">
            <v>Leerrohr 110 mm liefern u. verlegen</v>
          </cell>
          <cell r="E57">
            <v>9.2100000000000009</v>
          </cell>
        </row>
        <row r="58">
          <cell r="A58"/>
          <cell r="C58" t="str">
            <v>Aufsatzmaste</v>
          </cell>
          <cell r="E58"/>
        </row>
        <row r="59">
          <cell r="A59">
            <v>122040100000</v>
          </cell>
          <cell r="C59" t="str">
            <v>Aufsatzmaste LPH 3,5 m liefern und betriebsfertig aufstellen</v>
          </cell>
          <cell r="E59">
            <v>617.04999999999995</v>
          </cell>
        </row>
        <row r="60">
          <cell r="A60">
            <v>122040300000</v>
          </cell>
          <cell r="C60" t="str">
            <v>Aufsatzmaste LPH 5,0 m liefern und betriebsfertig aufstellen</v>
          </cell>
          <cell r="E60">
            <v>660.92</v>
          </cell>
        </row>
        <row r="61">
          <cell r="A61">
            <v>122040500000</v>
          </cell>
          <cell r="C61" t="str">
            <v>Aufsatzmaste LPH 6,0 m liefern und betriebsfertig aufstellen</v>
          </cell>
          <cell r="E61">
            <v>758.81</v>
          </cell>
        </row>
        <row r="62">
          <cell r="A62">
            <v>122040700000</v>
          </cell>
          <cell r="C62" t="str">
            <v>Aufsatzmaste LPH 8,0 m liefern und betriebsfertig aufstellen</v>
          </cell>
          <cell r="E62">
            <v>1066.1600000000001</v>
          </cell>
        </row>
        <row r="63">
          <cell r="A63">
            <v>122040900000</v>
          </cell>
          <cell r="C63" t="str">
            <v>Aufsatzmaste LPH 10,0 m liefern und betriebsfertig aufstellen</v>
          </cell>
          <cell r="E63">
            <v>1212.3499999999999</v>
          </cell>
        </row>
        <row r="64">
          <cell r="A64">
            <v>122040110000</v>
          </cell>
          <cell r="C64" t="str">
            <v>Mast richten</v>
          </cell>
          <cell r="E64">
            <v>239.44</v>
          </cell>
        </row>
        <row r="65">
          <cell r="A65">
            <v>122120100000</v>
          </cell>
          <cell r="C65" t="str">
            <v>Mast kürzen</v>
          </cell>
          <cell r="E65">
            <v>21.43</v>
          </cell>
        </row>
        <row r="66">
          <cell r="A66">
            <v>122123400000</v>
          </cell>
          <cell r="C66" t="str">
            <v>doppelseitige Ankerschelle</v>
          </cell>
          <cell r="E66">
            <v>41.6</v>
          </cell>
        </row>
        <row r="67">
          <cell r="A67">
            <v>122123600000</v>
          </cell>
          <cell r="C67" t="str">
            <v>Abspannklemme</v>
          </cell>
          <cell r="E67">
            <v>37.57</v>
          </cell>
        </row>
        <row r="68">
          <cell r="A68">
            <v>122123800000</v>
          </cell>
          <cell r="C68" t="str">
            <v>Abreishaken</v>
          </cell>
          <cell r="E68">
            <v>48.62</v>
          </cell>
        </row>
        <row r="69">
          <cell r="A69">
            <v>122124000000</v>
          </cell>
          <cell r="C69" t="str">
            <v>Erdanker</v>
          </cell>
          <cell r="E69">
            <v>271.44</v>
          </cell>
        </row>
        <row r="70">
          <cell r="A70"/>
          <cell r="C70"/>
          <cell r="E70"/>
        </row>
        <row r="71">
          <cell r="A71"/>
          <cell r="C71"/>
          <cell r="E71"/>
        </row>
        <row r="72">
          <cell r="A72">
            <v>122120200000</v>
          </cell>
          <cell r="C72" t="str">
            <v>Mastkopf kürzen/schneiden</v>
          </cell>
          <cell r="E72">
            <v>11.17</v>
          </cell>
        </row>
        <row r="73">
          <cell r="A73">
            <v>122120900000</v>
          </cell>
          <cell r="C73" t="str">
            <v>Mast LPH 3,5m stellen o. Material</v>
          </cell>
          <cell r="E73">
            <v>467.03</v>
          </cell>
        </row>
        <row r="74">
          <cell r="A74">
            <v>122121100000</v>
          </cell>
          <cell r="C74" t="str">
            <v>Mast LPH 5,0m stellen o. Material</v>
          </cell>
          <cell r="E74">
            <v>493.59</v>
          </cell>
        </row>
        <row r="75">
          <cell r="A75">
            <v>122121300000</v>
          </cell>
          <cell r="C75" t="str">
            <v>Mast LPH 6,0m stellen o. Material</v>
          </cell>
          <cell r="E75">
            <v>590.42999999999995</v>
          </cell>
        </row>
        <row r="76">
          <cell r="A76">
            <v>122121500000</v>
          </cell>
          <cell r="C76" t="str">
            <v>Mast LPH 8,0m stellen o. Material</v>
          </cell>
          <cell r="E76">
            <v>834.1</v>
          </cell>
        </row>
        <row r="77">
          <cell r="A77">
            <v>122120600000</v>
          </cell>
          <cell r="C77" t="str">
            <v>Ampelanlage</v>
          </cell>
          <cell r="E77">
            <v>279.62</v>
          </cell>
        </row>
        <row r="78">
          <cell r="A78"/>
          <cell r="C78"/>
          <cell r="E78"/>
        </row>
        <row r="79">
          <cell r="A79"/>
          <cell r="C79"/>
          <cell r="E79"/>
        </row>
        <row r="80">
          <cell r="A80"/>
          <cell r="C80" t="str">
            <v>Mastzubehör</v>
          </cell>
          <cell r="E80"/>
        </row>
        <row r="81">
          <cell r="A81">
            <v>122050100000</v>
          </cell>
          <cell r="C81" t="str">
            <v>Masterdung für bestehende Masten</v>
          </cell>
          <cell r="E81">
            <v>9.82</v>
          </cell>
        </row>
        <row r="82">
          <cell r="A82">
            <v>122050300000</v>
          </cell>
          <cell r="C82" t="str">
            <v>Mastnummernkennzeichnung erstellen</v>
          </cell>
          <cell r="E82">
            <v>11.23</v>
          </cell>
        </row>
        <row r="83">
          <cell r="A83">
            <v>122122700000</v>
          </cell>
          <cell r="C83" t="str">
            <v>Montage Tiefenerder (V4A)</v>
          </cell>
          <cell r="E83">
            <v>136.52000000000001</v>
          </cell>
        </row>
        <row r="84">
          <cell r="A84">
            <v>122122800000</v>
          </cell>
          <cell r="C84" t="str">
            <v>Zulage je weitere erdungsstange V4A 1,5</v>
          </cell>
          <cell r="E84">
            <v>56.52</v>
          </cell>
        </row>
        <row r="85">
          <cell r="A85">
            <v>122122900000</v>
          </cell>
          <cell r="C85" t="str">
            <v>Erdungsmessung inkl. Protokoll</v>
          </cell>
          <cell r="E85">
            <v>59.93</v>
          </cell>
        </row>
        <row r="86">
          <cell r="A86">
            <v>122123000000</v>
          </cell>
          <cell r="C86" t="str">
            <v>Pauschale Tiefbau für Tiefenerder</v>
          </cell>
          <cell r="E86">
            <v>134.19999999999999</v>
          </cell>
        </row>
        <row r="87">
          <cell r="A87">
            <v>122123100000</v>
          </cell>
          <cell r="C87" t="str">
            <v>Pauschale An und Abfahrt Tiefenerder</v>
          </cell>
          <cell r="E87">
            <v>61.6</v>
          </cell>
        </row>
        <row r="88">
          <cell r="A88">
            <v>122050500000</v>
          </cell>
          <cell r="C88" t="str">
            <v>Mastanschlusskasten mit Maststeckdose</v>
          </cell>
          <cell r="E88">
            <v>337</v>
          </cell>
        </row>
        <row r="89">
          <cell r="A89"/>
          <cell r="C89" t="str">
            <v>Ausleger</v>
          </cell>
          <cell r="E89"/>
        </row>
        <row r="90">
          <cell r="A90">
            <v>122060100000</v>
          </cell>
          <cell r="C90" t="str">
            <v>Aufsatzausleger 1-fach 1,5 m bis LPH 10 m</v>
          </cell>
          <cell r="E90">
            <v>111.7</v>
          </cell>
        </row>
        <row r="91">
          <cell r="A91">
            <v>122060300000</v>
          </cell>
          <cell r="C91" t="str">
            <v>Aufsatzausleger 2-fach 1,5 m bis LPH 10 m</v>
          </cell>
          <cell r="E91">
            <v>137.85</v>
          </cell>
        </row>
        <row r="92">
          <cell r="A92">
            <v>122060500000</v>
          </cell>
          <cell r="C92" t="str">
            <v>Aufsatzausleger 3-fach 1,0 m bis LPH 10 m</v>
          </cell>
          <cell r="E92">
            <v>178.71</v>
          </cell>
        </row>
        <row r="93">
          <cell r="A93">
            <v>122060700000</v>
          </cell>
          <cell r="C93" t="str">
            <v>Aufsatzausleger 3-fach 1,5 m bis LPH 10 m</v>
          </cell>
          <cell r="E93">
            <v>198.46</v>
          </cell>
        </row>
        <row r="94">
          <cell r="A94">
            <v>122060900000</v>
          </cell>
          <cell r="C94" t="str">
            <v>Mastausleger für Freileitungsmast liefern u. montieren</v>
          </cell>
          <cell r="E94">
            <v>299.95999999999998</v>
          </cell>
        </row>
        <row r="95">
          <cell r="A95"/>
          <cell r="C95" t="str">
            <v>Aluminiumgussmast "Bergisch Gladbach"</v>
          </cell>
          <cell r="E95"/>
        </row>
        <row r="96">
          <cell r="A96">
            <v>101030300000</v>
          </cell>
          <cell r="C96" t="str">
            <v>Aluminiumgussmast 2,65m</v>
          </cell>
          <cell r="E96"/>
        </row>
        <row r="97">
          <cell r="A97">
            <v>441420000001</v>
          </cell>
          <cell r="C97" t="str">
            <v>Leiterstütze nach historischem Vorbild</v>
          </cell>
          <cell r="E97"/>
        </row>
        <row r="98">
          <cell r="A98">
            <v>441421000001</v>
          </cell>
          <cell r="C98" t="str">
            <v>Erdstücke</v>
          </cell>
          <cell r="E98"/>
        </row>
        <row r="99">
          <cell r="A99"/>
          <cell r="C99" t="str">
            <v>Mastsicherungskästen liefern und einbauen/anschließen</v>
          </cell>
          <cell r="E99"/>
        </row>
        <row r="100">
          <cell r="A100">
            <v>122070100000</v>
          </cell>
          <cell r="C100" t="str">
            <v>Kabelübergangskasten ohne AuS</v>
          </cell>
          <cell r="E100">
            <v>79.53</v>
          </cell>
        </row>
        <row r="101">
          <cell r="A101"/>
          <cell r="C101" t="str">
            <v>Leuchten</v>
          </cell>
          <cell r="E101"/>
        </row>
        <row r="102">
          <cell r="A102">
            <v>122080100000</v>
          </cell>
          <cell r="C102" t="str">
            <v>Mont. Micro Luma</v>
          </cell>
          <cell r="E102">
            <v>37.78</v>
          </cell>
        </row>
        <row r="103">
          <cell r="A103">
            <v>122080300000</v>
          </cell>
          <cell r="C103" t="str">
            <v>Mont. Mini Luma</v>
          </cell>
          <cell r="E103">
            <v>38.86</v>
          </cell>
        </row>
        <row r="104">
          <cell r="A104">
            <v>122080500000</v>
          </cell>
          <cell r="C104" t="str">
            <v>Mont. Luma</v>
          </cell>
          <cell r="E104">
            <v>41.02</v>
          </cell>
        </row>
        <row r="105">
          <cell r="A105">
            <v>122080700000</v>
          </cell>
          <cell r="C105" t="str">
            <v>Mont. FGÜ Mini Luma</v>
          </cell>
          <cell r="E105">
            <v>96.08</v>
          </cell>
        </row>
        <row r="106">
          <cell r="A106">
            <v>122080900000</v>
          </cell>
          <cell r="C106" t="str">
            <v>Mont. Trilux Publisca</v>
          </cell>
          <cell r="E106">
            <v>43.18</v>
          </cell>
        </row>
        <row r="107">
          <cell r="A107">
            <v>122081100000</v>
          </cell>
          <cell r="C107" t="str">
            <v>Mont. Nordeon Vulkan V3458</v>
          </cell>
          <cell r="E107">
            <v>45.34</v>
          </cell>
        </row>
        <row r="108">
          <cell r="A108">
            <v>120813000000</v>
          </cell>
          <cell r="C108" t="str">
            <v>Mont. Hahn-Licht</v>
          </cell>
          <cell r="E108">
            <v>100.44</v>
          </cell>
        </row>
        <row r="109">
          <cell r="A109">
            <v>122120700000</v>
          </cell>
          <cell r="C109" t="str">
            <v>Leuchtenmontage o. Material</v>
          </cell>
          <cell r="E109">
            <v>57.53</v>
          </cell>
        </row>
        <row r="110">
          <cell r="A110">
            <v>122121900000</v>
          </cell>
          <cell r="C110" t="str">
            <v>Blendeneinbau Vulkan</v>
          </cell>
          <cell r="E110">
            <v>51.86</v>
          </cell>
        </row>
        <row r="111">
          <cell r="A111">
            <v>122122500000</v>
          </cell>
          <cell r="C111" t="str">
            <v>Austausch Vulkan Leuchtendach</v>
          </cell>
          <cell r="E111">
            <v>51.86</v>
          </cell>
        </row>
        <row r="112">
          <cell r="A112">
            <v>122124200000</v>
          </cell>
          <cell r="C112" t="str">
            <v>Isol. Klemme Leuchtenanschluss</v>
          </cell>
          <cell r="E112">
            <v>60.83</v>
          </cell>
        </row>
        <row r="113">
          <cell r="A113">
            <v>101030306000</v>
          </cell>
          <cell r="C113" t="str">
            <v>Technische LED-Außenleuchte für Anliegerstraßen</v>
          </cell>
          <cell r="E113">
            <v>37.78</v>
          </cell>
        </row>
        <row r="114">
          <cell r="A114">
            <v>101030307000</v>
          </cell>
          <cell r="C114" t="str">
            <v>Technische LED-Außenleuchte für Haupterschließungsstraßen</v>
          </cell>
          <cell r="E114">
            <v>38.86</v>
          </cell>
        </row>
        <row r="115">
          <cell r="A115">
            <v>101030400000</v>
          </cell>
          <cell r="C115" t="str">
            <v>Technische LED-Außenleuchte für Hauptverkehrsstraßen</v>
          </cell>
          <cell r="E115">
            <v>41.02</v>
          </cell>
        </row>
        <row r="116">
          <cell r="A116">
            <v>441430000001</v>
          </cell>
          <cell r="C116" t="str">
            <v>Technische LED-Außenleuchte für FGÜ</v>
          </cell>
          <cell r="E116">
            <v>96.08</v>
          </cell>
        </row>
        <row r="117">
          <cell r="A117">
            <v>441431000001</v>
          </cell>
          <cell r="C117" t="str">
            <v>Technisch-dekorative LED-Außenleuchte</v>
          </cell>
          <cell r="E117">
            <v>43.18</v>
          </cell>
        </row>
        <row r="118">
          <cell r="A118">
            <v>441432000001</v>
          </cell>
          <cell r="C118" t="str">
            <v>Klassisch-dekorative LED-Außenleuchte</v>
          </cell>
          <cell r="E118">
            <v>45.34</v>
          </cell>
        </row>
        <row r="119">
          <cell r="A119">
            <v>441433000001</v>
          </cell>
          <cell r="C119" t="str">
            <v>Historische Mastaufsatzleuchten "Ausführung Bergisch Gladbach"</v>
          </cell>
          <cell r="E119">
            <v>100.44</v>
          </cell>
        </row>
        <row r="120">
          <cell r="A120">
            <v>101030405000</v>
          </cell>
          <cell r="C120" t="str">
            <v>LED-Kompakt-Strahler für Akzentbeleuchtung &gt; 4000 lm</v>
          </cell>
          <cell r="E120"/>
        </row>
        <row r="121">
          <cell r="A121">
            <v>101030406000</v>
          </cell>
          <cell r="C121" t="str">
            <v>LED-Kompakt-Strahler für Akzentbeleuchtung &gt; 3000 lm</v>
          </cell>
          <cell r="E121"/>
        </row>
        <row r="122">
          <cell r="A122">
            <v>101030407000</v>
          </cell>
          <cell r="C122" t="str">
            <v>LED-Flutlichtstrahler für Anstrahlungen &gt; 6500 lm</v>
          </cell>
          <cell r="E122"/>
        </row>
        <row r="123">
          <cell r="A123">
            <v>101030500000</v>
          </cell>
          <cell r="C123" t="str">
            <v>LED-Flutlichtstrahler für Anstrahlungen &gt; 5500 lm</v>
          </cell>
          <cell r="E123"/>
        </row>
        <row r="124">
          <cell r="A124"/>
          <cell r="C124" t="str">
            <v>Energieverteiler</v>
          </cell>
          <cell r="E124"/>
        </row>
        <row r="125">
          <cell r="A125">
            <v>122090100000</v>
          </cell>
          <cell r="C125" t="str">
            <v>Bestehende Verteiler demontieren</v>
          </cell>
          <cell r="E125">
            <v>451.03</v>
          </cell>
        </row>
        <row r="126">
          <cell r="A126">
            <v>122090300000</v>
          </cell>
          <cell r="C126" t="str">
            <v>Energieverteiler mit 6 Abgängen liefern und montieren</v>
          </cell>
          <cell r="E126">
            <v>791.26</v>
          </cell>
        </row>
        <row r="127">
          <cell r="A127">
            <v>122090500000</v>
          </cell>
          <cell r="C127" t="str">
            <v>Energieverteiler mit 12 Abgängen liefern und montieren</v>
          </cell>
          <cell r="E127">
            <v>890.18</v>
          </cell>
        </row>
        <row r="128">
          <cell r="A128">
            <v>122090700000</v>
          </cell>
          <cell r="C128" t="str">
            <v>Dokumentation Energieverteiler</v>
          </cell>
          <cell r="E128">
            <v>236.91</v>
          </cell>
        </row>
        <row r="129">
          <cell r="A129">
            <v>122090900000</v>
          </cell>
          <cell r="C129" t="str">
            <v>Energieverteiler Prüfung</v>
          </cell>
          <cell r="E129">
            <v>325.82</v>
          </cell>
        </row>
        <row r="130">
          <cell r="A130">
            <v>122091100000</v>
          </cell>
          <cell r="C130" t="str">
            <v>Reinigung und Prüfung von Schaltanlagen</v>
          </cell>
          <cell r="E130">
            <v>445.86</v>
          </cell>
        </row>
        <row r="131">
          <cell r="A131">
            <v>122091300000</v>
          </cell>
          <cell r="C131" t="str">
            <v>Überspannungsschutz am bestehenden Energieverteiler nachrüsten</v>
          </cell>
          <cell r="E131">
            <v>267.86</v>
          </cell>
        </row>
        <row r="132">
          <cell r="A132">
            <v>122091500000</v>
          </cell>
          <cell r="C132" t="str">
            <v>Neue Energieverteiler Überspannungsschutz</v>
          </cell>
          <cell r="E132">
            <v>178.57</v>
          </cell>
        </row>
        <row r="133">
          <cell r="A133">
            <v>122091700000</v>
          </cell>
          <cell r="C133" t="str">
            <v>Zähleranträge für v.g. Position beim EVU beantragen</v>
          </cell>
          <cell r="E133">
            <v>113.71</v>
          </cell>
        </row>
        <row r="134">
          <cell r="A134"/>
          <cell r="C134" t="str">
            <v>Messungen und Nebenarbeiten bzw. besondere Leistungen</v>
          </cell>
          <cell r="E134"/>
        </row>
        <row r="135">
          <cell r="A135">
            <v>122100100000</v>
          </cell>
          <cell r="C135" t="str">
            <v>Isolationsmessung Kabel</v>
          </cell>
          <cell r="E135">
            <v>169.16</v>
          </cell>
        </row>
        <row r="136">
          <cell r="A136">
            <v>122100300000</v>
          </cell>
          <cell r="C136" t="str">
            <v>Schleifenimpedanzmessung</v>
          </cell>
          <cell r="E136">
            <v>89.29</v>
          </cell>
        </row>
        <row r="137">
          <cell r="A137">
            <v>122100500000</v>
          </cell>
          <cell r="C137" t="str">
            <v>Messung der Schutzmaßnahme gegen zu hohe Berührungsspannungen</v>
          </cell>
          <cell r="E137">
            <v>218.5</v>
          </cell>
        </row>
        <row r="138">
          <cell r="A138"/>
          <cell r="C138"/>
          <cell r="E138"/>
        </row>
        <row r="139">
          <cell r="A139"/>
          <cell r="C139" t="str">
            <v>Lichtmanagementsystem</v>
          </cell>
          <cell r="E139"/>
        </row>
        <row r="140">
          <cell r="A140">
            <v>101040107000</v>
          </cell>
          <cell r="C140" t="str">
            <v>Lichtmanagement Pauschale</v>
          </cell>
          <cell r="E140"/>
        </row>
        <row r="141">
          <cell r="A141">
            <v>101040108000</v>
          </cell>
          <cell r="C141" t="str">
            <v>Schulung</v>
          </cell>
          <cell r="E141"/>
        </row>
        <row r="142">
          <cell r="A142"/>
          <cell r="C142" t="str">
            <v>Stundenlohnarbeiten</v>
          </cell>
          <cell r="E142"/>
        </row>
        <row r="143">
          <cell r="A143">
            <v>122110210000</v>
          </cell>
          <cell r="C143" t="str">
            <v>Stundenlohn Meister / Techniker</v>
          </cell>
          <cell r="E143">
            <v>94.03</v>
          </cell>
        </row>
        <row r="144">
          <cell r="A144">
            <v>122110100000</v>
          </cell>
          <cell r="C144" t="str">
            <v>Stundenlohn Monteur</v>
          </cell>
          <cell r="E144">
            <v>65.819999999999993</v>
          </cell>
        </row>
        <row r="145">
          <cell r="A145">
            <v>122110220000</v>
          </cell>
          <cell r="C145" t="str">
            <v>Stundenlohn Helfer</v>
          </cell>
          <cell r="E145">
            <v>53.67</v>
          </cell>
        </row>
        <row r="146">
          <cell r="A146">
            <v>122110300000</v>
          </cell>
          <cell r="C146" t="str">
            <v>Kabelmesswagen</v>
          </cell>
          <cell r="E146">
            <v>449.64</v>
          </cell>
        </row>
        <row r="147">
          <cell r="A147">
            <v>122110400000</v>
          </cell>
          <cell r="C147" t="str">
            <v>Hubsteiger mit Bedienung</v>
          </cell>
          <cell r="E147">
            <v>103.72</v>
          </cell>
        </row>
        <row r="148">
          <cell r="A148">
            <v>122110500000</v>
          </cell>
          <cell r="C148" t="str">
            <v>LKW bis 7,5 t mit Bedienung</v>
          </cell>
          <cell r="E148">
            <v>100.49</v>
          </cell>
        </row>
        <row r="149">
          <cell r="A149">
            <v>122110600000</v>
          </cell>
          <cell r="C149" t="str">
            <v>Bagger 3,5 t mit Bedienung</v>
          </cell>
          <cell r="E149">
            <v>87.3</v>
          </cell>
        </row>
        <row r="150">
          <cell r="A150">
            <v>122120300000</v>
          </cell>
          <cell r="C150" t="str">
            <v>Kompressor mit Aufbruchhammer</v>
          </cell>
          <cell r="E150">
            <v>16.37</v>
          </cell>
        </row>
        <row r="151">
          <cell r="A151"/>
          <cell r="C151" t="str">
            <v>Betriebsführung</v>
          </cell>
          <cell r="E151"/>
        </row>
        <row r="152">
          <cell r="A152">
            <v>122120000100</v>
          </cell>
          <cell r="C152" t="str">
            <v>Betrieb 5 J. Gew. je Leuchtstelle</v>
          </cell>
          <cell r="E152">
            <v>24.71</v>
          </cell>
        </row>
        <row r="153">
          <cell r="A153">
            <v>122120000200</v>
          </cell>
          <cell r="C153" t="str">
            <v>Betrieb 5 J. Gew. je zus. Leuchtstelle</v>
          </cell>
          <cell r="E153">
            <v>10.8</v>
          </cell>
        </row>
        <row r="154">
          <cell r="A154">
            <v>122120000300</v>
          </cell>
          <cell r="C154" t="str">
            <v>Betrieb 15 J. Gew. je Leuchtstelle</v>
          </cell>
          <cell r="E154">
            <v>104.6</v>
          </cell>
        </row>
        <row r="155">
          <cell r="A155">
            <v>122120000400</v>
          </cell>
          <cell r="C155" t="str">
            <v>Betrieb 15 J. Gew. je zus. Leuchtstelle</v>
          </cell>
          <cell r="E155">
            <v>30.3</v>
          </cell>
        </row>
        <row r="156">
          <cell r="A156">
            <v>122120000500</v>
          </cell>
          <cell r="C156" t="str">
            <v>Betrieb 20 J. je Sonderleuchte</v>
          </cell>
          <cell r="E156">
            <v>605.91999999999996</v>
          </cell>
        </row>
      </sheetData>
      <sheetData sheetId="1">
        <row r="23">
          <cell r="AB23">
            <v>2</v>
          </cell>
          <cell r="AN23">
            <v>2</v>
          </cell>
        </row>
      </sheetData>
      <sheetData sheetId="2">
        <row r="35">
          <cell r="C35">
            <v>0.78</v>
          </cell>
        </row>
        <row r="36">
          <cell r="C36">
            <v>4.6800000000000001E-2</v>
          </cell>
        </row>
        <row r="37">
          <cell r="C37">
            <v>0.18</v>
          </cell>
        </row>
        <row r="38">
          <cell r="C38">
            <v>0.06</v>
          </cell>
        </row>
        <row r="39">
          <cell r="C39">
            <v>4.6800000000000001E-2</v>
          </cell>
        </row>
        <row r="40">
          <cell r="C40"/>
        </row>
        <row r="41">
          <cell r="C41"/>
        </row>
        <row r="42">
          <cell r="C42"/>
        </row>
        <row r="43">
          <cell r="C43">
            <v>0</v>
          </cell>
        </row>
        <row r="44">
          <cell r="C44">
            <v>0</v>
          </cell>
        </row>
        <row r="45">
          <cell r="C45"/>
        </row>
        <row r="46">
          <cell r="C46">
            <v>0</v>
          </cell>
        </row>
        <row r="47">
          <cell r="C47">
            <v>0</v>
          </cell>
        </row>
        <row r="48">
          <cell r="C48">
            <v>0</v>
          </cell>
        </row>
        <row r="49">
          <cell r="C49">
            <v>0</v>
          </cell>
        </row>
      </sheetData>
      <sheetData sheetId="3"/>
      <sheetData sheetId="4"/>
      <sheetData sheetId="5">
        <row r="55">
          <cell r="J55">
            <v>0</v>
          </cell>
        </row>
        <row r="56">
          <cell r="J56">
            <v>0</v>
          </cell>
        </row>
        <row r="57">
          <cell r="J57">
            <v>0.15</v>
          </cell>
        </row>
        <row r="58">
          <cell r="J58">
            <v>0.05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0.64</v>
          </cell>
        </row>
        <row r="64">
          <cell r="J64">
            <v>0.21</v>
          </cell>
        </row>
        <row r="65">
          <cell r="J65">
            <v>0.64</v>
          </cell>
        </row>
        <row r="66">
          <cell r="J66">
            <v>0.64</v>
          </cell>
        </row>
        <row r="67">
          <cell r="J67">
            <v>3.2</v>
          </cell>
        </row>
        <row r="68">
          <cell r="J68">
            <v>0.64</v>
          </cell>
        </row>
        <row r="73">
          <cell r="J73">
            <v>1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7">
          <cell r="J107">
            <v>0</v>
          </cell>
        </row>
        <row r="108">
          <cell r="J108">
            <v>1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1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7">
          <cell r="J117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1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</sheetData>
      <sheetData sheetId="6">
        <row r="56">
          <cell r="J56">
            <v>0</v>
          </cell>
        </row>
        <row r="57">
          <cell r="J57">
            <v>0.15</v>
          </cell>
        </row>
        <row r="58">
          <cell r="J58">
            <v>0.05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0.64</v>
          </cell>
        </row>
        <row r="64">
          <cell r="J64">
            <v>0.21</v>
          </cell>
        </row>
        <row r="65">
          <cell r="J65">
            <v>0.64</v>
          </cell>
        </row>
        <row r="66">
          <cell r="J66">
            <v>0.64</v>
          </cell>
        </row>
        <row r="67">
          <cell r="J67">
            <v>3.2</v>
          </cell>
        </row>
        <row r="68">
          <cell r="J68">
            <v>0.64</v>
          </cell>
        </row>
        <row r="73">
          <cell r="J73">
            <v>1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1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7">
          <cell r="J117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1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stanz Anschluss Mast 5 zu 6"/>
    </sheetNames>
    <sheetDataSet>
      <sheetData sheetId="0">
        <row r="35">
          <cell r="C35">
            <v>0</v>
          </cell>
        </row>
        <row r="36">
          <cell r="C36">
            <v>0</v>
          </cell>
        </row>
        <row r="37">
          <cell r="C37">
            <v>0.216</v>
          </cell>
        </row>
        <row r="38">
          <cell r="C38">
            <v>7.1999999999999995E-2</v>
          </cell>
        </row>
        <row r="39">
          <cell r="C39">
            <v>0</v>
          </cell>
        </row>
        <row r="40">
          <cell r="C40"/>
        </row>
        <row r="41">
          <cell r="C41"/>
        </row>
        <row r="42">
          <cell r="C42"/>
        </row>
        <row r="43">
          <cell r="C43">
            <v>0.89999999999999991</v>
          </cell>
        </row>
        <row r="44">
          <cell r="C44">
            <v>0.29699999999999999</v>
          </cell>
        </row>
        <row r="45">
          <cell r="C45"/>
        </row>
        <row r="46">
          <cell r="C46">
            <v>0.89999999999999991</v>
          </cell>
        </row>
        <row r="47">
          <cell r="C47">
            <v>0.89999999999999991</v>
          </cell>
        </row>
        <row r="48">
          <cell r="C48">
            <v>4.2</v>
          </cell>
        </row>
        <row r="49">
          <cell r="C49">
            <v>0.89999999999999991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72413-2B53-43F6-A642-1E41F023BCD8}">
  <sheetPr>
    <pageSetUpPr fitToPage="1"/>
  </sheetPr>
  <dimension ref="A1:DD1769"/>
  <sheetViews>
    <sheetView showGridLines="0" tabSelected="1" zoomScaleNormal="100" workbookViewId="0">
      <selection activeCell="B7" sqref="B7"/>
    </sheetView>
  </sheetViews>
  <sheetFormatPr baseColWidth="10" defaultRowHeight="14.4" x14ac:dyDescent="0.3"/>
  <cols>
    <col min="3" max="4" width="0" hidden="1" customWidth="1"/>
    <col min="6" max="6" width="12" bestFit="1" customWidth="1"/>
    <col min="7" max="7" width="15.44140625" hidden="1" customWidth="1"/>
    <col min="8" max="8" width="15.44140625" customWidth="1"/>
    <col min="9" max="9" width="0" hidden="1" customWidth="1"/>
    <col min="16" max="16" width="11.5546875" style="1"/>
    <col min="18" max="18" width="32.21875" customWidth="1"/>
    <col min="19" max="28" width="18.77734375" style="2" customWidth="1"/>
    <col min="29" max="29" width="18.77734375" style="2" hidden="1" customWidth="1"/>
    <col min="30" max="44" width="18.77734375" style="2" customWidth="1"/>
    <col min="45" max="45" width="18.77734375" style="3" customWidth="1"/>
    <col min="46" max="50" width="18.77734375" style="2" customWidth="1"/>
    <col min="51" max="53" width="18.77734375" style="5" customWidth="1"/>
    <col min="54" max="96" width="18.77734375" style="2" customWidth="1"/>
    <col min="97" max="99" width="18.77734375" customWidth="1"/>
  </cols>
  <sheetData>
    <row r="1" spans="1:104" x14ac:dyDescent="0.3">
      <c r="AV1" s="4"/>
      <c r="AW1" s="4"/>
      <c r="BD1" s="4"/>
      <c r="BE1" s="4"/>
      <c r="BF1" s="4"/>
      <c r="BG1" s="4"/>
      <c r="BH1" s="4"/>
      <c r="BR1" s="4"/>
      <c r="BS1" s="4"/>
      <c r="BT1" s="4"/>
      <c r="BU1" s="4"/>
      <c r="BV1" s="4"/>
      <c r="BW1" s="4"/>
      <c r="BX1" s="4"/>
      <c r="BY1" s="4"/>
      <c r="BZ1" s="4"/>
    </row>
    <row r="2" spans="1:104" x14ac:dyDescent="0.3">
      <c r="S2" s="2" t="s">
        <v>0</v>
      </c>
      <c r="T2" s="2" t="s">
        <v>1</v>
      </c>
      <c r="U2" s="6" t="s">
        <v>2</v>
      </c>
      <c r="V2" s="2" t="s">
        <v>3</v>
      </c>
      <c r="W2" s="2" t="s">
        <v>4</v>
      </c>
      <c r="X2" s="2" t="s">
        <v>5</v>
      </c>
      <c r="Y2" s="2" t="s">
        <v>6</v>
      </c>
      <c r="AA2" s="2" t="s">
        <v>7</v>
      </c>
      <c r="AB2" s="2" t="s">
        <v>8</v>
      </c>
      <c r="AC2" s="2" t="s">
        <v>9</v>
      </c>
      <c r="AD2" s="2" t="s">
        <v>10</v>
      </c>
      <c r="AE2" s="2" t="s">
        <v>11</v>
      </c>
      <c r="AF2" s="2" t="s">
        <v>12</v>
      </c>
      <c r="AG2" s="2" t="s">
        <v>13</v>
      </c>
      <c r="AH2" s="2" t="s">
        <v>14</v>
      </c>
      <c r="AI2" s="2" t="s">
        <v>15</v>
      </c>
      <c r="AJ2" s="2" t="s">
        <v>16</v>
      </c>
      <c r="AK2" s="2" t="s">
        <v>17</v>
      </c>
      <c r="AL2" s="2" t="s">
        <v>18</v>
      </c>
      <c r="AM2" s="2" t="s">
        <v>19</v>
      </c>
      <c r="AR2" s="7"/>
      <c r="AS2" s="8" t="str">
        <f>[1]Preisliste!B33</f>
        <v>1.3.9</v>
      </c>
      <c r="AT2" s="2" t="s">
        <v>20</v>
      </c>
      <c r="AU2" s="2" t="s">
        <v>21</v>
      </c>
      <c r="AV2" s="2" t="s">
        <v>22</v>
      </c>
      <c r="AY2" s="5" t="s">
        <v>23</v>
      </c>
      <c r="AZ2" s="5" t="s">
        <v>24</v>
      </c>
      <c r="BA2" s="5" t="s">
        <v>25</v>
      </c>
      <c r="BB2" s="2" t="s">
        <v>26</v>
      </c>
      <c r="BC2" s="2" t="s">
        <v>27</v>
      </c>
      <c r="BD2" s="2" t="s">
        <v>28</v>
      </c>
      <c r="BE2" s="2" t="s">
        <v>29</v>
      </c>
      <c r="BK2" s="2" t="s">
        <v>30</v>
      </c>
      <c r="BL2" s="2" t="s">
        <v>31</v>
      </c>
      <c r="BM2" s="2" t="s">
        <v>32</v>
      </c>
      <c r="BN2" s="2" t="s">
        <v>33</v>
      </c>
      <c r="BO2" s="2" t="s">
        <v>34</v>
      </c>
      <c r="BP2" s="2" t="s">
        <v>35</v>
      </c>
      <c r="BQ2" s="9" t="s">
        <v>36</v>
      </c>
      <c r="BR2" s="2" t="s">
        <v>37</v>
      </c>
      <c r="BS2" s="2" t="s">
        <v>38</v>
      </c>
      <c r="BT2" s="2" t="s">
        <v>39</v>
      </c>
      <c r="BU2" s="2" t="s">
        <v>40</v>
      </c>
      <c r="CG2" s="2" t="s">
        <v>41</v>
      </c>
      <c r="CH2" s="2" t="s">
        <v>42</v>
      </c>
      <c r="CI2" s="2" t="s">
        <v>43</v>
      </c>
      <c r="CJ2" s="2" t="s">
        <v>44</v>
      </c>
      <c r="CK2" s="2" t="s">
        <v>45</v>
      </c>
      <c r="CL2" s="2" t="s">
        <v>46</v>
      </c>
      <c r="CM2" s="2" t="s">
        <v>47</v>
      </c>
      <c r="CN2" s="2" t="s">
        <v>48</v>
      </c>
      <c r="CO2" s="2" t="s">
        <v>49</v>
      </c>
      <c r="CP2" s="2" t="s">
        <v>50</v>
      </c>
      <c r="CQ2" s="2" t="s">
        <v>51</v>
      </c>
      <c r="CR2" s="2" t="s">
        <v>52</v>
      </c>
      <c r="CS2" s="2" t="s">
        <v>53</v>
      </c>
      <c r="CT2" s="2" t="s">
        <v>54</v>
      </c>
      <c r="CU2" s="2"/>
    </row>
    <row r="3" spans="1:104" x14ac:dyDescent="0.3">
      <c r="B3" s="10">
        <f>C3</f>
        <v>0.3</v>
      </c>
      <c r="C3" s="10">
        <v>0.3</v>
      </c>
      <c r="D3" s="11" t="str">
        <f>'[1]Distanz Anschluss Mast 1'!E35</f>
        <v>m²</v>
      </c>
      <c r="E3" s="11" t="s">
        <v>55</v>
      </c>
      <c r="F3" s="12">
        <v>122021100000</v>
      </c>
      <c r="G3" s="12">
        <f>'[1]Distanz Anschluss Mast 1'!F35</f>
        <v>122021100000</v>
      </c>
      <c r="H3" s="12" t="s">
        <v>0</v>
      </c>
      <c r="I3" t="str">
        <f>_xlfn.XLOOKUP(G3,[1]Preisliste!$A$11:$A$156,[1]Preisliste!$B$11:$B$156)</f>
        <v>1.3.6</v>
      </c>
      <c r="J3" s="13">
        <f>_xlfn.XLOOKUP(G3,[2]Preisliste!$A$11:$A$156,[2]Preisliste!$E$11:$E$156)</f>
        <v>100.68</v>
      </c>
      <c r="K3" s="14">
        <f t="shared" ref="K3:K17" si="0">IF(B3="",0,B3*J3)</f>
        <v>30.204000000000001</v>
      </c>
      <c r="L3" t="str">
        <f>_xlfn.XLOOKUP(G3,[2]Preisliste!$A$11:$A$156,[2]Preisliste!$C$11:$C$156)</f>
        <v>Pflasteroberflächen aufnehmen und wieder herstellen</v>
      </c>
      <c r="S3" s="15">
        <v>122021100000</v>
      </c>
      <c r="T3" s="15">
        <v>122021300000</v>
      </c>
      <c r="U3" s="15">
        <v>122021500000</v>
      </c>
      <c r="V3" s="15">
        <v>122021900000</v>
      </c>
      <c r="W3" s="15">
        <v>122022100000</v>
      </c>
      <c r="X3" s="15">
        <v>122020700000</v>
      </c>
      <c r="Y3" s="15">
        <v>122020900000</v>
      </c>
      <c r="Z3" s="15">
        <v>122121710000</v>
      </c>
      <c r="AA3" s="15">
        <v>122020100000</v>
      </c>
      <c r="AB3" s="12">
        <v>122020300000</v>
      </c>
      <c r="AC3" s="15">
        <v>122020500000</v>
      </c>
      <c r="AD3" s="15">
        <v>122022300000</v>
      </c>
      <c r="AE3" s="15">
        <v>122022500000</v>
      </c>
      <c r="AF3" s="15">
        <v>122022700000</v>
      </c>
      <c r="AG3" s="15">
        <v>122022900000</v>
      </c>
      <c r="AH3" s="15">
        <v>122040100000</v>
      </c>
      <c r="AI3" s="15">
        <v>122040300000</v>
      </c>
      <c r="AJ3" s="15">
        <v>122040500000</v>
      </c>
      <c r="AK3" s="15">
        <v>122040700000</v>
      </c>
      <c r="AL3" s="15">
        <v>122040900000</v>
      </c>
      <c r="AM3" s="15">
        <v>122040110000</v>
      </c>
      <c r="AN3" s="15">
        <v>122120100000</v>
      </c>
      <c r="AO3" s="15">
        <v>122120900000</v>
      </c>
      <c r="AP3" s="15">
        <v>122121100000</v>
      </c>
      <c r="AQ3" s="15">
        <v>122121300000</v>
      </c>
      <c r="AR3" s="15">
        <v>122121500000</v>
      </c>
      <c r="AS3" s="16">
        <v>122021700000</v>
      </c>
      <c r="AT3" s="12">
        <v>122030100000</v>
      </c>
      <c r="AU3" s="12">
        <v>122030200000</v>
      </c>
      <c r="AV3" s="12">
        <v>310603110003</v>
      </c>
      <c r="AW3" s="15">
        <v>122123200000</v>
      </c>
      <c r="AX3" s="15">
        <v>122030500000</v>
      </c>
      <c r="AY3" s="17">
        <v>122030700000</v>
      </c>
      <c r="AZ3" s="17">
        <v>122030900000</v>
      </c>
      <c r="BA3" s="17">
        <v>122031100000</v>
      </c>
      <c r="BB3" s="15">
        <v>122031300000</v>
      </c>
      <c r="BC3" s="15">
        <v>122031500000</v>
      </c>
      <c r="BD3" s="15">
        <v>122050100000</v>
      </c>
      <c r="BE3" s="15">
        <v>122050300000</v>
      </c>
      <c r="BF3" s="15">
        <v>122122700000</v>
      </c>
      <c r="BG3" s="15">
        <v>122122800000</v>
      </c>
      <c r="BH3" s="15">
        <v>122122900000</v>
      </c>
      <c r="BI3" s="15">
        <v>122123000000</v>
      </c>
      <c r="BJ3" s="15">
        <v>122123100000</v>
      </c>
      <c r="BK3" s="15">
        <v>122050500000</v>
      </c>
      <c r="BL3" s="15">
        <v>122060100000</v>
      </c>
      <c r="BM3" s="15">
        <v>122060300000</v>
      </c>
      <c r="BN3" s="15">
        <v>122060500000</v>
      </c>
      <c r="BO3" s="15">
        <v>122060700000</v>
      </c>
      <c r="BP3" s="15">
        <v>122060900000</v>
      </c>
      <c r="BQ3" s="15"/>
      <c r="BR3" s="15">
        <v>101030300000</v>
      </c>
      <c r="BS3" s="15">
        <v>441420000001</v>
      </c>
      <c r="BT3" s="15">
        <v>441421000001</v>
      </c>
      <c r="BU3" s="15">
        <v>122070100000</v>
      </c>
      <c r="BV3" s="15">
        <v>122080100000</v>
      </c>
      <c r="BW3" s="15">
        <v>122080300000</v>
      </c>
      <c r="BX3" s="15">
        <v>122080500000</v>
      </c>
      <c r="BY3" s="15">
        <v>122080700000</v>
      </c>
      <c r="BZ3" s="15">
        <v>122080900000</v>
      </c>
      <c r="CA3" s="15">
        <v>122081100000</v>
      </c>
      <c r="CB3" s="15">
        <v>120813000000</v>
      </c>
      <c r="CC3" s="15">
        <v>122120700000</v>
      </c>
      <c r="CD3" s="15">
        <v>122121900000</v>
      </c>
      <c r="CE3" s="15">
        <v>122122500000</v>
      </c>
      <c r="CF3" s="15">
        <v>122124200000</v>
      </c>
      <c r="CG3" s="15">
        <v>101030306000</v>
      </c>
      <c r="CH3" s="15">
        <v>101030307000</v>
      </c>
      <c r="CI3" s="15">
        <v>101030400000</v>
      </c>
      <c r="CJ3" s="15">
        <v>441430000001</v>
      </c>
      <c r="CK3" s="15">
        <v>441431000001</v>
      </c>
      <c r="CL3" s="15">
        <v>441432000001</v>
      </c>
      <c r="CM3" s="15">
        <v>441433000001</v>
      </c>
      <c r="CN3" s="15">
        <v>101030405000</v>
      </c>
      <c r="CO3" s="15">
        <v>101030406000</v>
      </c>
      <c r="CP3" s="15">
        <v>101030407000</v>
      </c>
      <c r="CQ3" s="15">
        <v>101030500000</v>
      </c>
      <c r="CR3" s="15">
        <v>122023100000</v>
      </c>
      <c r="CS3" s="15">
        <v>122023300000</v>
      </c>
      <c r="CT3" s="15">
        <v>122023500000</v>
      </c>
      <c r="CU3" s="15">
        <v>122122110000</v>
      </c>
    </row>
    <row r="4" spans="1:104" ht="66" customHeight="1" x14ac:dyDescent="0.3">
      <c r="B4" s="10">
        <f t="shared" ref="B4:B17" si="1">C4</f>
        <v>1.7999999999999999E-2</v>
      </c>
      <c r="C4" s="10">
        <v>1.7999999999999999E-2</v>
      </c>
      <c r="D4" s="11" t="str">
        <f>'[1]Distanz Anschluss Mast 1'!E36</f>
        <v>m³</v>
      </c>
      <c r="E4" s="11" t="s">
        <v>56</v>
      </c>
      <c r="F4" s="12">
        <v>122021300000</v>
      </c>
      <c r="G4" s="12">
        <f>'[1]Distanz Anschluss Mast 1'!F36</f>
        <v>122021300000</v>
      </c>
      <c r="H4" s="12" t="s">
        <v>1</v>
      </c>
      <c r="I4" t="str">
        <f>_xlfn.XLOOKUP(G4,[1]Preisliste!$A$11:$A$156,[1]Preisliste!$B$11:$B$156)</f>
        <v>1.3.7</v>
      </c>
      <c r="J4" s="13">
        <f>_xlfn.XLOOKUP(G4,[2]Preisliste!$A$11:$A$156,[2]Preisliste!$E$11:$E$156)</f>
        <v>114.1</v>
      </c>
      <c r="K4" s="14">
        <f t="shared" si="0"/>
        <v>2.0537999999999998</v>
      </c>
      <c r="L4" t="str">
        <f>_xlfn.XLOOKUP(G4,[2]Preisliste!$A$11:$A$156,[2]Preisliste!$C$11:$C$156)</f>
        <v>ungeb. Tragschichten ausbauen</v>
      </c>
      <c r="S4" s="18" t="s">
        <v>57</v>
      </c>
      <c r="T4" s="18" t="s">
        <v>58</v>
      </c>
      <c r="U4" s="18" t="s">
        <v>59</v>
      </c>
      <c r="V4" s="18" t="s">
        <v>60</v>
      </c>
      <c r="W4" s="18" t="s">
        <v>61</v>
      </c>
      <c r="X4" s="18" t="s">
        <v>62</v>
      </c>
      <c r="Y4" s="18" t="s">
        <v>63</v>
      </c>
      <c r="Z4" s="18" t="s">
        <v>64</v>
      </c>
      <c r="AA4" s="18" t="s">
        <v>65</v>
      </c>
      <c r="AB4" s="18" t="s">
        <v>66</v>
      </c>
      <c r="AC4" s="18" t="s">
        <v>67</v>
      </c>
      <c r="AD4" s="18" t="s">
        <v>68</v>
      </c>
      <c r="AE4" s="18" t="s">
        <v>69</v>
      </c>
      <c r="AF4" s="18" t="s">
        <v>70</v>
      </c>
      <c r="AG4" s="18" t="s">
        <v>71</v>
      </c>
      <c r="AH4" s="18" t="s">
        <v>72</v>
      </c>
      <c r="AI4" s="18" t="s">
        <v>73</v>
      </c>
      <c r="AJ4" s="18" t="s">
        <v>74</v>
      </c>
      <c r="AK4" s="18" t="s">
        <v>75</v>
      </c>
      <c r="AL4" s="18" t="s">
        <v>76</v>
      </c>
      <c r="AM4" s="18" t="s">
        <v>77</v>
      </c>
      <c r="AN4" s="18" t="s">
        <v>78</v>
      </c>
      <c r="AO4" s="18" t="s">
        <v>79</v>
      </c>
      <c r="AP4" s="18" t="s">
        <v>80</v>
      </c>
      <c r="AQ4" s="18" t="s">
        <v>81</v>
      </c>
      <c r="AR4" s="18" t="s">
        <v>82</v>
      </c>
      <c r="AS4" s="19" t="str">
        <f>[1]Preisliste!C33</f>
        <v>Bodenaushub für Muffengrube</v>
      </c>
      <c r="AT4" s="18"/>
      <c r="AU4" s="18"/>
      <c r="AV4" s="18"/>
      <c r="AW4" s="18"/>
      <c r="AX4" s="18"/>
      <c r="AY4" s="20" t="s">
        <v>83</v>
      </c>
      <c r="AZ4" s="20" t="s">
        <v>84</v>
      </c>
      <c r="BA4" s="20" t="s">
        <v>85</v>
      </c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 t="s">
        <v>86</v>
      </c>
      <c r="BM4" s="18" t="s">
        <v>87</v>
      </c>
      <c r="BN4" s="18" t="s">
        <v>88</v>
      </c>
      <c r="BO4" s="18" t="s">
        <v>89</v>
      </c>
      <c r="BP4" s="18" t="s">
        <v>90</v>
      </c>
      <c r="BQ4" s="18" t="s">
        <v>91</v>
      </c>
      <c r="BR4" s="18" t="s">
        <v>92</v>
      </c>
      <c r="BS4" s="18" t="s">
        <v>93</v>
      </c>
      <c r="BT4" s="18" t="s">
        <v>94</v>
      </c>
      <c r="BU4" s="18" t="s">
        <v>95</v>
      </c>
      <c r="BV4" s="18" t="s">
        <v>96</v>
      </c>
      <c r="BW4" s="18" t="s">
        <v>97</v>
      </c>
      <c r="BX4" s="18" t="s">
        <v>98</v>
      </c>
      <c r="BY4" s="18" t="s">
        <v>99</v>
      </c>
      <c r="BZ4" s="18" t="s">
        <v>100</v>
      </c>
      <c r="CA4" s="18" t="s">
        <v>101</v>
      </c>
      <c r="CB4" s="18" t="s">
        <v>102</v>
      </c>
      <c r="CC4" s="18" t="s">
        <v>103</v>
      </c>
      <c r="CD4" s="18" t="s">
        <v>104</v>
      </c>
      <c r="CE4" s="18" t="s">
        <v>105</v>
      </c>
      <c r="CF4" s="18" t="s">
        <v>106</v>
      </c>
      <c r="CG4" s="18" t="s">
        <v>107</v>
      </c>
      <c r="CH4" s="18" t="s">
        <v>108</v>
      </c>
      <c r="CI4" s="18" t="s">
        <v>109</v>
      </c>
      <c r="CJ4" s="18" t="s">
        <v>110</v>
      </c>
      <c r="CK4" s="18" t="s">
        <v>111</v>
      </c>
      <c r="CL4" s="18" t="s">
        <v>112</v>
      </c>
      <c r="CM4" s="18" t="s">
        <v>113</v>
      </c>
      <c r="CN4" s="18" t="s">
        <v>114</v>
      </c>
      <c r="CO4" s="18" t="s">
        <v>115</v>
      </c>
      <c r="CP4" s="18" t="s">
        <v>116</v>
      </c>
      <c r="CQ4" s="18" t="s">
        <v>117</v>
      </c>
      <c r="CR4" s="18" t="s">
        <v>118</v>
      </c>
      <c r="CS4" s="18" t="s">
        <v>119</v>
      </c>
      <c r="CT4" s="18" t="s">
        <v>120</v>
      </c>
      <c r="CU4" s="18" t="s">
        <v>121</v>
      </c>
    </row>
    <row r="5" spans="1:104" x14ac:dyDescent="0.3">
      <c r="B5" s="10">
        <f t="shared" si="1"/>
        <v>3.5999999999999997E-2</v>
      </c>
      <c r="C5" s="10">
        <v>3.5999999999999997E-2</v>
      </c>
      <c r="D5" s="11" t="str">
        <f>'[1]Distanz Anschluss Mast 1'!E37</f>
        <v>m³</v>
      </c>
      <c r="E5" s="11" t="s">
        <v>56</v>
      </c>
      <c r="F5" s="12">
        <v>122021500000</v>
      </c>
      <c r="G5" s="12">
        <f>'[1]Distanz Anschluss Mast 1'!F37</f>
        <v>122021500000</v>
      </c>
      <c r="H5" s="12" t="s">
        <v>2</v>
      </c>
      <c r="I5" t="str">
        <f>_xlfn.XLOOKUP(G5,[1]Preisliste!$A$11:$A$156,[1]Preisliste!$B$11:$B$156)</f>
        <v>1.3.8</v>
      </c>
      <c r="J5" s="13">
        <f>_xlfn.XLOOKUP(G5,[2]Preisliste!$A$11:$A$156,[2]Preisliste!$E$11:$E$156)</f>
        <v>248.34</v>
      </c>
      <c r="K5" s="14">
        <f t="shared" si="0"/>
        <v>8.9402399999999993</v>
      </c>
      <c r="L5" t="str">
        <f>_xlfn.XLOOKUP(G5,[2]Preisliste!$A$11:$A$156,[2]Preisliste!$C$11:$C$156)</f>
        <v>Graben herstellen und wiederverfüllen</v>
      </c>
      <c r="Q5">
        <v>3</v>
      </c>
      <c r="R5" s="21" t="s">
        <v>122</v>
      </c>
      <c r="S5" s="10" cm="1">
        <f t="array" ref="S5">_xlfn._xlws.FILTER($B3:$B19,$I3:$I19=$S$2,0)</f>
        <v>0.3</v>
      </c>
      <c r="T5" s="10" cm="1">
        <f t="array" ref="T5">_xlfn._xlws.FILTER($B3:$B19,$I3:$I19=$T$2)</f>
        <v>1.7999999999999999E-2</v>
      </c>
      <c r="U5" s="10" cm="1">
        <f t="array" ref="U5">_xlfn._xlws.FILTER($B3:$B19,$I3:$I19=$U$2,0)</f>
        <v>3.5999999999999997E-2</v>
      </c>
      <c r="V5" s="10" cm="1">
        <f t="array" ref="V5">_xlfn._xlws.FILTER($B3:$B19,$I3:$I19=$V$2)</f>
        <v>1.2E-2</v>
      </c>
      <c r="W5" s="10" cm="1">
        <f t="array" ref="W5">_xlfn._xlws.FILTER($B3:$B19,$I3:$I19=$W$2)</f>
        <v>1.7999999999999999E-2</v>
      </c>
      <c r="X5" s="22" cm="1">
        <f t="array" ref="X5">_xlfn._xlws.FILTER($B3:$B19,$I3:$I19=$X$2)</f>
        <v>0</v>
      </c>
      <c r="Y5" s="22" cm="1">
        <f t="array" ref="Y5">_xlfn._xlws.FILTER($B3:$B19,$I3:$I19=$Y$2)</f>
        <v>0</v>
      </c>
      <c r="Z5" s="10" cm="1">
        <f t="array" ref="Z5">_xlfn._xlws.FILTER($B3:$B19,$I3:$I19=$Z$3,0)</f>
        <v>0</v>
      </c>
      <c r="AA5" s="22" cm="1">
        <f t="array" ref="AA5">_xlfn._xlws.FILTER($B3:$B19,$I3:$I19=$AA$2,0)</f>
        <v>0</v>
      </c>
      <c r="AB5" s="10" cm="1">
        <f t="array" ref="AB5">_xlfn._xlws.FILTER($B3:$B19,$I3:$I19=$AB$2,0)</f>
        <v>0</v>
      </c>
      <c r="AC5" s="10" cm="1">
        <f t="array" ref="AC5">_xlfn._xlws.FILTER($B3:$B19,$I3:$I19=$AC$2,0)</f>
        <v>0</v>
      </c>
      <c r="AD5" s="10" cm="1">
        <f t="array" ref="AD5">_xlfn._xlws.FILTER($B3:$B19,$I3:$I19=$AD$2,0)</f>
        <v>0</v>
      </c>
      <c r="AE5" s="10" cm="1">
        <f t="array" ref="AE5">_xlfn._xlws.FILTER($B3:$B19,$I3:$I19=$AE$2,0)</f>
        <v>0</v>
      </c>
      <c r="AF5" s="10" cm="1">
        <f t="array" ref="AF5">_xlfn._xlws.FILTER($B3:$B19,$I3:$I19=$AF$2,0)</f>
        <v>0</v>
      </c>
      <c r="AG5" s="10" cm="1">
        <f t="array" ref="AG5">_xlfn._xlws.FILTER($B3:$B19,$I3:$I19=$AG$2,0)</f>
        <v>0</v>
      </c>
      <c r="AH5" s="10" cm="1">
        <f t="array" ref="AH5">_xlfn._xlws.FILTER($B$160:$B$179,$G$160:$G$179=$AH$3,0)</f>
        <v>0</v>
      </c>
      <c r="AI5" s="10" cm="1">
        <f t="array" ref="AI5">_xlfn._xlws.FILTER($B$160:$B$179,$G$160:$G$179=$AI$3,0)</f>
        <v>0</v>
      </c>
      <c r="AJ5" s="10" cm="1">
        <f t="array" ref="AJ5">_xlfn._xlws.FILTER($B$160:$B$179,$G$160:$G$179=$AJ$3,0)</f>
        <v>0</v>
      </c>
      <c r="AK5" s="10" cm="1">
        <f t="array" ref="AK5">_xlfn._xlws.FILTER($B$160:$B$179,$G$160:$G$179=$AK$3,0)</f>
        <v>0</v>
      </c>
      <c r="AL5" s="10" cm="1">
        <f t="array" ref="AL5">_xlfn._xlws.FILTER($B$160:$B$179,$G$160:$G$179=$AL$3,0)</f>
        <v>0</v>
      </c>
      <c r="AM5" s="10" cm="1">
        <f t="array" ref="AM5">_xlfn._xlws.FILTER($B$160:$B$179,$G$160:$G$179=$AM$3,0)</f>
        <v>0</v>
      </c>
      <c r="AN5" s="10" cm="1">
        <f t="array" ref="AN5">_xlfn._xlws.FILTER($B$160:$B$179,$G$160:$G$179=$AN$3,0)</f>
        <v>0</v>
      </c>
      <c r="AO5" s="10" cm="1">
        <f t="array" ref="AO5">_xlfn._xlws.FILTER($B$160:$B$179,$G$160:$G$179=$AO$3,0)</f>
        <v>0</v>
      </c>
      <c r="AP5" s="10" cm="1">
        <f t="array" ref="AP5">_xlfn._xlws.FILTER($B$160:$B$179,$G$160:$G$179=$AP$3,0)</f>
        <v>0</v>
      </c>
      <c r="AQ5" s="10" cm="1">
        <f t="array" ref="AQ5">_xlfn._xlws.FILTER($B$160:$B$179,$G$160:$G$179=$AQ$3,0)</f>
        <v>0</v>
      </c>
      <c r="AR5" s="10" cm="1">
        <f t="array" ref="AR5">_xlfn._xlws.FILTER($B$160:$B$179,$G$160:$G$179=$AR$3,0)</f>
        <v>0</v>
      </c>
      <c r="AS5" s="23" cm="1">
        <f t="array" ref="AS5">_xlfn._xlws.FILTER($B$160:$B$179,$G$160:$G$179=$AS$3,0)</f>
        <v>0</v>
      </c>
      <c r="AT5" s="10" cm="1">
        <f t="array" ref="AT5">_xlfn._xlws.FILTER($B$160:$B$179,$G$160:$G$179=$AT$3,0)</f>
        <v>0</v>
      </c>
      <c r="AU5" s="10" cm="1">
        <f t="array" ref="AU5">_xlfn._xlws.FILTER($B$160:$B$179,$G$160:$G$179=$AU$3,0)</f>
        <v>0</v>
      </c>
      <c r="AV5" s="10" cm="1">
        <f t="array" ref="AV5">_xlfn._xlws.FILTER($B$160:$B$179,$G$160:$G$179=$AV$3,0)</f>
        <v>0</v>
      </c>
      <c r="AW5" s="10" cm="1">
        <f t="array" ref="AW5">_xlfn._xlws.FILTER($B$160:$B$179,$G$160:$G$179=$AW$3,0)</f>
        <v>0</v>
      </c>
      <c r="AX5" s="10" cm="1">
        <f t="array" ref="AX5">_xlfn._xlws.FILTER($B$160:$B$179,$G$160:$G$179=$AX$3,0)</f>
        <v>0</v>
      </c>
      <c r="AY5" s="24" cm="1">
        <f t="array" ref="AY5">_xlfn._xlws.FILTER($B$160:$B$179,$G$160:$G$179=$AY$3,0)</f>
        <v>0</v>
      </c>
      <c r="AZ5" s="24" cm="1">
        <f t="array" ref="AZ5">_xlfn._xlws.FILTER($B$160:$B$179,$G$160:$G$179=$AZ$3,0)</f>
        <v>0</v>
      </c>
      <c r="BA5" s="24" cm="1">
        <f t="array" ref="BA5">_xlfn._xlws.FILTER($B$160:$B$179,$G$160:$G$179=$BA$3,0)</f>
        <v>0</v>
      </c>
      <c r="BB5" s="10" cm="1">
        <f t="array" ref="BB5">_xlfn._xlws.FILTER($B$160:$B$179,$G$160:$G$179=$BB$3,0)</f>
        <v>0</v>
      </c>
      <c r="BC5" s="10" cm="1">
        <f t="array" ref="BC5">_xlfn._xlws.FILTER($B$160:$B$179,$G$160:$G$179=$BC$3,0)</f>
        <v>0</v>
      </c>
      <c r="BD5" s="10" cm="1">
        <f t="array" ref="BD5">_xlfn._xlws.FILTER($B$160:$B$179,$G$160:$G$179=$BD$3,0)</f>
        <v>0</v>
      </c>
      <c r="BE5" s="10" cm="1">
        <f t="array" ref="BE5">_xlfn._xlws.FILTER($B$160:$B$179,$G$160:$G$179=$BE$3,0)</f>
        <v>0</v>
      </c>
      <c r="BF5" s="10" cm="1">
        <f t="array" ref="BF5">_xlfn._xlws.FILTER($B$160:$B$179,$G$160:$G$179=$BF$3,0)</f>
        <v>0</v>
      </c>
      <c r="BG5" s="10" cm="1">
        <f t="array" ref="BG5">_xlfn._xlws.FILTER($B$160:$B$179,$G$160:$G$179=$BG$3,0)</f>
        <v>0</v>
      </c>
      <c r="BH5" s="10" cm="1">
        <f t="array" ref="BH5">_xlfn._xlws.FILTER($B$160:$B$179,$G$160:$G$179=$BH$3,0)</f>
        <v>0</v>
      </c>
      <c r="BI5" s="10" cm="1">
        <f t="array" ref="BI5">_xlfn._xlws.FILTER($B$160:$B$179,$G$160:$G$179=$BI$3,0)</f>
        <v>0</v>
      </c>
      <c r="BJ5" s="10" cm="1">
        <f t="array" ref="BJ5">_xlfn._xlws.FILTER($B$160:$B$179,$G$160:$G$179=$BJ$3,0)</f>
        <v>0</v>
      </c>
      <c r="BK5" s="10" cm="1">
        <f t="array" ref="BK5">_xlfn._xlws.FILTER($B$160:$B$179,$G$160:$G$179=$BK$3,0)</f>
        <v>0</v>
      </c>
      <c r="BL5" s="10" cm="1">
        <f t="array" ref="BL5">_xlfn._xlws.FILTER($B$160:$B$179,$G$160:$G$179=$BL$3,0)</f>
        <v>0</v>
      </c>
      <c r="BM5" s="10" cm="1">
        <f t="array" ref="BM5">_xlfn._xlws.FILTER($B$160:$B$179,$G$160:$G$179=$BM$3,0)</f>
        <v>0</v>
      </c>
      <c r="BN5" s="10" cm="1">
        <f t="array" ref="BN5">_xlfn._xlws.FILTER($B$160:$B$179,$G$160:$G$179=$BN$3,0)</f>
        <v>0</v>
      </c>
      <c r="BO5" s="10" cm="1">
        <f t="array" ref="BO5">_xlfn._xlws.FILTER($B$160:$B$179,$G$160:$G$179=$BO$3,0)</f>
        <v>0</v>
      </c>
      <c r="BP5" s="10" cm="1">
        <f t="array" ref="BP5">_xlfn._xlws.FILTER($B$160:$B$179,$G$160:$G$179=$BP$3,0)</f>
        <v>0</v>
      </c>
      <c r="BQ5" s="10" cm="1">
        <f t="array" ref="BQ5">_xlfn._xlws.FILTER($B$160:$B$179,$G$160:$G$179=$BQ$2,0)</f>
        <v>0</v>
      </c>
      <c r="BR5" s="10" cm="1">
        <f t="array" ref="BR5">_xlfn._xlws.FILTER($B$160:$B$179,$G$160:$G$179=$BR$3,0)</f>
        <v>0</v>
      </c>
      <c r="BS5" s="10" cm="1">
        <f t="array" ref="BS5">_xlfn._xlws.FILTER($B$160:$B$179,$G$160:$G$179=$BS$3,0)</f>
        <v>0</v>
      </c>
      <c r="BT5" s="10" cm="1">
        <f t="array" ref="BT5">_xlfn._xlws.FILTER($B$160:$B$179,$G$160:$G$179=$BT$3,0)</f>
        <v>0</v>
      </c>
      <c r="BU5" s="10" cm="1">
        <f t="array" ref="BU5">_xlfn._xlws.FILTER($B$160:$B$179,$G$160:$G$179=$BU$3,0)</f>
        <v>0</v>
      </c>
      <c r="BV5" s="10" cm="1">
        <f t="array" ref="BV5">_xlfn._xlws.FILTER($B$160:$B$179,$G$160:$G$179=$BV$3,0)</f>
        <v>0</v>
      </c>
      <c r="BW5" s="10" cm="1">
        <f t="array" ref="BW5">_xlfn._xlws.FILTER($B$160:$B$179,$G$160:$G$179=$BW$3,0)</f>
        <v>0</v>
      </c>
      <c r="BX5" s="10" cm="1">
        <f t="array" ref="BX5">_xlfn._xlws.FILTER($B$160:$B$179,$G$160:$G$179=$BX$3,0)</f>
        <v>0</v>
      </c>
      <c r="BY5" s="10" cm="1">
        <f t="array" ref="BY5">_xlfn._xlws.FILTER($B$160:$B$179,$G$160:$G$179=$BY$3,0)</f>
        <v>0</v>
      </c>
      <c r="BZ5" s="10" cm="1">
        <f t="array" ref="BZ5">_xlfn._xlws.FILTER($B$160:$B$179,$G$160:$G$179=$BZ$3,0)</f>
        <v>0</v>
      </c>
      <c r="CA5" s="10" cm="1">
        <f t="array" ref="CA5">_xlfn._xlws.FILTER($B$160:$B$179,$G$160:$G$179=$CA$3,0)</f>
        <v>0</v>
      </c>
      <c r="CB5" s="10" cm="1">
        <f t="array" ref="CB5">_xlfn._xlws.FILTER($B$160:$B$179,$G$160:$G$179=$CB$3,0)</f>
        <v>0</v>
      </c>
      <c r="CC5" s="10" cm="1">
        <f t="array" ref="CC5">_xlfn._xlws.FILTER($B$160:$B$179,$G$160:$G$179=$CC$3,0)</f>
        <v>0</v>
      </c>
      <c r="CD5" s="10" cm="1">
        <f t="array" ref="CD5">_xlfn._xlws.FILTER($B$160:$B$179,$G$160:$G$179=$CD$3,0)</f>
        <v>0</v>
      </c>
      <c r="CE5" s="10" cm="1">
        <f t="array" ref="CE5">_xlfn._xlws.FILTER($B$160:$B$179,$G$160:$G$179=$CE$3,0)</f>
        <v>0</v>
      </c>
      <c r="CF5" s="10" cm="1">
        <f t="array" ref="CF5">_xlfn._xlws.FILTER($B$160:$B$179,$G$160:$G$179=$CF$3,0)</f>
        <v>0</v>
      </c>
      <c r="CG5" s="10" cm="1">
        <f t="array" ref="CG5">_xlfn._xlws.FILTER($B$160:$B$179,$G$160:$G$179=$CG$3,0)</f>
        <v>0</v>
      </c>
      <c r="CH5" s="10" cm="1">
        <f t="array" ref="CH5">_xlfn._xlws.FILTER($B$160:$B$179,$G$160:$G$179=$CH$3,0)</f>
        <v>0</v>
      </c>
      <c r="CI5" s="10" cm="1">
        <f t="array" ref="CI5">_xlfn._xlws.FILTER($B$160:$B$179,$G$160:$G$179=$CI$3,0)</f>
        <v>0</v>
      </c>
      <c r="CJ5" s="10" cm="1">
        <f t="array" ref="CJ5">_xlfn._xlws.FILTER($B$160:$B$179,$G$160:$G$179=$CJ$3,0)</f>
        <v>0</v>
      </c>
      <c r="CK5" s="10" cm="1">
        <f t="array" ref="CK5">_xlfn._xlws.FILTER($B$160:$B$179,$G$160:$G$179=$CK$3,0)</f>
        <v>0</v>
      </c>
      <c r="CL5" s="10" cm="1">
        <f t="array" ref="CL5">_xlfn._xlws.FILTER($B$160:$B$179,$G$160:$G$179=$CL$3,0)</f>
        <v>0</v>
      </c>
      <c r="CM5" s="10" cm="1">
        <f t="array" ref="CM5">_xlfn._xlws.FILTER($B$160:$B$179,$G$160:$G$179=$CM$3,0)</f>
        <v>0</v>
      </c>
      <c r="CN5" s="10" cm="1">
        <f t="array" ref="CN5">_xlfn._xlws.FILTER($B$160:$B$179,$G$160:$G$179=$CN$3,0)</f>
        <v>0</v>
      </c>
      <c r="CO5" s="10" cm="1">
        <f t="array" ref="CO5">_xlfn._xlws.FILTER($B$160:$B$179,$G$160:$G$179=$CO$3,0)</f>
        <v>0</v>
      </c>
      <c r="CP5" s="10" cm="1">
        <f t="array" ref="CP5">_xlfn._xlws.FILTER($B$160:$B$179,$G$160:$G$179=$CP$3,0)</f>
        <v>0</v>
      </c>
      <c r="CQ5" s="10" cm="1">
        <f t="array" ref="CQ5">_xlfn._xlws.FILTER($B$160:$B$179,$G$160:$G$179=$CQ$3,0)</f>
        <v>0</v>
      </c>
      <c r="CR5" s="10" cm="1">
        <f t="array" ref="CR5">_xlfn._xlws.FILTER($B$160:$B$179,$G$160:$G$179=$CR$3,0)</f>
        <v>0</v>
      </c>
      <c r="CS5" s="25" cm="1">
        <f t="array" ref="CS5">_xlfn._xlws.FILTER($B$160:$B$179,$G$160:$G$179=$CS$3,0)</f>
        <v>0</v>
      </c>
      <c r="CT5" s="25" cm="1">
        <f t="array" ref="CT5">_xlfn._xlws.FILTER($B$160:$B$179,$G$160:$G$179=$CT$3,0)</f>
        <v>0</v>
      </c>
      <c r="CU5" s="25" cm="1">
        <f t="array" ref="CU5">_xlfn._xlws.FILTER($B$160:$B$179,$G$160:$G$179=$CU$3,0)</f>
        <v>0</v>
      </c>
      <c r="CV5" s="25"/>
      <c r="CW5" s="25"/>
      <c r="CX5" s="25"/>
      <c r="CY5" s="25"/>
      <c r="CZ5" s="25"/>
    </row>
    <row r="6" spans="1:104" x14ac:dyDescent="0.3">
      <c r="A6" t="s">
        <v>123</v>
      </c>
      <c r="B6" s="10">
        <f t="shared" si="1"/>
        <v>1.2E-2</v>
      </c>
      <c r="C6" s="10">
        <v>1.2E-2</v>
      </c>
      <c r="D6" s="11" t="str">
        <f>'[1]Distanz Anschluss Mast 1'!E38</f>
        <v>m³</v>
      </c>
      <c r="E6" s="11" t="s">
        <v>56</v>
      </c>
      <c r="F6" s="12">
        <v>122021900000</v>
      </c>
      <c r="G6" s="12">
        <f>'[1]Distanz Anschluss Mast 1'!F38</f>
        <v>122021900000</v>
      </c>
      <c r="H6" s="12" t="s">
        <v>3</v>
      </c>
      <c r="I6" t="str">
        <f>_xlfn.XLOOKUP(G6,[1]Preisliste!$A$11:$A$156,[1]Preisliste!$B$11:$B$156)</f>
        <v>1.3.10</v>
      </c>
      <c r="J6" s="13">
        <f>_xlfn.XLOOKUP(G6,[2]Preisliste!$A$11:$A$156,[2]Preisliste!$E$11:$E$156)</f>
        <v>70.48</v>
      </c>
      <c r="K6" s="14">
        <f t="shared" si="0"/>
        <v>0.84576000000000007</v>
      </c>
      <c r="L6" t="str">
        <f>_xlfn.XLOOKUP(G6,[2]Preisliste!$A$11:$A$156,[2]Preisliste!$C$11:$C$156)</f>
        <v>Sandbett für Elektroleitung</v>
      </c>
      <c r="Q6">
        <v>20</v>
      </c>
      <c r="R6" s="21" t="s">
        <v>124</v>
      </c>
      <c r="S6" s="10" cm="1">
        <f t="array" ref="S6">_xlfn._xlws.FILTER($B$20:$B$39,$I$20:$I$39=$S$2,0)</f>
        <v>0.42</v>
      </c>
      <c r="T6" s="10" cm="1">
        <f t="array" ref="T6">_xlfn._xlws.FILTER($B$20:$B$39,$I$20:$I$39=$T$2)</f>
        <v>2.5199999999999997E-2</v>
      </c>
      <c r="U6" s="10" cm="1">
        <f t="array" ref="U6">_xlfn._xlws.FILTER($B$20:$B$39,$I$20:$I$39=$U$2,0)</f>
        <v>7.1999999999999995E-2</v>
      </c>
      <c r="V6" s="10" cm="1">
        <f t="array" ref="V6">_xlfn._xlws.FILTER($B$20:$B$39,$I$20:$I$39=$V$2)</f>
        <v>2.4E-2</v>
      </c>
      <c r="W6" s="10" cm="1">
        <f t="array" ref="W6">_xlfn._xlws.FILTER($B$20:$B$39,$I$20:$I$39=$W$2)</f>
        <v>2.5199999999999997E-2</v>
      </c>
      <c r="X6" s="22" cm="1">
        <f t="array" ref="X6">_xlfn._xlws.FILTER($B$20:$B$39,$I$20:$I$39=$X$2)</f>
        <v>0</v>
      </c>
      <c r="Y6" s="22" cm="1">
        <f t="array" ref="Y6">_xlfn._xlws.FILTER($B$20:$B$39,$I$20:$I$39=$Y$2)</f>
        <v>0</v>
      </c>
      <c r="Z6" s="10" cm="1">
        <f t="array" ref="Z6">_xlfn._xlws.FILTER($B$20:$B$39,$I$20:$I$39=$Z$3,0)</f>
        <v>0</v>
      </c>
      <c r="AA6" s="22" cm="1">
        <f t="array" ref="AA6">_xlfn._xlws.FILTER($B$20:$B$39,$I$20:$I$39=$AA$2,0)</f>
        <v>0</v>
      </c>
      <c r="AB6" s="10" cm="1">
        <f t="array" ref="AB6">_xlfn._xlws.FILTER($B$20:$B$39,$I$20:$I$39=$AB$2,0)</f>
        <v>0</v>
      </c>
      <c r="AC6" s="10" cm="1">
        <f t="array" ref="AC6">_xlfn._xlws.FILTER($B$20:$B$39,$I$20:$I$39=$AC$2,0)</f>
        <v>0</v>
      </c>
      <c r="AD6" s="10" cm="1">
        <f t="array" ref="AD6">_xlfn._xlws.FILTER($B$20:$B$39,$I$20:$I$39=$AD$2,0)</f>
        <v>0</v>
      </c>
      <c r="AE6" s="10" cm="1">
        <f t="array" ref="AE6">_xlfn._xlws.FILTER($B$20:$B$39,$I$20:$I$39=$AE$2,0)</f>
        <v>0</v>
      </c>
      <c r="AF6" s="10" cm="1">
        <f t="array" ref="AF6">_xlfn._xlws.FILTER($B$20:$B$39,$I$20:$I$39=$AF$2,0)</f>
        <v>0</v>
      </c>
      <c r="AG6" s="10" cm="1">
        <f t="array" ref="AG6">_xlfn._xlws.FILTER($B$20:$B$39,$I$20:$I$39=$AG$2,0)</f>
        <v>0</v>
      </c>
      <c r="AH6" s="10" cm="1">
        <f t="array" ref="AH6">_xlfn._xlws.FILTER($B$160:$B$179,$G$160:$G$179=$AH$3,0)</f>
        <v>0</v>
      </c>
      <c r="AI6" s="10" cm="1">
        <f t="array" ref="AI6">_xlfn._xlws.FILTER($B$160:$B$179,$G$160:$G$179=$AI$3,0)</f>
        <v>0</v>
      </c>
      <c r="AJ6" s="10" cm="1">
        <f t="array" ref="AJ6">_xlfn._xlws.FILTER($B$160:$B$179,$G$160:$G$179=$AJ$3,0)</f>
        <v>0</v>
      </c>
      <c r="AK6" s="10" cm="1">
        <f t="array" ref="AK6">_xlfn._xlws.FILTER($B$160:$B$179,$G$160:$G$179=$AK$3,0)</f>
        <v>0</v>
      </c>
      <c r="AL6" s="10" cm="1">
        <f t="array" ref="AL6">_xlfn._xlws.FILTER($B$160:$B$179,$G$160:$G$179=$AL$3,0)</f>
        <v>0</v>
      </c>
      <c r="AM6" s="10" cm="1">
        <f t="array" ref="AM6">_xlfn._xlws.FILTER($B$160:$B$179,$G$160:$G$179=$AM$3,0)</f>
        <v>0</v>
      </c>
      <c r="AN6" s="10" cm="1">
        <f t="array" ref="AN6">_xlfn._xlws.FILTER($B$160:$B$179,$G$160:$G$179=$AN$3,0)</f>
        <v>0</v>
      </c>
      <c r="AO6" s="10" cm="1">
        <f t="array" ref="AO6">_xlfn._xlws.FILTER($B$160:$B$179,$G$160:$G$179=$AO$3,0)</f>
        <v>0</v>
      </c>
      <c r="AP6" s="10" cm="1">
        <f t="array" ref="AP6">_xlfn._xlws.FILTER($B$160:$B$179,$G$160:$G$179=$AP$3,0)</f>
        <v>0</v>
      </c>
      <c r="AQ6" s="10" cm="1">
        <f t="array" ref="AQ6">_xlfn._xlws.FILTER($B$160:$B$179,$G$160:$G$179=$AQ$3,0)</f>
        <v>0</v>
      </c>
      <c r="AR6" s="10" cm="1">
        <f t="array" ref="AR6">_xlfn._xlws.FILTER($B$160:$B$179,$G$160:$G$179=$AR$3,0)</f>
        <v>0</v>
      </c>
      <c r="AS6" s="23" cm="1">
        <f t="array" ref="AS6">_xlfn._xlws.FILTER($B$160:$B$179,$G$160:$G$179=$AS$3,0)</f>
        <v>0</v>
      </c>
      <c r="AT6" s="10" cm="1">
        <f t="array" ref="AT6">_xlfn._xlws.FILTER($B$160:$B$179,$G$160:$G$179=$AT$3,0)</f>
        <v>0</v>
      </c>
      <c r="AU6" s="10" cm="1">
        <f t="array" ref="AU6">_xlfn._xlws.FILTER($B$160:$B$179,$G$160:$G$179=$AU$3,0)</f>
        <v>0</v>
      </c>
      <c r="AV6" s="10" cm="1">
        <f t="array" ref="AV6">_xlfn._xlws.FILTER($B$160:$B$179,$G$160:$G$179=$AV$3,0)</f>
        <v>0</v>
      </c>
      <c r="AW6" s="10" cm="1">
        <f t="array" ref="AW6">_xlfn._xlws.FILTER($B$160:$B$179,$G$160:$G$179=$AW$3,0)</f>
        <v>0</v>
      </c>
      <c r="AX6" s="10" cm="1">
        <f t="array" ref="AX6">_xlfn._xlws.FILTER($B$160:$B$179,$G$160:$G$179=$AX$3,0)</f>
        <v>0</v>
      </c>
      <c r="AY6" s="24" cm="1">
        <f t="array" ref="AY6">_xlfn._xlws.FILTER($B$160:$B$179,$G$160:$G$179=$AY$3,0)</f>
        <v>0</v>
      </c>
      <c r="AZ6" s="24" cm="1">
        <f t="array" ref="AZ6">_xlfn._xlws.FILTER($B$160:$B$179,$G$160:$G$179=$AZ$3,0)</f>
        <v>0</v>
      </c>
      <c r="BA6" s="24" cm="1">
        <f t="array" ref="BA6">_xlfn._xlws.FILTER($B$160:$B$179,$G$160:$G$179=$BA$3,0)</f>
        <v>0</v>
      </c>
      <c r="BB6" s="10" cm="1">
        <f t="array" ref="BB6">_xlfn._xlws.FILTER($B$160:$B$179,$G$160:$G$179=$BB$3,0)</f>
        <v>0</v>
      </c>
      <c r="BC6" s="10" cm="1">
        <f t="array" ref="BC6">_xlfn._xlws.FILTER($B$160:$B$179,$G$160:$G$179=$BC$3,0)</f>
        <v>0</v>
      </c>
      <c r="BD6" s="10" cm="1">
        <f t="array" ref="BD6">_xlfn._xlws.FILTER($B$160:$B$179,$G$160:$G$179=$BD$3,0)</f>
        <v>0</v>
      </c>
      <c r="BE6" s="10" cm="1">
        <f t="array" ref="BE6">_xlfn._xlws.FILTER($B$160:$B$179,$G$160:$G$179=$BE$3,0)</f>
        <v>0</v>
      </c>
      <c r="BF6" s="10" cm="1">
        <f t="array" ref="BF6">_xlfn._xlws.FILTER($B$160:$B$179,$G$160:$G$179=$BF$3,0)</f>
        <v>0</v>
      </c>
      <c r="BG6" s="10" cm="1">
        <f t="array" ref="BG6">_xlfn._xlws.FILTER($B$160:$B$179,$G$160:$G$179=$BG$3,0)</f>
        <v>0</v>
      </c>
      <c r="BH6" s="10" cm="1">
        <f t="array" ref="BH6">_xlfn._xlws.FILTER($B$160:$B$179,$G$160:$G$179=$BH$3,0)</f>
        <v>0</v>
      </c>
      <c r="BI6" s="10" cm="1">
        <f t="array" ref="BI6">_xlfn._xlws.FILTER($B$160:$B$179,$G$160:$G$179=$BI$3,0)</f>
        <v>0</v>
      </c>
      <c r="BJ6" s="10" cm="1">
        <f t="array" ref="BJ6">_xlfn._xlws.FILTER($B$160:$B$179,$G$160:$G$179=$BJ$3,0)</f>
        <v>0</v>
      </c>
      <c r="BK6" s="10" cm="1">
        <f t="array" ref="BK6">_xlfn._xlws.FILTER($B$160:$B$179,$G$160:$G$179=$BK$3,0)</f>
        <v>0</v>
      </c>
      <c r="BL6" s="10" cm="1">
        <f t="array" ref="BL6">_xlfn._xlws.FILTER($B$160:$B$179,$G$160:$G$179=$BL$3,0)</f>
        <v>0</v>
      </c>
      <c r="BM6" s="10" cm="1">
        <f t="array" ref="BM6">_xlfn._xlws.FILTER($B$160:$B$179,$G$160:$G$179=$BM$3,0)</f>
        <v>0</v>
      </c>
      <c r="BN6" s="10" cm="1">
        <f t="array" ref="BN6">_xlfn._xlws.FILTER($B$160:$B$179,$G$160:$G$179=$BN$3,0)</f>
        <v>0</v>
      </c>
      <c r="BO6" s="10" cm="1">
        <f t="array" ref="BO6">_xlfn._xlws.FILTER($B$160:$B$179,$G$160:$G$179=$BO$3,0)</f>
        <v>0</v>
      </c>
      <c r="BP6" s="10" cm="1">
        <f t="array" ref="BP6">_xlfn._xlws.FILTER($B$160:$B$179,$G$160:$G$179=$BP$3,0)</f>
        <v>0</v>
      </c>
      <c r="BQ6" s="10" cm="1">
        <f t="array" ref="BQ6">_xlfn._xlws.FILTER($B$160:$B$179,$G$160:$G$179=$BQ$2,0)</f>
        <v>0</v>
      </c>
      <c r="BR6" s="10" cm="1">
        <f t="array" ref="BR6">_xlfn._xlws.FILTER($B$160:$B$179,$G$160:$G$179=$BR$3,0)</f>
        <v>0</v>
      </c>
      <c r="BS6" s="10" cm="1">
        <f t="array" ref="BS6">_xlfn._xlws.FILTER($B$160:$B$179,$G$160:$G$179=$BS$3,0)</f>
        <v>0</v>
      </c>
      <c r="BT6" s="10" cm="1">
        <f t="array" ref="BT6">_xlfn._xlws.FILTER($B$160:$B$179,$G$160:$G$179=$BT$3,0)</f>
        <v>0</v>
      </c>
      <c r="BU6" s="10" cm="1">
        <f t="array" ref="BU6">_xlfn._xlws.FILTER($B$160:$B$179,$G$160:$G$179=$BU$3,0)</f>
        <v>0</v>
      </c>
      <c r="BV6" s="10" cm="1">
        <f t="array" ref="BV6">_xlfn._xlws.FILTER($B$160:$B$179,$G$160:$G$179=$BV$3,0)</f>
        <v>0</v>
      </c>
      <c r="BW6" s="10" cm="1">
        <f t="array" ref="BW6">_xlfn._xlws.FILTER($B$160:$B$179,$G$160:$G$179=$BW$3,0)</f>
        <v>0</v>
      </c>
      <c r="BX6" s="10" cm="1">
        <f t="array" ref="BX6">_xlfn._xlws.FILTER($B$160:$B$179,$G$160:$G$179=$BX$3,0)</f>
        <v>0</v>
      </c>
      <c r="BY6" s="10" cm="1">
        <f t="array" ref="BY6">_xlfn._xlws.FILTER($B$160:$B$179,$G$160:$G$179=$BY$3,0)</f>
        <v>0</v>
      </c>
      <c r="BZ6" s="10" cm="1">
        <f t="array" ref="BZ6">_xlfn._xlws.FILTER($B$160:$B$179,$G$160:$G$179=$BZ$3,0)</f>
        <v>0</v>
      </c>
      <c r="CA6" s="10" cm="1">
        <f t="array" ref="CA6">_xlfn._xlws.FILTER($B$160:$B$179,$G$160:$G$179=$CA$3,0)</f>
        <v>0</v>
      </c>
      <c r="CB6" s="10" cm="1">
        <f t="array" ref="CB6">_xlfn._xlws.FILTER($B$160:$B$179,$G$160:$G$179=$CB$3,0)</f>
        <v>0</v>
      </c>
      <c r="CC6" s="10" cm="1">
        <f t="array" ref="CC6">_xlfn._xlws.FILTER($B$160:$B$179,$G$160:$G$179=$CC$3,0)</f>
        <v>0</v>
      </c>
      <c r="CD6" s="10" cm="1">
        <f t="array" ref="CD6">_xlfn._xlws.FILTER($B$160:$B$179,$G$160:$G$179=$CD$3,0)</f>
        <v>0</v>
      </c>
      <c r="CE6" s="10" cm="1">
        <f t="array" ref="CE6">_xlfn._xlws.FILTER($B$160:$B$179,$G$160:$G$179=$CE$3,0)</f>
        <v>0</v>
      </c>
      <c r="CF6" s="10" cm="1">
        <f t="array" ref="CF6">_xlfn._xlws.FILTER($B$160:$B$179,$G$160:$G$179=$CF$3,0)</f>
        <v>0</v>
      </c>
      <c r="CG6" s="10" cm="1">
        <f t="array" ref="CG6">_xlfn._xlws.FILTER($B$160:$B$179,$G$160:$G$179=$CG$3,0)</f>
        <v>0</v>
      </c>
      <c r="CH6" s="10" cm="1">
        <f t="array" ref="CH6">_xlfn._xlws.FILTER($B$160:$B$179,$G$160:$G$179=$CH$3,0)</f>
        <v>0</v>
      </c>
      <c r="CI6" s="10" cm="1">
        <f t="array" ref="CI6">_xlfn._xlws.FILTER($B$160:$B$179,$G$160:$G$179=$CI$3,0)</f>
        <v>0</v>
      </c>
      <c r="CJ6" s="10" cm="1">
        <f t="array" ref="CJ6">_xlfn._xlws.FILTER($B$160:$B$179,$G$160:$G$179=$CJ$3,0)</f>
        <v>0</v>
      </c>
      <c r="CK6" s="10" cm="1">
        <f t="array" ref="CK6">_xlfn._xlws.FILTER($B$160:$B$179,$G$160:$G$179=$CK$3,0)</f>
        <v>0</v>
      </c>
      <c r="CL6" s="10" cm="1">
        <f t="array" ref="CL6">_xlfn._xlws.FILTER($B$160:$B$179,$G$160:$G$179=$CL$3,0)</f>
        <v>0</v>
      </c>
      <c r="CM6" s="10" cm="1">
        <f t="array" ref="CM6">_xlfn._xlws.FILTER($B$160:$B$179,$G$160:$G$179=$CM$3,0)</f>
        <v>0</v>
      </c>
      <c r="CN6" s="10" cm="1">
        <f t="array" ref="CN6">_xlfn._xlws.FILTER($B$160:$B$179,$G$160:$G$179=$CN$3,0)</f>
        <v>0</v>
      </c>
      <c r="CO6" s="10" cm="1">
        <f t="array" ref="CO6">_xlfn._xlws.FILTER($B$160:$B$179,$G$160:$G$179=$CO$3,0)</f>
        <v>0</v>
      </c>
      <c r="CP6" s="10" cm="1">
        <f t="array" ref="CP6">_xlfn._xlws.FILTER($B$160:$B$179,$G$160:$G$179=$CP$3,0)</f>
        <v>0</v>
      </c>
      <c r="CQ6" s="10" cm="1">
        <f t="array" ref="CQ6">_xlfn._xlws.FILTER($B$160:$B$179,$G$160:$G$179=$CQ$3,0)</f>
        <v>0</v>
      </c>
      <c r="CR6" s="10" cm="1">
        <f t="array" ref="CR6">_xlfn._xlws.FILTER($B$160:$B$179,$G$160:$G$179=$CR$3,0)</f>
        <v>0</v>
      </c>
      <c r="CS6" s="25" cm="1">
        <f t="array" ref="CS6">_xlfn._xlws.FILTER($B$160:$B$179,$G$160:$G$179=$CS$3,0)</f>
        <v>0</v>
      </c>
      <c r="CT6" s="25" cm="1">
        <f t="array" ref="CT6">_xlfn._xlws.FILTER($B$160:$B$179,$G$160:$G$179=$CT$3,0)</f>
        <v>0</v>
      </c>
      <c r="CU6" s="25" cm="1">
        <f t="array" ref="CU6">_xlfn._xlws.FILTER($B$160:$B$179,$G$160:$G$179=$CU$3,0)</f>
        <v>0</v>
      </c>
      <c r="CV6" s="25"/>
      <c r="CW6" s="25"/>
      <c r="CX6" s="25"/>
      <c r="CY6" s="25"/>
      <c r="CZ6" s="25"/>
    </row>
    <row r="7" spans="1:104" x14ac:dyDescent="0.3">
      <c r="A7" t="s">
        <v>125</v>
      </c>
      <c r="B7" s="10">
        <f t="shared" si="1"/>
        <v>1.7999999999999999E-2</v>
      </c>
      <c r="C7" s="10">
        <v>1.7999999999999999E-2</v>
      </c>
      <c r="D7" s="11" t="str">
        <f>'[1]Distanz Anschluss Mast 1'!E39</f>
        <v>m³</v>
      </c>
      <c r="E7" s="11" t="s">
        <v>56</v>
      </c>
      <c r="F7" s="12">
        <v>122022100000</v>
      </c>
      <c r="G7" s="12">
        <f>'[1]Distanz Anschluss Mast 1'!F39</f>
        <v>122022100000</v>
      </c>
      <c r="H7" s="12" t="s">
        <v>4</v>
      </c>
      <c r="I7" t="str">
        <f>_xlfn.XLOOKUP(G7,[1]Preisliste!$A$11:$A$156,[1]Preisliste!$B$11:$B$156)</f>
        <v>1.3.11</v>
      </c>
      <c r="J7" s="13">
        <f>_xlfn.XLOOKUP(G7,[2]Preisliste!$A$11:$A$156,[2]Preisliste!$E$11:$E$156)</f>
        <v>80.55</v>
      </c>
      <c r="K7" s="14">
        <f t="shared" si="0"/>
        <v>1.4498999999999997</v>
      </c>
      <c r="L7" t="str">
        <f>_xlfn.XLOOKUP(G7,[2]Preisliste!$A$11:$A$156,[2]Preisliste!$C$11:$C$156)</f>
        <v>vorhandene Tragschicht wieder einbauen</v>
      </c>
      <c r="Q7">
        <v>40</v>
      </c>
      <c r="R7" s="21" t="s">
        <v>126</v>
      </c>
      <c r="S7" s="10" cm="1">
        <f t="array" ref="S7">_xlfn._xlws.FILTER($B$40:$B$59,$I$40:$I$59=$S$2,0)</f>
        <v>0.54</v>
      </c>
      <c r="T7" s="10" cm="1">
        <f t="array" ref="T7">_xlfn._xlws.FILTER($B40:$B59,$I40:$I59=$T$2)</f>
        <v>3.2399999999999998E-2</v>
      </c>
      <c r="U7" s="10" cm="1">
        <f t="array" ref="U7">_xlfn._xlws.FILTER($B$40:$B$59,$I$40:$I$59=$U$2,0)</f>
        <v>0.108</v>
      </c>
      <c r="V7" s="10" cm="1">
        <f t="array" ref="V7">_xlfn._xlws.FILTER($B$40:$B$59,$I$40:$I$59=$V$2)</f>
        <v>3.5999999999999997E-2</v>
      </c>
      <c r="W7" s="10" cm="1">
        <f t="array" ref="W7">_xlfn._xlws.FILTER($B$40:$B$59,$I$40:$I$59=$W$2)</f>
        <v>3.2399999999999998E-2</v>
      </c>
      <c r="X7" s="22" cm="1">
        <f t="array" ref="X7">_xlfn._xlws.FILTER($B$40:$B$59,$I$40:$I$59=$X$2)</f>
        <v>0</v>
      </c>
      <c r="Y7" s="22" cm="1">
        <f t="array" ref="Y7">_xlfn._xlws.FILTER($B$40:$B$59,$I$40:$I$59=$Y$2)</f>
        <v>0</v>
      </c>
      <c r="Z7" s="10" cm="1">
        <f t="array" ref="Z7">_xlfn._xlws.FILTER($B$40:$B$59,$I$40:$I$59=$Z$3,0)</f>
        <v>0</v>
      </c>
      <c r="AA7" s="22" cm="1">
        <f t="array" ref="AA7">_xlfn._xlws.FILTER($B$40:$B$59,$I$40:$I$59=$AA$2,0)</f>
        <v>0</v>
      </c>
      <c r="AB7" s="10" cm="1">
        <f t="array" ref="AB7">_xlfn._xlws.FILTER($B$40:$B$59,$I$40:$I$59=$AB$2,0)</f>
        <v>0</v>
      </c>
      <c r="AC7" s="10" cm="1">
        <f t="array" ref="AC7">_xlfn._xlws.FILTER($B$40:$B$59,$I$40:$I$59=$AC$2,0)</f>
        <v>0</v>
      </c>
      <c r="AD7" s="10" cm="1">
        <f t="array" ref="AD7">_xlfn._xlws.FILTER($B$40:$B$59,$I$40:$I$59=$AD$2,0)</f>
        <v>0</v>
      </c>
      <c r="AE7" s="10" cm="1">
        <f t="array" ref="AE7">_xlfn._xlws.FILTER($B$40:$B$59,$I$40:$I$59=$AE$2,0)</f>
        <v>0</v>
      </c>
      <c r="AF7" s="10" cm="1">
        <f t="array" ref="AF7">_xlfn._xlws.FILTER($B$40:$B$59,$I$40:$I$59=$AF$2,0)</f>
        <v>0</v>
      </c>
      <c r="AG7" s="10" cm="1">
        <f t="array" ref="AG7">_xlfn._xlws.FILTER($B$40:$B$59,$I$40:$I$59=$AG$2,0)</f>
        <v>0</v>
      </c>
      <c r="AH7" s="10" cm="1">
        <f t="array" ref="AH7">_xlfn._xlws.FILTER($B$160:$B$179,$G$160:$G$179=$AH$3,0)</f>
        <v>0</v>
      </c>
      <c r="AI7" s="10" cm="1">
        <f t="array" ref="AI7">_xlfn._xlws.FILTER($B$160:$B$179,$G$160:$G$179=$AI$3,0)</f>
        <v>0</v>
      </c>
      <c r="AJ7" s="10" cm="1">
        <f t="array" ref="AJ7">_xlfn._xlws.FILTER($B$160:$B$179,$G$160:$G$179=$AJ$3,0)</f>
        <v>0</v>
      </c>
      <c r="AK7" s="10" cm="1">
        <f t="array" ref="AK7">_xlfn._xlws.FILTER($B$160:$B$179,$G$160:$G$179=$AK$3,0)</f>
        <v>0</v>
      </c>
      <c r="AL7" s="10" cm="1">
        <f t="array" ref="AL7">_xlfn._xlws.FILTER($B$160:$B$179,$G$160:$G$179=$AL$3,0)</f>
        <v>0</v>
      </c>
      <c r="AM7" s="10" cm="1">
        <f t="array" ref="AM7">_xlfn._xlws.FILTER($B$160:$B$179,$G$160:$G$179=$AM$3,0)</f>
        <v>0</v>
      </c>
      <c r="AN7" s="10" cm="1">
        <f t="array" ref="AN7">_xlfn._xlws.FILTER($B$160:$B$179,$G$160:$G$179=$AN$3,0)</f>
        <v>0</v>
      </c>
      <c r="AO7" s="10" cm="1">
        <f t="array" ref="AO7">_xlfn._xlws.FILTER($B$160:$B$179,$G$160:$G$179=$AO$3,0)</f>
        <v>0</v>
      </c>
      <c r="AP7" s="10" cm="1">
        <f t="array" ref="AP7">_xlfn._xlws.FILTER($B$160:$B$179,$G$160:$G$179=$AP$3,0)</f>
        <v>0</v>
      </c>
      <c r="AQ7" s="10" cm="1">
        <f t="array" ref="AQ7">_xlfn._xlws.FILTER($B$160:$B$179,$G$160:$G$179=$AQ$3,0)</f>
        <v>0</v>
      </c>
      <c r="AR7" s="10" cm="1">
        <f t="array" ref="AR7">_xlfn._xlws.FILTER($B$160:$B$179,$G$160:$G$179=$AR$3,0)</f>
        <v>0</v>
      </c>
      <c r="AS7" s="23" cm="1">
        <f t="array" ref="AS7">_xlfn._xlws.FILTER($B$160:$B$179,$G$160:$G$179=$AS$3,0)</f>
        <v>0</v>
      </c>
      <c r="AT7" s="10" cm="1">
        <f t="array" ref="AT7">_xlfn._xlws.FILTER($B$160:$B$179,$G$160:$G$179=$AT$3,0)</f>
        <v>0</v>
      </c>
      <c r="AU7" s="10" cm="1">
        <f t="array" ref="AU7">_xlfn._xlws.FILTER($B$160:$B$179,$G$160:$G$179=$AU$3,0)</f>
        <v>0</v>
      </c>
      <c r="AV7" s="10" cm="1">
        <f t="array" ref="AV7">_xlfn._xlws.FILTER($B$160:$B$179,$G$160:$G$179=$AV$3,0)</f>
        <v>0</v>
      </c>
      <c r="AW7" s="10" cm="1">
        <f t="array" ref="AW7">_xlfn._xlws.FILTER($B$160:$B$179,$G$160:$G$179=$AW$3,0)</f>
        <v>0</v>
      </c>
      <c r="AX7" s="10" cm="1">
        <f t="array" ref="AX7">_xlfn._xlws.FILTER($B$160:$B$179,$G$160:$G$179=$AX$3,0)</f>
        <v>0</v>
      </c>
      <c r="AY7" s="24" cm="1">
        <f t="array" ref="AY7">_xlfn._xlws.FILTER($B$160:$B$179,$G$160:$G$179=$AY$3,0)</f>
        <v>0</v>
      </c>
      <c r="AZ7" s="24" cm="1">
        <f t="array" ref="AZ7">_xlfn._xlws.FILTER($B$160:$B$179,$G$160:$G$179=$AZ$3,0)</f>
        <v>0</v>
      </c>
      <c r="BA7" s="24" cm="1">
        <f t="array" ref="BA7">_xlfn._xlws.FILTER($B$160:$B$179,$G$160:$G$179=$BA$3,0)</f>
        <v>0</v>
      </c>
      <c r="BB7" s="10" cm="1">
        <f t="array" ref="BB7">_xlfn._xlws.FILTER($B$160:$B$179,$G$160:$G$179=$BB$3,0)</f>
        <v>0</v>
      </c>
      <c r="BC7" s="10" cm="1">
        <f t="array" ref="BC7">_xlfn._xlws.FILTER($B$160:$B$179,$G$160:$G$179=$BC$3,0)</f>
        <v>0</v>
      </c>
      <c r="BD7" s="10" cm="1">
        <f t="array" ref="BD7">_xlfn._xlws.FILTER($B$160:$B$179,$G$160:$G$179=$BD$3,0)</f>
        <v>0</v>
      </c>
      <c r="BE7" s="10" cm="1">
        <f t="array" ref="BE7">_xlfn._xlws.FILTER($B$160:$B$179,$G$160:$G$179=$BE$3,0)</f>
        <v>0</v>
      </c>
      <c r="BF7" s="10" cm="1">
        <f t="array" ref="BF7">_xlfn._xlws.FILTER($B$160:$B$179,$G$160:$G$179=$BF$3,0)</f>
        <v>0</v>
      </c>
      <c r="BG7" s="10" cm="1">
        <f t="array" ref="BG7">_xlfn._xlws.FILTER($B$160:$B$179,$G$160:$G$179=$BG$3,0)</f>
        <v>0</v>
      </c>
      <c r="BH7" s="10" cm="1">
        <f t="array" ref="BH7">_xlfn._xlws.FILTER($B$160:$B$179,$G$160:$G$179=$BH$3,0)</f>
        <v>0</v>
      </c>
      <c r="BI7" s="10" cm="1">
        <f t="array" ref="BI7">_xlfn._xlws.FILTER($B$160:$B$179,$G$160:$G$179=$BI$3,0)</f>
        <v>0</v>
      </c>
      <c r="BJ7" s="10" cm="1">
        <f t="array" ref="BJ7">_xlfn._xlws.FILTER($B$160:$B$179,$G$160:$G$179=$BJ$3,0)</f>
        <v>0</v>
      </c>
      <c r="BK7" s="10" cm="1">
        <f t="array" ref="BK7">_xlfn._xlws.FILTER($B$160:$B$179,$G$160:$G$179=$BK$3,0)</f>
        <v>0</v>
      </c>
      <c r="BL7" s="10" cm="1">
        <f t="array" ref="BL7">_xlfn._xlws.FILTER($B$160:$B$179,$G$160:$G$179=$BL$3,0)</f>
        <v>0</v>
      </c>
      <c r="BM7" s="10" cm="1">
        <f t="array" ref="BM7">_xlfn._xlws.FILTER($B$160:$B$179,$G$160:$G$179=$BM$3,0)</f>
        <v>0</v>
      </c>
      <c r="BN7" s="10" cm="1">
        <f t="array" ref="BN7">_xlfn._xlws.FILTER($B$160:$B$179,$G$160:$G$179=$BN$3,0)</f>
        <v>0</v>
      </c>
      <c r="BO7" s="10" cm="1">
        <f t="array" ref="BO7">_xlfn._xlws.FILTER($B$160:$B$179,$G$160:$G$179=$BO$3,0)</f>
        <v>0</v>
      </c>
      <c r="BP7" s="10" cm="1">
        <f t="array" ref="BP7">_xlfn._xlws.FILTER($B$160:$B$179,$G$160:$G$179=$BP$3,0)</f>
        <v>0</v>
      </c>
      <c r="BQ7" s="10" cm="1">
        <f t="array" ref="BQ7">_xlfn._xlws.FILTER($B$160:$B$179,$G$160:$G$179=$BQ$2,0)</f>
        <v>0</v>
      </c>
      <c r="BR7" s="10" cm="1">
        <f t="array" ref="BR7">_xlfn._xlws.FILTER($B$160:$B$179,$G$160:$G$179=$BR$3,0)</f>
        <v>0</v>
      </c>
      <c r="BS7" s="10" cm="1">
        <f t="array" ref="BS7">_xlfn._xlws.FILTER($B$160:$B$179,$G$160:$G$179=$BS$3,0)</f>
        <v>0</v>
      </c>
      <c r="BT7" s="10" cm="1">
        <f t="array" ref="BT7">_xlfn._xlws.FILTER($B$160:$B$179,$G$160:$G$179=$BT$3,0)</f>
        <v>0</v>
      </c>
      <c r="BU7" s="10" cm="1">
        <f t="array" ref="BU7">_xlfn._xlws.FILTER($B$160:$B$179,$G$160:$G$179=$BU$3,0)</f>
        <v>0</v>
      </c>
      <c r="BV7" s="10" cm="1">
        <f t="array" ref="BV7">_xlfn._xlws.FILTER($B$160:$B$179,$G$160:$G$179=$BV$3,0)</f>
        <v>0</v>
      </c>
      <c r="BW7" s="10" cm="1">
        <f t="array" ref="BW7">_xlfn._xlws.FILTER($B$160:$B$179,$G$160:$G$179=$BW$3,0)</f>
        <v>0</v>
      </c>
      <c r="BX7" s="10" cm="1">
        <f t="array" ref="BX7">_xlfn._xlws.FILTER($B$160:$B$179,$G$160:$G$179=$BX$3,0)</f>
        <v>0</v>
      </c>
      <c r="BY7" s="10" cm="1">
        <f t="array" ref="BY7">_xlfn._xlws.FILTER($B$160:$B$179,$G$160:$G$179=$BY$3,0)</f>
        <v>0</v>
      </c>
      <c r="BZ7" s="10" cm="1">
        <f t="array" ref="BZ7">_xlfn._xlws.FILTER($B$160:$B$179,$G$160:$G$179=$BZ$3,0)</f>
        <v>0</v>
      </c>
      <c r="CA7" s="10" cm="1">
        <f t="array" ref="CA7">_xlfn._xlws.FILTER($B$160:$B$179,$G$160:$G$179=$CA$3,0)</f>
        <v>0</v>
      </c>
      <c r="CB7" s="10" cm="1">
        <f t="array" ref="CB7">_xlfn._xlws.FILTER($B$160:$B$179,$G$160:$G$179=$CB$3,0)</f>
        <v>0</v>
      </c>
      <c r="CC7" s="10" cm="1">
        <f t="array" ref="CC7">_xlfn._xlws.FILTER($B$160:$B$179,$G$160:$G$179=$CC$3,0)</f>
        <v>0</v>
      </c>
      <c r="CD7" s="10" cm="1">
        <f t="array" ref="CD7">_xlfn._xlws.FILTER($B$160:$B$179,$G$160:$G$179=$CD$3,0)</f>
        <v>0</v>
      </c>
      <c r="CE7" s="10" cm="1">
        <f t="array" ref="CE7">_xlfn._xlws.FILTER($B$160:$B$179,$G$160:$G$179=$CE$3,0)</f>
        <v>0</v>
      </c>
      <c r="CF7" s="10" cm="1">
        <f t="array" ref="CF7">_xlfn._xlws.FILTER($B$160:$B$179,$G$160:$G$179=$CF$3,0)</f>
        <v>0</v>
      </c>
      <c r="CG7" s="10" cm="1">
        <f t="array" ref="CG7">_xlfn._xlws.FILTER($B$160:$B$179,$G$160:$G$179=$CG$3,0)</f>
        <v>0</v>
      </c>
      <c r="CH7" s="10" cm="1">
        <f t="array" ref="CH7">_xlfn._xlws.FILTER($B$160:$B$179,$G$160:$G$179=$CH$3,0)</f>
        <v>0</v>
      </c>
      <c r="CI7" s="10" cm="1">
        <f t="array" ref="CI7">_xlfn._xlws.FILTER($B$160:$B$179,$G$160:$G$179=$CI$3,0)</f>
        <v>0</v>
      </c>
      <c r="CJ7" s="10" cm="1">
        <f t="array" ref="CJ7">_xlfn._xlws.FILTER($B$160:$B$179,$G$160:$G$179=$CJ$3,0)</f>
        <v>0</v>
      </c>
      <c r="CK7" s="10" cm="1">
        <f t="array" ref="CK7">_xlfn._xlws.FILTER($B$160:$B$179,$G$160:$G$179=$CK$3,0)</f>
        <v>0</v>
      </c>
      <c r="CL7" s="10" cm="1">
        <f t="array" ref="CL7">_xlfn._xlws.FILTER($B$160:$B$179,$G$160:$G$179=$CL$3,0)</f>
        <v>0</v>
      </c>
      <c r="CM7" s="10" cm="1">
        <f t="array" ref="CM7">_xlfn._xlws.FILTER($B$160:$B$179,$G$160:$G$179=$CM$3,0)</f>
        <v>0</v>
      </c>
      <c r="CN7" s="10" cm="1">
        <f t="array" ref="CN7">_xlfn._xlws.FILTER($B$160:$B$179,$G$160:$G$179=$CN$3,0)</f>
        <v>0</v>
      </c>
      <c r="CO7" s="10" cm="1">
        <f t="array" ref="CO7">_xlfn._xlws.FILTER($B$160:$B$179,$G$160:$G$179=$CO$3,0)</f>
        <v>0</v>
      </c>
      <c r="CP7" s="10" cm="1">
        <f t="array" ref="CP7">_xlfn._xlws.FILTER($B$160:$B$179,$G$160:$G$179=$CP$3,0)</f>
        <v>0</v>
      </c>
      <c r="CQ7" s="10" cm="1">
        <f t="array" ref="CQ7">_xlfn._xlws.FILTER($B$160:$B$179,$G$160:$G$179=$CQ$3,0)</f>
        <v>0</v>
      </c>
      <c r="CR7" s="10" cm="1">
        <f t="array" ref="CR7">_xlfn._xlws.FILTER($B$160:$B$179,$G$160:$G$179=$CR$3,0)</f>
        <v>0</v>
      </c>
      <c r="CS7" s="25" cm="1">
        <f t="array" ref="CS7">_xlfn._xlws.FILTER($B$160:$B$179,$G$160:$G$179=$CS$3,0)</f>
        <v>0</v>
      </c>
      <c r="CT7" s="25" cm="1">
        <f t="array" ref="CT7">_xlfn._xlws.FILTER($B$160:$B$179,$G$160:$G$179=$CT$3,0)</f>
        <v>0</v>
      </c>
      <c r="CU7" s="25" cm="1">
        <f t="array" ref="CU7">_xlfn._xlws.FILTER($B$160:$B$179,$G$160:$G$179=$CU$3,0)</f>
        <v>0</v>
      </c>
      <c r="CV7" s="25"/>
      <c r="CW7" s="25"/>
      <c r="CX7" s="25"/>
      <c r="CY7" s="25"/>
      <c r="CZ7" s="25"/>
    </row>
    <row r="8" spans="1:104" x14ac:dyDescent="0.3">
      <c r="A8" s="1">
        <f>SUM(K3:K17)</f>
        <v>43.493700000000004</v>
      </c>
      <c r="B8" s="10">
        <f t="shared" si="1"/>
        <v>0</v>
      </c>
      <c r="C8" s="10">
        <v>0</v>
      </c>
      <c r="D8" s="11" t="str">
        <f>'[1]Distanz Anschluss Mast 1'!E40</f>
        <v>m</v>
      </c>
      <c r="E8" s="11" t="s">
        <v>127</v>
      </c>
      <c r="F8" s="12">
        <v>122020700000</v>
      </c>
      <c r="G8" s="12">
        <f>'[1]Distanz Anschluss Mast 1'!F40</f>
        <v>122020700000</v>
      </c>
      <c r="H8" s="12" t="s">
        <v>5</v>
      </c>
      <c r="I8" t="str">
        <f>_xlfn.XLOOKUP(G8,[1]Preisliste!$A$11:$A$156,[1]Preisliste!$B$11:$B$156)</f>
        <v>1.3.4</v>
      </c>
      <c r="J8" s="13">
        <f>_xlfn.XLOOKUP(G8,[2]Preisliste!$A$11:$A$156,[2]Preisliste!$E$11:$E$156)</f>
        <v>75.5</v>
      </c>
      <c r="K8" s="14">
        <f t="shared" si="0"/>
        <v>0</v>
      </c>
      <c r="L8" t="str">
        <f>_xlfn.XLOOKUP(G8,[2]Preisliste!$A$11:$A$156,[2]Preisliste!$C$11:$C$156)</f>
        <v>Betonkantensteine aufbrechen und wiederherstellen</v>
      </c>
      <c r="Q8">
        <v>60</v>
      </c>
      <c r="R8" s="21" t="s">
        <v>128</v>
      </c>
      <c r="S8" s="10" cm="1">
        <f t="array" ref="S8">_xlfn._xlws.FILTER($B$60:$B$79,$I$60:$I$79=$S$2,0)</f>
        <v>0.66</v>
      </c>
      <c r="T8" s="10" cm="1">
        <f t="array" ref="T8">_xlfn._xlws.FILTER($B60:$B79,$I60:$I79=$T$2)</f>
        <v>3.9600000000000003E-2</v>
      </c>
      <c r="U8" s="10" cm="1">
        <f t="array" ref="U8">_xlfn._xlws.FILTER($B$60:$B$79,$I$60:$I$79=$U$2,0)</f>
        <v>0.14399999999999999</v>
      </c>
      <c r="V8" s="10" cm="1">
        <f t="array" ref="V8">_xlfn._xlws.FILTER($B$60:$B$79,$I$60:$I$79=$V$2)</f>
        <v>4.8000000000000001E-2</v>
      </c>
      <c r="W8" s="10" cm="1">
        <f t="array" ref="W8">_xlfn._xlws.FILTER($B$60:$B$79,$I$60:$I$79=$W$2)</f>
        <v>3.9600000000000003E-2</v>
      </c>
      <c r="X8" s="22" cm="1">
        <f t="array" ref="X8">_xlfn._xlws.FILTER($B$60:$B$79,$I$60:$I$79=$X$2)</f>
        <v>0</v>
      </c>
      <c r="Y8" s="22" cm="1">
        <f t="array" ref="Y8">_xlfn._xlws.FILTER($B$60:$B$79,$I$60:$I$79=$Y$2)</f>
        <v>0</v>
      </c>
      <c r="Z8" s="10" cm="1">
        <f t="array" ref="Z8">_xlfn._xlws.FILTER($B$60:$B$79,$I$60:$I$79=$Z$3,0)</f>
        <v>0</v>
      </c>
      <c r="AA8" s="22" cm="1">
        <f t="array" ref="AA8">_xlfn._xlws.FILTER($B$60:$B$79,$I$60:$I$79=$AA$2,0)</f>
        <v>0</v>
      </c>
      <c r="AB8" s="10" cm="1">
        <f t="array" ref="AB8">_xlfn._xlws.FILTER($B$60:$B$79,$I$60:$I$79=$AB$2,0)</f>
        <v>0</v>
      </c>
      <c r="AC8" s="10" cm="1">
        <f t="array" ref="AC8">_xlfn._xlws.FILTER($B$60:$B$79,$I$60:$I$79=$AC$2,0)</f>
        <v>0</v>
      </c>
      <c r="AD8" s="10" cm="1">
        <f t="array" ref="AD8">_xlfn._xlws.FILTER($B$60:$B$79,$I$60:$I$79=$AD$2,0)</f>
        <v>0</v>
      </c>
      <c r="AE8" s="10" cm="1">
        <f t="array" ref="AE8">_xlfn._xlws.FILTER($B$60:$B$79,$I$60:$I$79=$AE$2,0)</f>
        <v>0</v>
      </c>
      <c r="AF8" s="10" cm="1">
        <f t="array" ref="AF8">_xlfn._xlws.FILTER($B$60:$B$79,$I$60:$I$79=$AF$2,0)</f>
        <v>0</v>
      </c>
      <c r="AG8" s="10" cm="1">
        <f t="array" ref="AG8">_xlfn._xlws.FILTER($B$60:$B$79,$I$60:$I$79=$AG$2,0)</f>
        <v>0</v>
      </c>
      <c r="AH8" s="10" cm="1">
        <f t="array" ref="AH8">_xlfn._xlws.FILTER($B$160:$B$179,$G$160:$G$179=$AH$3,0)</f>
        <v>0</v>
      </c>
      <c r="AI8" s="10" cm="1">
        <f t="array" ref="AI8">_xlfn._xlws.FILTER($B$160:$B$179,$G$160:$G$179=$AI$3,0)</f>
        <v>0</v>
      </c>
      <c r="AJ8" s="10" cm="1">
        <f t="array" ref="AJ8">_xlfn._xlws.FILTER($B$160:$B$179,$G$160:$G$179=$AJ$3,0)</f>
        <v>0</v>
      </c>
      <c r="AK8" s="10" cm="1">
        <f t="array" ref="AK8">_xlfn._xlws.FILTER($B$160:$B$179,$G$160:$G$179=$AK$3,0)</f>
        <v>0</v>
      </c>
      <c r="AL8" s="10" cm="1">
        <f t="array" ref="AL8">_xlfn._xlws.FILTER($B$160:$B$179,$G$160:$G$179=$AL$3,0)</f>
        <v>0</v>
      </c>
      <c r="AM8" s="10" cm="1">
        <f t="array" ref="AM8">_xlfn._xlws.FILTER($B$160:$B$179,$G$160:$G$179=$AM$3,0)</f>
        <v>0</v>
      </c>
      <c r="AN8" s="10" cm="1">
        <f t="array" ref="AN8">_xlfn._xlws.FILTER($B$160:$B$179,$G$160:$G$179=$AN$3,0)</f>
        <v>0</v>
      </c>
      <c r="AO8" s="10" cm="1">
        <f t="array" ref="AO8">_xlfn._xlws.FILTER($B$160:$B$179,$G$160:$G$179=$AO$3,0)</f>
        <v>0</v>
      </c>
      <c r="AP8" s="10" cm="1">
        <f t="array" ref="AP8">_xlfn._xlws.FILTER($B$160:$B$179,$G$160:$G$179=$AP$3,0)</f>
        <v>0</v>
      </c>
      <c r="AQ8" s="10" cm="1">
        <f t="array" ref="AQ8">_xlfn._xlws.FILTER($B$160:$B$179,$G$160:$G$179=$AQ$3,0)</f>
        <v>0</v>
      </c>
      <c r="AR8" s="10" cm="1">
        <f t="array" ref="AR8">_xlfn._xlws.FILTER($B$160:$B$179,$G$160:$G$179=$AR$3,0)</f>
        <v>0</v>
      </c>
      <c r="AS8" s="23" cm="1">
        <f t="array" ref="AS8">_xlfn._xlws.FILTER($B$160:$B$179,$G$160:$G$179=$AS$3,0)</f>
        <v>0</v>
      </c>
      <c r="AT8" s="10" cm="1">
        <f t="array" ref="AT8">_xlfn._xlws.FILTER($B$160:$B$179,$G$160:$G$179=$AT$3,0)</f>
        <v>0</v>
      </c>
      <c r="AU8" s="10" cm="1">
        <f t="array" ref="AU8">_xlfn._xlws.FILTER($B$160:$B$179,$G$160:$G$179=$AU$3,0)</f>
        <v>0</v>
      </c>
      <c r="AV8" s="10" cm="1">
        <f t="array" ref="AV8">_xlfn._xlws.FILTER($B$160:$B$179,$G$160:$G$179=$AV$3,0)</f>
        <v>0</v>
      </c>
      <c r="AW8" s="10" cm="1">
        <f t="array" ref="AW8">_xlfn._xlws.FILTER($B$160:$B$179,$G$160:$G$179=$AW$3,0)</f>
        <v>0</v>
      </c>
      <c r="AX8" s="10" cm="1">
        <f t="array" ref="AX8">_xlfn._xlws.FILTER($B$160:$B$179,$G$160:$G$179=$AX$3,0)</f>
        <v>0</v>
      </c>
      <c r="AY8" s="24" cm="1">
        <f t="array" ref="AY8">_xlfn._xlws.FILTER($B$160:$B$179,$G$160:$G$179=$AY$3,0)</f>
        <v>0</v>
      </c>
      <c r="AZ8" s="24" cm="1">
        <f t="array" ref="AZ8">_xlfn._xlws.FILTER($B$160:$B$179,$G$160:$G$179=$AZ$3,0)</f>
        <v>0</v>
      </c>
      <c r="BA8" s="24" cm="1">
        <f t="array" ref="BA8">_xlfn._xlws.FILTER($B$160:$B$179,$G$160:$G$179=$BA$3,0)</f>
        <v>0</v>
      </c>
      <c r="BB8" s="10" cm="1">
        <f t="array" ref="BB8">_xlfn._xlws.FILTER($B$160:$B$179,$G$160:$G$179=$BB$3,0)</f>
        <v>0</v>
      </c>
      <c r="BC8" s="10" cm="1">
        <f t="array" ref="BC8">_xlfn._xlws.FILTER($B$160:$B$179,$G$160:$G$179=$BC$3,0)</f>
        <v>0</v>
      </c>
      <c r="BD8" s="10" cm="1">
        <f t="array" ref="BD8">_xlfn._xlws.FILTER($B$160:$B$179,$G$160:$G$179=$BD$3,0)</f>
        <v>0</v>
      </c>
      <c r="BE8" s="10" cm="1">
        <f t="array" ref="BE8">_xlfn._xlws.FILTER($B$160:$B$179,$G$160:$G$179=$BE$3,0)</f>
        <v>0</v>
      </c>
      <c r="BF8" s="10" cm="1">
        <f t="array" ref="BF8">_xlfn._xlws.FILTER($B$160:$B$179,$G$160:$G$179=$BF$3,0)</f>
        <v>0</v>
      </c>
      <c r="BG8" s="10" cm="1">
        <f t="array" ref="BG8">_xlfn._xlws.FILTER($B$160:$B$179,$G$160:$G$179=$BG$3,0)</f>
        <v>0</v>
      </c>
      <c r="BH8" s="10" cm="1">
        <f t="array" ref="BH8">_xlfn._xlws.FILTER($B$160:$B$179,$G$160:$G$179=$BH$3,0)</f>
        <v>0</v>
      </c>
      <c r="BI8" s="10" cm="1">
        <f t="array" ref="BI8">_xlfn._xlws.FILTER($B$160:$B$179,$G$160:$G$179=$BI$3,0)</f>
        <v>0</v>
      </c>
      <c r="BJ8" s="10" cm="1">
        <f t="array" ref="BJ8">_xlfn._xlws.FILTER($B$160:$B$179,$G$160:$G$179=$BJ$3,0)</f>
        <v>0</v>
      </c>
      <c r="BK8" s="10" cm="1">
        <f t="array" ref="BK8">_xlfn._xlws.FILTER($B$160:$B$179,$G$160:$G$179=$BK$3,0)</f>
        <v>0</v>
      </c>
      <c r="BL8" s="10" cm="1">
        <f t="array" ref="BL8">_xlfn._xlws.FILTER($B$160:$B$179,$G$160:$G$179=$BL$3,0)</f>
        <v>0</v>
      </c>
      <c r="BM8" s="10" cm="1">
        <f t="array" ref="BM8">_xlfn._xlws.FILTER($B$160:$B$179,$G$160:$G$179=$BM$3,0)</f>
        <v>0</v>
      </c>
      <c r="BN8" s="10" cm="1">
        <f t="array" ref="BN8">_xlfn._xlws.FILTER($B$160:$B$179,$G$160:$G$179=$BN$3,0)</f>
        <v>0</v>
      </c>
      <c r="BO8" s="10" cm="1">
        <f t="array" ref="BO8">_xlfn._xlws.FILTER($B$160:$B$179,$G$160:$G$179=$BO$3,0)</f>
        <v>0</v>
      </c>
      <c r="BP8" s="10" cm="1">
        <f t="array" ref="BP8">_xlfn._xlws.FILTER($B$160:$B$179,$G$160:$G$179=$BP$3,0)</f>
        <v>0</v>
      </c>
      <c r="BQ8" s="10" cm="1">
        <f t="array" ref="BQ8">_xlfn._xlws.FILTER($B$160:$B$179,$G$160:$G$179=$BQ$2,0)</f>
        <v>0</v>
      </c>
      <c r="BR8" s="10" cm="1">
        <f t="array" ref="BR8">_xlfn._xlws.FILTER($B$160:$B$179,$G$160:$G$179=$BR$3,0)</f>
        <v>0</v>
      </c>
      <c r="BS8" s="10" cm="1">
        <f t="array" ref="BS8">_xlfn._xlws.FILTER($B$160:$B$179,$G$160:$G$179=$BS$3,0)</f>
        <v>0</v>
      </c>
      <c r="BT8" s="10" cm="1">
        <f t="array" ref="BT8">_xlfn._xlws.FILTER($B$160:$B$179,$G$160:$G$179=$BT$3,0)</f>
        <v>0</v>
      </c>
      <c r="BU8" s="10" cm="1">
        <f t="array" ref="BU8">_xlfn._xlws.FILTER($B$160:$B$179,$G$160:$G$179=$BU$3,0)</f>
        <v>0</v>
      </c>
      <c r="BV8" s="10" cm="1">
        <f t="array" ref="BV8">_xlfn._xlws.FILTER($B$160:$B$179,$G$160:$G$179=$BV$3,0)</f>
        <v>0</v>
      </c>
      <c r="BW8" s="10" cm="1">
        <f t="array" ref="BW8">_xlfn._xlws.FILTER($B$160:$B$179,$G$160:$G$179=$BW$3,0)</f>
        <v>0</v>
      </c>
      <c r="BX8" s="10" cm="1">
        <f t="array" ref="BX8">_xlfn._xlws.FILTER($B$160:$B$179,$G$160:$G$179=$BX$3,0)</f>
        <v>0</v>
      </c>
      <c r="BY8" s="10" cm="1">
        <f t="array" ref="BY8">_xlfn._xlws.FILTER($B$160:$B$179,$G$160:$G$179=$BY$3,0)</f>
        <v>0</v>
      </c>
      <c r="BZ8" s="10" cm="1">
        <f t="array" ref="BZ8">_xlfn._xlws.FILTER($B$160:$B$179,$G$160:$G$179=$BZ$3,0)</f>
        <v>0</v>
      </c>
      <c r="CA8" s="10" cm="1">
        <f t="array" ref="CA8">_xlfn._xlws.FILTER($B$160:$B$179,$G$160:$G$179=$CA$3,0)</f>
        <v>0</v>
      </c>
      <c r="CB8" s="10" cm="1">
        <f t="array" ref="CB8">_xlfn._xlws.FILTER($B$160:$B$179,$G$160:$G$179=$CB$3,0)</f>
        <v>0</v>
      </c>
      <c r="CC8" s="10" cm="1">
        <f t="array" ref="CC8">_xlfn._xlws.FILTER($B$160:$B$179,$G$160:$G$179=$CC$3,0)</f>
        <v>0</v>
      </c>
      <c r="CD8" s="10" cm="1">
        <f t="array" ref="CD8">_xlfn._xlws.FILTER($B$160:$B$179,$G$160:$G$179=$CD$3,0)</f>
        <v>0</v>
      </c>
      <c r="CE8" s="10" cm="1">
        <f t="array" ref="CE8">_xlfn._xlws.FILTER($B$160:$B$179,$G$160:$G$179=$CE$3,0)</f>
        <v>0</v>
      </c>
      <c r="CF8" s="10" cm="1">
        <f t="array" ref="CF8">_xlfn._xlws.FILTER($B$160:$B$179,$G$160:$G$179=$CF$3,0)</f>
        <v>0</v>
      </c>
      <c r="CG8" s="10" cm="1">
        <f t="array" ref="CG8">_xlfn._xlws.FILTER($B$160:$B$179,$G$160:$G$179=$CG$3,0)</f>
        <v>0</v>
      </c>
      <c r="CH8" s="10" cm="1">
        <f t="array" ref="CH8">_xlfn._xlws.FILTER($B$160:$B$179,$G$160:$G$179=$CH$3,0)</f>
        <v>0</v>
      </c>
      <c r="CI8" s="10" cm="1">
        <f t="array" ref="CI8">_xlfn._xlws.FILTER($B$160:$B$179,$G$160:$G$179=$CI$3,0)</f>
        <v>0</v>
      </c>
      <c r="CJ8" s="10" cm="1">
        <f t="array" ref="CJ8">_xlfn._xlws.FILTER($B$160:$B$179,$G$160:$G$179=$CJ$3,0)</f>
        <v>0</v>
      </c>
      <c r="CK8" s="10" cm="1">
        <f t="array" ref="CK8">_xlfn._xlws.FILTER($B$160:$B$179,$G$160:$G$179=$CK$3,0)</f>
        <v>0</v>
      </c>
      <c r="CL8" s="10" cm="1">
        <f t="array" ref="CL8">_xlfn._xlws.FILTER($B$160:$B$179,$G$160:$G$179=$CL$3,0)</f>
        <v>0</v>
      </c>
      <c r="CM8" s="10" cm="1">
        <f t="array" ref="CM8">_xlfn._xlws.FILTER($B$160:$B$179,$G$160:$G$179=$CM$3,0)</f>
        <v>0</v>
      </c>
      <c r="CN8" s="10" cm="1">
        <f t="array" ref="CN8">_xlfn._xlws.FILTER($B$160:$B$179,$G$160:$G$179=$CN$3,0)</f>
        <v>0</v>
      </c>
      <c r="CO8" s="10" cm="1">
        <f t="array" ref="CO8">_xlfn._xlws.FILTER($B$160:$B$179,$G$160:$G$179=$CO$3,0)</f>
        <v>0</v>
      </c>
      <c r="CP8" s="10" cm="1">
        <f t="array" ref="CP8">_xlfn._xlws.FILTER($B$160:$B$179,$G$160:$G$179=$CP$3,0)</f>
        <v>0</v>
      </c>
      <c r="CQ8" s="10" cm="1">
        <f t="array" ref="CQ8">_xlfn._xlws.FILTER($B$160:$B$179,$G$160:$G$179=$CQ$3,0)</f>
        <v>0</v>
      </c>
      <c r="CR8" s="10" cm="1">
        <f t="array" ref="CR8">_xlfn._xlws.FILTER($B$160:$B$179,$G$160:$G$179=$CR$3,0)</f>
        <v>0</v>
      </c>
      <c r="CS8" s="25" cm="1">
        <f t="array" ref="CS8">_xlfn._xlws.FILTER($B$160:$B$179,$G$160:$G$179=$CS$3,0)</f>
        <v>0</v>
      </c>
      <c r="CT8" s="25" cm="1">
        <f t="array" ref="CT8">_xlfn._xlws.FILTER($B$160:$B$179,$G$160:$G$179=$CT$3,0)</f>
        <v>0</v>
      </c>
      <c r="CU8" s="25" cm="1">
        <f t="array" ref="CU8">_xlfn._xlws.FILTER($B$160:$B$179,$G$160:$G$179=$CU$3,0)</f>
        <v>0</v>
      </c>
      <c r="CV8" s="25"/>
      <c r="CW8" s="25"/>
      <c r="CX8" s="25"/>
      <c r="CY8" s="25"/>
      <c r="CZ8" s="25"/>
    </row>
    <row r="9" spans="1:104" x14ac:dyDescent="0.3">
      <c r="B9" s="10">
        <f t="shared" si="1"/>
        <v>0</v>
      </c>
      <c r="C9" s="10">
        <v>0</v>
      </c>
      <c r="D9" s="11" t="str">
        <f>'[1]Distanz Anschluss Mast 1'!E41</f>
        <v>m</v>
      </c>
      <c r="E9" s="11" t="s">
        <v>127</v>
      </c>
      <c r="F9" s="12">
        <v>122020900000</v>
      </c>
      <c r="G9" s="12">
        <f>'[1]Distanz Anschluss Mast 1'!F41</f>
        <v>122020900000</v>
      </c>
      <c r="H9" s="12" t="s">
        <v>6</v>
      </c>
      <c r="I9" t="str">
        <f>_xlfn.XLOOKUP(G9,[1]Preisliste!$A$11:$A$156,[1]Preisliste!$B$11:$B$156)</f>
        <v>1.3.5</v>
      </c>
      <c r="J9" s="13">
        <f>_xlfn.XLOOKUP(G9,[2]Preisliste!$A$11:$A$156,[2]Preisliste!$E$11:$E$156)</f>
        <v>82.21</v>
      </c>
      <c r="K9" s="14">
        <f t="shared" si="0"/>
        <v>0</v>
      </c>
      <c r="L9" t="str">
        <f>_xlfn.XLOOKUP(G9,[2]Preisliste!$A$11:$A$156,[2]Preisliste!$C$11:$C$156)</f>
        <v>Betonbordsteine aufbrechen und wiederherstellen</v>
      </c>
      <c r="Q9">
        <v>80</v>
      </c>
      <c r="R9" s="21" t="s">
        <v>129</v>
      </c>
      <c r="S9" s="10" cm="1">
        <f t="array" ref="S9">_xlfn._xlws.FILTER($B$80:$B$99,$I$80:$I$99=$S$2,0)</f>
        <v>0.78</v>
      </c>
      <c r="T9" s="10" cm="1">
        <f t="array" ref="T9">_xlfn._xlws.FILTER($B80:$B99,$I80:$I99=$T$2)</f>
        <v>4.6800000000000001E-2</v>
      </c>
      <c r="U9" s="10" cm="1">
        <f t="array" ref="U9">_xlfn._xlws.FILTER($B$80:$B$99,$I$80:$I$99=$U$2,0)</f>
        <v>0.18</v>
      </c>
      <c r="V9" s="10" cm="1">
        <f t="array" ref="V9">_xlfn._xlws.FILTER($B$80:$B$99,$I$80:$I$99=$V$2)</f>
        <v>0.06</v>
      </c>
      <c r="W9" s="10" cm="1">
        <f t="array" ref="W9">_xlfn._xlws.FILTER($B$80:$B$99,$I$80:$I$99=$W$2)</f>
        <v>4.6800000000000001E-2</v>
      </c>
      <c r="X9" s="22" cm="1">
        <f t="array" ref="X9">_xlfn._xlws.FILTER($B$80:$B$99,$I$80:$I$99=$X$2)</f>
        <v>0</v>
      </c>
      <c r="Y9" s="22" cm="1">
        <f t="array" ref="Y9">_xlfn._xlws.FILTER($B$80:$B$99,$I$80:$I$99=$Y$2)</f>
        <v>0</v>
      </c>
      <c r="Z9" s="10" cm="1">
        <f t="array" ref="Z9">_xlfn._xlws.FILTER($B$80:$B$99,$I$80:$I$99=$Z$3,0)</f>
        <v>0</v>
      </c>
      <c r="AA9" s="22" cm="1">
        <f t="array" ref="AA9">_xlfn._xlws.FILTER($B$80:$B$99,$I$80:$I$99=$AA$2,0)</f>
        <v>0</v>
      </c>
      <c r="AB9" s="10" cm="1">
        <f t="array" ref="AB9">_xlfn._xlws.FILTER($B$80:$B$99,$I$80:$I$99=$AB$2,0)</f>
        <v>0</v>
      </c>
      <c r="AC9" s="10" cm="1">
        <f t="array" ref="AC9">_xlfn._xlws.FILTER($B$80:$B$99,$I$80:$I$99=$AC$2,0)</f>
        <v>0</v>
      </c>
      <c r="AD9" s="10" cm="1">
        <f t="array" ref="AD9">_xlfn._xlws.FILTER($B$80:$B$99,$I$80:$I$99=$AD$2,0)</f>
        <v>0</v>
      </c>
      <c r="AE9" s="10" cm="1">
        <f t="array" ref="AE9">_xlfn._xlws.FILTER($B$80:$B$99,$I$80:$I$99=$AE$2,0)</f>
        <v>0</v>
      </c>
      <c r="AF9" s="10" cm="1">
        <f t="array" ref="AF9">_xlfn._xlws.FILTER($B$80:$B$99,$I$80:$I$99=$AF$2,0)</f>
        <v>0</v>
      </c>
      <c r="AG9" s="10" cm="1">
        <f t="array" ref="AG9">_xlfn._xlws.FILTER($B$80:$B$99,$I$80:$I$99=$AG$2,0)</f>
        <v>0</v>
      </c>
      <c r="AH9" s="10" cm="1">
        <f t="array" ref="AH9">_xlfn._xlws.FILTER($B$160:$B$179,$G$160:$G$179=$AH$3,0)</f>
        <v>0</v>
      </c>
      <c r="AI9" s="10" cm="1">
        <f t="array" ref="AI9">_xlfn._xlws.FILTER($B$160:$B$179,$G$160:$G$179=$AI$3,0)</f>
        <v>0</v>
      </c>
      <c r="AJ9" s="10" cm="1">
        <f t="array" ref="AJ9">_xlfn._xlws.FILTER($B$160:$B$179,$G$160:$G$179=$AJ$3,0)</f>
        <v>0</v>
      </c>
      <c r="AK9" s="10" cm="1">
        <f t="array" ref="AK9">_xlfn._xlws.FILTER($B$160:$B$179,$G$160:$G$179=$AK$3,0)</f>
        <v>0</v>
      </c>
      <c r="AL9" s="10" cm="1">
        <f t="array" ref="AL9">_xlfn._xlws.FILTER($B$160:$B$179,$G$160:$G$179=$AL$3,0)</f>
        <v>0</v>
      </c>
      <c r="AM9" s="10" cm="1">
        <f t="array" ref="AM9">_xlfn._xlws.FILTER($B$160:$B$179,$G$160:$G$179=$AM$3,0)</f>
        <v>0</v>
      </c>
      <c r="AN9" s="10" cm="1">
        <f t="array" ref="AN9">_xlfn._xlws.FILTER($B$160:$B$179,$G$160:$G$179=$AN$3,0)</f>
        <v>0</v>
      </c>
      <c r="AO9" s="10" cm="1">
        <f t="array" ref="AO9">_xlfn._xlws.FILTER($B$160:$B$179,$G$160:$G$179=$AO$3,0)</f>
        <v>0</v>
      </c>
      <c r="AP9" s="10" cm="1">
        <f t="array" ref="AP9">_xlfn._xlws.FILTER($B$160:$B$179,$G$160:$G$179=$AP$3,0)</f>
        <v>0</v>
      </c>
      <c r="AQ9" s="10" cm="1">
        <f t="array" ref="AQ9">_xlfn._xlws.FILTER($B$160:$B$179,$G$160:$G$179=$AQ$3,0)</f>
        <v>0</v>
      </c>
      <c r="AR9" s="10" cm="1">
        <f t="array" ref="AR9">_xlfn._xlws.FILTER($B$160:$B$179,$G$160:$G$179=$AR$3,0)</f>
        <v>0</v>
      </c>
      <c r="AS9" s="23" cm="1">
        <f t="array" ref="AS9">_xlfn._xlws.FILTER($B$160:$B$179,$G$160:$G$179=$AS$3,0)</f>
        <v>0</v>
      </c>
      <c r="AT9" s="10" cm="1">
        <f t="array" ref="AT9">_xlfn._xlws.FILTER($B$160:$B$179,$G$160:$G$179=$AT$3,0)</f>
        <v>0</v>
      </c>
      <c r="AU9" s="10" cm="1">
        <f t="array" ref="AU9">_xlfn._xlws.FILTER($B$160:$B$179,$G$160:$G$179=$AU$3,0)</f>
        <v>0</v>
      </c>
      <c r="AV9" s="10" cm="1">
        <f t="array" ref="AV9">_xlfn._xlws.FILTER($B$160:$B$179,$G$160:$G$179=$AV$3,0)</f>
        <v>0</v>
      </c>
      <c r="AW9" s="10" cm="1">
        <f t="array" ref="AW9">_xlfn._xlws.FILTER($B$160:$B$179,$G$160:$G$179=$AW$3,0)</f>
        <v>0</v>
      </c>
      <c r="AX9" s="10" cm="1">
        <f t="array" ref="AX9">_xlfn._xlws.FILTER($B$160:$B$179,$G$160:$G$179=$AX$3,0)</f>
        <v>0</v>
      </c>
      <c r="AY9" s="24" cm="1">
        <f t="array" ref="AY9">_xlfn._xlws.FILTER($B$160:$B$179,$G$160:$G$179=$AY$3,0)</f>
        <v>0</v>
      </c>
      <c r="AZ9" s="24" cm="1">
        <f t="array" ref="AZ9">_xlfn._xlws.FILTER($B$160:$B$179,$G$160:$G$179=$AZ$3,0)</f>
        <v>0</v>
      </c>
      <c r="BA9" s="24" cm="1">
        <f t="array" ref="BA9">_xlfn._xlws.FILTER($B$160:$B$179,$G$160:$G$179=$BA$3,0)</f>
        <v>0</v>
      </c>
      <c r="BB9" s="10" cm="1">
        <f t="array" ref="BB9">_xlfn._xlws.FILTER($B$160:$B$179,$G$160:$G$179=$BB$3,0)</f>
        <v>0</v>
      </c>
      <c r="BC9" s="10" cm="1">
        <f t="array" ref="BC9">_xlfn._xlws.FILTER($B$160:$B$179,$G$160:$G$179=$BC$3,0)</f>
        <v>0</v>
      </c>
      <c r="BD9" s="10" cm="1">
        <f t="array" ref="BD9">_xlfn._xlws.FILTER($B$160:$B$179,$G$160:$G$179=$BD$3,0)</f>
        <v>0</v>
      </c>
      <c r="BE9" s="10" cm="1">
        <f t="array" ref="BE9">_xlfn._xlws.FILTER($B$160:$B$179,$G$160:$G$179=$BE$3,0)</f>
        <v>0</v>
      </c>
      <c r="BF9" s="10" cm="1">
        <f t="array" ref="BF9">_xlfn._xlws.FILTER($B$160:$B$179,$G$160:$G$179=$BF$3,0)</f>
        <v>0</v>
      </c>
      <c r="BG9" s="10" cm="1">
        <f t="array" ref="BG9">_xlfn._xlws.FILTER($B$160:$B$179,$G$160:$G$179=$BG$3,0)</f>
        <v>0</v>
      </c>
      <c r="BH9" s="10" cm="1">
        <f t="array" ref="BH9">_xlfn._xlws.FILTER($B$160:$B$179,$G$160:$G$179=$BH$3,0)</f>
        <v>0</v>
      </c>
      <c r="BI9" s="10" cm="1">
        <f t="array" ref="BI9">_xlfn._xlws.FILTER($B$160:$B$179,$G$160:$G$179=$BI$3,0)</f>
        <v>0</v>
      </c>
      <c r="BJ9" s="10" cm="1">
        <f t="array" ref="BJ9">_xlfn._xlws.FILTER($B$160:$B$179,$G$160:$G$179=$BJ$3,0)</f>
        <v>0</v>
      </c>
      <c r="BK9" s="10" cm="1">
        <f t="array" ref="BK9">_xlfn._xlws.FILTER($B$160:$B$179,$G$160:$G$179=$BK$3,0)</f>
        <v>0</v>
      </c>
      <c r="BL9" s="10" cm="1">
        <f t="array" ref="BL9">_xlfn._xlws.FILTER($B$160:$B$179,$G$160:$G$179=$BL$3,0)</f>
        <v>0</v>
      </c>
      <c r="BM9" s="10" cm="1">
        <f t="array" ref="BM9">_xlfn._xlws.FILTER($B$160:$B$179,$G$160:$G$179=$BM$3,0)</f>
        <v>0</v>
      </c>
      <c r="BN9" s="10" cm="1">
        <f t="array" ref="BN9">_xlfn._xlws.FILTER($B$160:$B$179,$G$160:$G$179=$BN$3,0)</f>
        <v>0</v>
      </c>
      <c r="BO9" s="10" cm="1">
        <f t="array" ref="BO9">_xlfn._xlws.FILTER($B$160:$B$179,$G$160:$G$179=$BO$3,0)</f>
        <v>0</v>
      </c>
      <c r="BP9" s="10" cm="1">
        <f t="array" ref="BP9">_xlfn._xlws.FILTER($B$160:$B$179,$G$160:$G$179=$BP$3,0)</f>
        <v>0</v>
      </c>
      <c r="BQ9" s="10" cm="1">
        <f t="array" ref="BQ9">_xlfn._xlws.FILTER($B$160:$B$179,$G$160:$G$179=$BQ$2,0)</f>
        <v>0</v>
      </c>
      <c r="BR9" s="10" cm="1">
        <f t="array" ref="BR9">_xlfn._xlws.FILTER($B$160:$B$179,$G$160:$G$179=$BR$3,0)</f>
        <v>0</v>
      </c>
      <c r="BS9" s="10" cm="1">
        <f t="array" ref="BS9">_xlfn._xlws.FILTER($B$160:$B$179,$G$160:$G$179=$BS$3,0)</f>
        <v>0</v>
      </c>
      <c r="BT9" s="10" cm="1">
        <f t="array" ref="BT9">_xlfn._xlws.FILTER($B$160:$B$179,$G$160:$G$179=$BT$3,0)</f>
        <v>0</v>
      </c>
      <c r="BU9" s="10" cm="1">
        <f t="array" ref="BU9">_xlfn._xlws.FILTER($B$160:$B$179,$G$160:$G$179=$BU$3,0)</f>
        <v>0</v>
      </c>
      <c r="BV9" s="10" cm="1">
        <f t="array" ref="BV9">_xlfn._xlws.FILTER($B$160:$B$179,$G$160:$G$179=$BV$3,0)</f>
        <v>0</v>
      </c>
      <c r="BW9" s="10" cm="1">
        <f t="array" ref="BW9">_xlfn._xlws.FILTER($B$160:$B$179,$G$160:$G$179=$BW$3,0)</f>
        <v>0</v>
      </c>
      <c r="BX9" s="10" cm="1">
        <f t="array" ref="BX9">_xlfn._xlws.FILTER($B$160:$B$179,$G$160:$G$179=$BX$3,0)</f>
        <v>0</v>
      </c>
      <c r="BY9" s="10" cm="1">
        <f t="array" ref="BY9">_xlfn._xlws.FILTER($B$160:$B$179,$G$160:$G$179=$BY$3,0)</f>
        <v>0</v>
      </c>
      <c r="BZ9" s="10" cm="1">
        <f t="array" ref="BZ9">_xlfn._xlws.FILTER($B$160:$B$179,$G$160:$G$179=$BZ$3,0)</f>
        <v>0</v>
      </c>
      <c r="CA9" s="10" cm="1">
        <f t="array" ref="CA9">_xlfn._xlws.FILTER($B$160:$B$179,$G$160:$G$179=$CA$3,0)</f>
        <v>0</v>
      </c>
      <c r="CB9" s="10" cm="1">
        <f t="array" ref="CB9">_xlfn._xlws.FILTER($B$160:$B$179,$G$160:$G$179=$CB$3,0)</f>
        <v>0</v>
      </c>
      <c r="CC9" s="10" cm="1">
        <f t="array" ref="CC9">_xlfn._xlws.FILTER($B$160:$B$179,$G$160:$G$179=$CC$3,0)</f>
        <v>0</v>
      </c>
      <c r="CD9" s="10" cm="1">
        <f t="array" ref="CD9">_xlfn._xlws.FILTER($B$160:$B$179,$G$160:$G$179=$CD$3,0)</f>
        <v>0</v>
      </c>
      <c r="CE9" s="10" cm="1">
        <f t="array" ref="CE9">_xlfn._xlws.FILTER($B$160:$B$179,$G$160:$G$179=$CE$3,0)</f>
        <v>0</v>
      </c>
      <c r="CF9" s="10" cm="1">
        <f t="array" ref="CF9">_xlfn._xlws.FILTER($B$160:$B$179,$G$160:$G$179=$CF$3,0)</f>
        <v>0</v>
      </c>
      <c r="CG9" s="10" cm="1">
        <f t="array" ref="CG9">_xlfn._xlws.FILTER($B$160:$B$179,$G$160:$G$179=$CG$3,0)</f>
        <v>0</v>
      </c>
      <c r="CH9" s="10" cm="1">
        <f t="array" ref="CH9">_xlfn._xlws.FILTER($B$160:$B$179,$G$160:$G$179=$CH$3,0)</f>
        <v>0</v>
      </c>
      <c r="CI9" s="10" cm="1">
        <f t="array" ref="CI9">_xlfn._xlws.FILTER($B$160:$B$179,$G$160:$G$179=$CI$3,0)</f>
        <v>0</v>
      </c>
      <c r="CJ9" s="10" cm="1">
        <f t="array" ref="CJ9">_xlfn._xlws.FILTER($B$160:$B$179,$G$160:$G$179=$CJ$3,0)</f>
        <v>0</v>
      </c>
      <c r="CK9" s="10" cm="1">
        <f t="array" ref="CK9">_xlfn._xlws.FILTER($B$160:$B$179,$G$160:$G$179=$CK$3,0)</f>
        <v>0</v>
      </c>
      <c r="CL9" s="10" cm="1">
        <f t="array" ref="CL9">_xlfn._xlws.FILTER($B$160:$B$179,$G$160:$G$179=$CL$3,0)</f>
        <v>0</v>
      </c>
      <c r="CM9" s="10" cm="1">
        <f t="array" ref="CM9">_xlfn._xlws.FILTER($B$160:$B$179,$G$160:$G$179=$CM$3,0)</f>
        <v>0</v>
      </c>
      <c r="CN9" s="10" cm="1">
        <f t="array" ref="CN9">_xlfn._xlws.FILTER($B$160:$B$179,$G$160:$G$179=$CN$3,0)</f>
        <v>0</v>
      </c>
      <c r="CO9" s="10" cm="1">
        <f t="array" ref="CO9">_xlfn._xlws.FILTER($B$160:$B$179,$G$160:$G$179=$CO$3,0)</f>
        <v>0</v>
      </c>
      <c r="CP9" s="10" cm="1">
        <f t="array" ref="CP9">_xlfn._xlws.FILTER($B$160:$B$179,$G$160:$G$179=$CP$3,0)</f>
        <v>0</v>
      </c>
      <c r="CQ9" s="10" cm="1">
        <f t="array" ref="CQ9">_xlfn._xlws.FILTER($B$160:$B$179,$G$160:$G$179=$CQ$3,0)</f>
        <v>0</v>
      </c>
      <c r="CR9" s="10" cm="1">
        <f t="array" ref="CR9">_xlfn._xlws.FILTER($B$160:$B$179,$G$160:$G$179=$CR$3,0)</f>
        <v>0</v>
      </c>
      <c r="CS9" s="25" cm="1">
        <f t="array" ref="CS9">_xlfn._xlws.FILTER($B$160:$B$179,$G$160:$G$179=$CS$3,0)</f>
        <v>0</v>
      </c>
      <c r="CT9" s="25" cm="1">
        <f t="array" ref="CT9">_xlfn._xlws.FILTER($B$160:$B$179,$G$160:$G$179=$CT$3,0)</f>
        <v>0</v>
      </c>
      <c r="CU9" s="25" cm="1">
        <f t="array" ref="CU9">_xlfn._xlws.FILTER($B$160:$B$179,$G$160:$G$179=$CU$3,0)</f>
        <v>0</v>
      </c>
      <c r="CV9" s="25"/>
      <c r="CW9" s="25"/>
      <c r="CX9" s="25"/>
      <c r="CY9" s="25"/>
      <c r="CZ9" s="25"/>
    </row>
    <row r="10" spans="1:104" x14ac:dyDescent="0.3">
      <c r="B10" s="10">
        <f t="shared" si="1"/>
        <v>0</v>
      </c>
      <c r="C10" s="10">
        <v>0</v>
      </c>
      <c r="D10" s="11" t="str">
        <f>'[1]Distanz Anschluss Mast 1'!E42</f>
        <v>m</v>
      </c>
      <c r="E10" s="11" t="s">
        <v>127</v>
      </c>
      <c r="F10" s="12">
        <v>122121710000</v>
      </c>
      <c r="G10" s="12">
        <f>'[1]Distanz Anschluss Mast 1'!F42</f>
        <v>122121710000</v>
      </c>
      <c r="H10" s="12">
        <v>0</v>
      </c>
      <c r="I10">
        <f>_xlfn.XLOOKUP(G10,[1]Preisliste!$A$11:$A$156,[1]Preisliste!$B$11:$B$156)</f>
        <v>0</v>
      </c>
      <c r="J10" s="13">
        <f>_xlfn.XLOOKUP(G10,[2]Preisliste!$A$11:$A$156,[2]Preisliste!$E$11:$E$156)</f>
        <v>130.78</v>
      </c>
      <c r="K10" s="14">
        <f t="shared" si="0"/>
        <v>0</v>
      </c>
      <c r="L10" t="str">
        <f>_xlfn.XLOOKUP(G10,[2]Preisliste!$A$11:$A$156,[2]Preisliste!$C$11:$C$156)</f>
        <v>Bodenpressung mittels Erdrakete</v>
      </c>
      <c r="Q10">
        <v>100</v>
      </c>
      <c r="R10" s="21" t="s">
        <v>130</v>
      </c>
      <c r="S10" s="10" cm="1">
        <f t="array" ref="S10">_xlfn._xlws.FILTER($B$100:$B$119,$I$100:$I$119=$S$2,0)</f>
        <v>0</v>
      </c>
      <c r="T10" s="10" cm="1">
        <f t="array" ref="T10">_xlfn._xlws.FILTER($B100:$B119,$I100:$I119=$T$2)</f>
        <v>0</v>
      </c>
      <c r="U10" s="10" cm="1">
        <f t="array" ref="U10">_xlfn._xlws.FILTER($B$100:$B$119,$I$100:$I$119=$U$2,0)</f>
        <v>0.216</v>
      </c>
      <c r="V10" s="10" cm="1">
        <f t="array" ref="V10">_xlfn._xlws.FILTER($B$100:$B$119,$I$100:$I$119=$V$2)</f>
        <v>7.1999999999999995E-2</v>
      </c>
      <c r="W10" s="10" cm="1">
        <f t="array" ref="W10">_xlfn._xlws.FILTER($B$100:$B$119,$I$100:$I$119=$W$2)</f>
        <v>0</v>
      </c>
      <c r="X10" s="22" cm="1">
        <f t="array" ref="X10">_xlfn._xlws.FILTER($B$100:$B$119,$I$100:$I$119=$X$2)</f>
        <v>0</v>
      </c>
      <c r="Y10" s="22" cm="1">
        <f t="array" ref="Y10">_xlfn._xlws.FILTER($B$100:$B$119,$I$100:$I$119=$Y$2)</f>
        <v>0</v>
      </c>
      <c r="Z10" s="10" cm="1">
        <f t="array" ref="Z10">_xlfn._xlws.FILTER($B$100:$B$119,$I$100:$I$119=$Z$3,0)</f>
        <v>0</v>
      </c>
      <c r="AA10" s="22" cm="1">
        <f t="array" ref="AA10">_xlfn._xlws.FILTER($B$100:$B$119,$I$100:$I$119=$AA$2,0)</f>
        <v>0.89999999999999991</v>
      </c>
      <c r="AB10" s="10" cm="1">
        <f t="array" ref="AB10">_xlfn._xlws.FILTER($B$100:$B$119,$I$100:$I$119=$AB$2,0)</f>
        <v>0.29699999999999999</v>
      </c>
      <c r="AC10" s="10" cm="1">
        <f t="array" ref="AC10">_xlfn._xlws.FILTER($B$100:$B$119,$I$100:$I$119=$AC$2,0)</f>
        <v>0</v>
      </c>
      <c r="AD10" s="10" cm="1">
        <f t="array" ref="AD10">_xlfn._xlws.FILTER($B$100:$B$119,$I$100:$I$119=$AD$2,0)</f>
        <v>0.89999999999999991</v>
      </c>
      <c r="AE10" s="10" cm="1">
        <f t="array" ref="AE10">_xlfn._xlws.FILTER($B$100:$B$119,$I$100:$I$119=$AE$2,0)</f>
        <v>0.89999999999999991</v>
      </c>
      <c r="AF10" s="10" cm="1">
        <f t="array" ref="AF10">_xlfn._xlws.FILTER($B$100:$B$119,$I$100:$I$119=$AF$2,0)</f>
        <v>4.2</v>
      </c>
      <c r="AG10" s="10" cm="1">
        <f t="array" ref="AG10">_xlfn._xlws.FILTER($B$100:$B$119,$I$100:$I$119=$AG$2,0)</f>
        <v>0.89999999999999991</v>
      </c>
      <c r="AH10" s="10" cm="1">
        <f t="array" ref="AH10">_xlfn._xlws.FILTER($B$160:$B$179,$G$160:$G$179=$AH$3,0)</f>
        <v>0</v>
      </c>
      <c r="AI10" s="10" cm="1">
        <f t="array" ref="AI10">_xlfn._xlws.FILTER($B$160:$B$179,$G$160:$G$179=$AI$3,0)</f>
        <v>0</v>
      </c>
      <c r="AJ10" s="10" cm="1">
        <f t="array" ref="AJ10">_xlfn._xlws.FILTER($B$160:$B$179,$G$160:$G$179=$AJ$3,0)</f>
        <v>0</v>
      </c>
      <c r="AK10" s="10" cm="1">
        <f t="array" ref="AK10">_xlfn._xlws.FILTER($B$160:$B$179,$G$160:$G$179=$AK$3,0)</f>
        <v>0</v>
      </c>
      <c r="AL10" s="10" cm="1">
        <f t="array" ref="AL10">_xlfn._xlws.FILTER($B$160:$B$179,$G$160:$G$179=$AL$3,0)</f>
        <v>0</v>
      </c>
      <c r="AM10" s="10" cm="1">
        <f t="array" ref="AM10">_xlfn._xlws.FILTER($B$160:$B$179,$G$160:$G$179=$AM$3,0)</f>
        <v>0</v>
      </c>
      <c r="AN10" s="10" cm="1">
        <f t="array" ref="AN10">_xlfn._xlws.FILTER($B$160:$B$179,$G$160:$G$179=$AN$3,0)</f>
        <v>0</v>
      </c>
      <c r="AO10" s="10" cm="1">
        <f t="array" ref="AO10">_xlfn._xlws.FILTER($B$160:$B$179,$G$160:$G$179=$AO$3,0)</f>
        <v>0</v>
      </c>
      <c r="AP10" s="10" cm="1">
        <f t="array" ref="AP10">_xlfn._xlws.FILTER($B$160:$B$179,$G$160:$G$179=$AP$3,0)</f>
        <v>0</v>
      </c>
      <c r="AQ10" s="10" cm="1">
        <f t="array" ref="AQ10">_xlfn._xlws.FILTER($B$160:$B$179,$G$160:$G$179=$AQ$3,0)</f>
        <v>0</v>
      </c>
      <c r="AR10" s="10" cm="1">
        <f t="array" ref="AR10">_xlfn._xlws.FILTER($B$160:$B$179,$G$160:$G$179=$AR$3,0)</f>
        <v>0</v>
      </c>
      <c r="AS10" s="23" cm="1">
        <f t="array" ref="AS10">_xlfn._xlws.FILTER($B$160:$B$179,$G$160:$G$179=$AS$3,0)</f>
        <v>0</v>
      </c>
      <c r="AT10" s="10" cm="1">
        <f t="array" ref="AT10">_xlfn._xlws.FILTER($B$160:$B$179,$G$160:$G$179=$AT$3,0)</f>
        <v>0</v>
      </c>
      <c r="AU10" s="10" cm="1">
        <f t="array" ref="AU10">_xlfn._xlws.FILTER($B$160:$B$179,$G$160:$G$179=$AU$3,0)</f>
        <v>0</v>
      </c>
      <c r="AV10" s="10" cm="1">
        <f t="array" ref="AV10">_xlfn._xlws.FILTER($B$160:$B$179,$G$160:$G$179=$AV$3,0)</f>
        <v>0</v>
      </c>
      <c r="AW10" s="10" cm="1">
        <f t="array" ref="AW10">_xlfn._xlws.FILTER($B$160:$B$179,$G$160:$G$179=$AW$3,0)</f>
        <v>0</v>
      </c>
      <c r="AX10" s="10" cm="1">
        <f t="array" ref="AX10">_xlfn._xlws.FILTER($B$160:$B$179,$G$160:$G$179=$AX$3,0)</f>
        <v>0</v>
      </c>
      <c r="AY10" s="24" cm="1">
        <f t="array" ref="AY10">_xlfn._xlws.FILTER($B$160:$B$179,$G$160:$G$179=$AY$3,0)</f>
        <v>0</v>
      </c>
      <c r="AZ10" s="24" cm="1">
        <f t="array" ref="AZ10">_xlfn._xlws.FILTER($B$160:$B$179,$G$160:$G$179=$AZ$3,0)</f>
        <v>0</v>
      </c>
      <c r="BA10" s="24" cm="1">
        <f t="array" ref="BA10">_xlfn._xlws.FILTER($B$160:$B$179,$G$160:$G$179=$BA$3,0)</f>
        <v>0</v>
      </c>
      <c r="BB10" s="10" cm="1">
        <f t="array" ref="BB10">_xlfn._xlws.FILTER($B$160:$B$179,$G$160:$G$179=$BB$3,0)</f>
        <v>0</v>
      </c>
      <c r="BC10" s="10" cm="1">
        <f t="array" ref="BC10">_xlfn._xlws.FILTER($B$160:$B$179,$G$160:$G$179=$BC$3,0)</f>
        <v>0</v>
      </c>
      <c r="BD10" s="10" cm="1">
        <f t="array" ref="BD10">_xlfn._xlws.FILTER($B$160:$B$179,$G$160:$G$179=$BD$3,0)</f>
        <v>0</v>
      </c>
      <c r="BE10" s="10" cm="1">
        <f t="array" ref="BE10">_xlfn._xlws.FILTER($B$160:$B$179,$G$160:$G$179=$BE$3,0)</f>
        <v>0</v>
      </c>
      <c r="BF10" s="10" cm="1">
        <f t="array" ref="BF10">_xlfn._xlws.FILTER($B$160:$B$179,$G$160:$G$179=$BF$3,0)</f>
        <v>0</v>
      </c>
      <c r="BG10" s="10" cm="1">
        <f t="array" ref="BG10">_xlfn._xlws.FILTER($B$160:$B$179,$G$160:$G$179=$BG$3,0)</f>
        <v>0</v>
      </c>
      <c r="BH10" s="10" cm="1">
        <f t="array" ref="BH10">_xlfn._xlws.FILTER($B$160:$B$179,$G$160:$G$179=$BH$3,0)</f>
        <v>0</v>
      </c>
      <c r="BI10" s="10" cm="1">
        <f t="array" ref="BI10">_xlfn._xlws.FILTER($B$160:$B$179,$G$160:$G$179=$BI$3,0)</f>
        <v>0</v>
      </c>
      <c r="BJ10" s="10" cm="1">
        <f t="array" ref="BJ10">_xlfn._xlws.FILTER($B$160:$B$179,$G$160:$G$179=$BJ$3,0)</f>
        <v>0</v>
      </c>
      <c r="BK10" s="10" cm="1">
        <f t="array" ref="BK10">_xlfn._xlws.FILTER($B$160:$B$179,$G$160:$G$179=$BK$3,0)</f>
        <v>0</v>
      </c>
      <c r="BL10" s="10" cm="1">
        <f t="array" ref="BL10">_xlfn._xlws.FILTER($B$160:$B$179,$G$160:$G$179=$BL$3,0)</f>
        <v>0</v>
      </c>
      <c r="BM10" s="10" cm="1">
        <f t="array" ref="BM10">_xlfn._xlws.FILTER($B$160:$B$179,$G$160:$G$179=$BM$3,0)</f>
        <v>0</v>
      </c>
      <c r="BN10" s="10" cm="1">
        <f t="array" ref="BN10">_xlfn._xlws.FILTER($B$160:$B$179,$G$160:$G$179=$BN$3,0)</f>
        <v>0</v>
      </c>
      <c r="BO10" s="10" cm="1">
        <f t="array" ref="BO10">_xlfn._xlws.FILTER($B$160:$B$179,$G$160:$G$179=$BO$3,0)</f>
        <v>0</v>
      </c>
      <c r="BP10" s="10" cm="1">
        <f t="array" ref="BP10">_xlfn._xlws.FILTER($B$160:$B$179,$G$160:$G$179=$BP$3,0)</f>
        <v>0</v>
      </c>
      <c r="BQ10" s="10" cm="1">
        <f t="array" ref="BQ10">_xlfn._xlws.FILTER($B$160:$B$179,$G$160:$G$179=$BQ$2,0)</f>
        <v>0</v>
      </c>
      <c r="BR10" s="10" cm="1">
        <f t="array" ref="BR10">_xlfn._xlws.FILTER($B$160:$B$179,$G$160:$G$179=$BR$3,0)</f>
        <v>0</v>
      </c>
      <c r="BS10" s="10" cm="1">
        <f t="array" ref="BS10">_xlfn._xlws.FILTER($B$160:$B$179,$G$160:$G$179=$BS$3,0)</f>
        <v>0</v>
      </c>
      <c r="BT10" s="10" cm="1">
        <f t="array" ref="BT10">_xlfn._xlws.FILTER($B$160:$B$179,$G$160:$G$179=$BT$3,0)</f>
        <v>0</v>
      </c>
      <c r="BU10" s="10" cm="1">
        <f t="array" ref="BU10">_xlfn._xlws.FILTER($B$160:$B$179,$G$160:$G$179=$BU$3,0)</f>
        <v>0</v>
      </c>
      <c r="BV10" s="10" cm="1">
        <f t="array" ref="BV10">_xlfn._xlws.FILTER($B$160:$B$179,$G$160:$G$179=$BV$3,0)</f>
        <v>0</v>
      </c>
      <c r="BW10" s="10" cm="1">
        <f t="array" ref="BW10">_xlfn._xlws.FILTER($B$160:$B$179,$G$160:$G$179=$BW$3,0)</f>
        <v>0</v>
      </c>
      <c r="BX10" s="10" cm="1">
        <f t="array" ref="BX10">_xlfn._xlws.FILTER($B$160:$B$179,$G$160:$G$179=$BX$3,0)</f>
        <v>0</v>
      </c>
      <c r="BY10" s="10" cm="1">
        <f t="array" ref="BY10">_xlfn._xlws.FILTER($B$160:$B$179,$G$160:$G$179=$BY$3,0)</f>
        <v>0</v>
      </c>
      <c r="BZ10" s="10" cm="1">
        <f t="array" ref="BZ10">_xlfn._xlws.FILTER($B$160:$B$179,$G$160:$G$179=$BZ$3,0)</f>
        <v>0</v>
      </c>
      <c r="CA10" s="10" cm="1">
        <f t="array" ref="CA10">_xlfn._xlws.FILTER($B$160:$B$179,$G$160:$G$179=$CA$3,0)</f>
        <v>0</v>
      </c>
      <c r="CB10" s="10" cm="1">
        <f t="array" ref="CB10">_xlfn._xlws.FILTER($B$160:$B$179,$G$160:$G$179=$CB$3,0)</f>
        <v>0</v>
      </c>
      <c r="CC10" s="10" cm="1">
        <f t="array" ref="CC10">_xlfn._xlws.FILTER($B$160:$B$179,$G$160:$G$179=$CC$3,0)</f>
        <v>0</v>
      </c>
      <c r="CD10" s="10" cm="1">
        <f t="array" ref="CD10">_xlfn._xlws.FILTER($B$160:$B$179,$G$160:$G$179=$CD$3,0)</f>
        <v>0</v>
      </c>
      <c r="CE10" s="10" cm="1">
        <f t="array" ref="CE10">_xlfn._xlws.FILTER($B$160:$B$179,$G$160:$G$179=$CE$3,0)</f>
        <v>0</v>
      </c>
      <c r="CF10" s="10" cm="1">
        <f t="array" ref="CF10">_xlfn._xlws.FILTER($B$160:$B$179,$G$160:$G$179=$CF$3,0)</f>
        <v>0</v>
      </c>
      <c r="CG10" s="10" cm="1">
        <f t="array" ref="CG10">_xlfn._xlws.FILTER($B$160:$B$179,$G$160:$G$179=$CG$3,0)</f>
        <v>0</v>
      </c>
      <c r="CH10" s="10" cm="1">
        <f t="array" ref="CH10">_xlfn._xlws.FILTER($B$160:$B$179,$G$160:$G$179=$CH$3,0)</f>
        <v>0</v>
      </c>
      <c r="CI10" s="10" cm="1">
        <f t="array" ref="CI10">_xlfn._xlws.FILTER($B$160:$B$179,$G$160:$G$179=$CI$3,0)</f>
        <v>0</v>
      </c>
      <c r="CJ10" s="10" cm="1">
        <f t="array" ref="CJ10">_xlfn._xlws.FILTER($B$160:$B$179,$G$160:$G$179=$CJ$3,0)</f>
        <v>0</v>
      </c>
      <c r="CK10" s="10" cm="1">
        <f t="array" ref="CK10">_xlfn._xlws.FILTER($B$160:$B$179,$G$160:$G$179=$CK$3,0)</f>
        <v>0</v>
      </c>
      <c r="CL10" s="10" cm="1">
        <f t="array" ref="CL10">_xlfn._xlws.FILTER($B$160:$B$179,$G$160:$G$179=$CL$3,0)</f>
        <v>0</v>
      </c>
      <c r="CM10" s="10" cm="1">
        <f t="array" ref="CM10">_xlfn._xlws.FILTER($B$160:$B$179,$G$160:$G$179=$CM$3,0)</f>
        <v>0</v>
      </c>
      <c r="CN10" s="10" cm="1">
        <f t="array" ref="CN10">_xlfn._xlws.FILTER($B$160:$B$179,$G$160:$G$179=$CN$3,0)</f>
        <v>0</v>
      </c>
      <c r="CO10" s="10" cm="1">
        <f t="array" ref="CO10">_xlfn._xlws.FILTER($B$160:$B$179,$G$160:$G$179=$CO$3,0)</f>
        <v>0</v>
      </c>
      <c r="CP10" s="10" cm="1">
        <f t="array" ref="CP10">_xlfn._xlws.FILTER($B$160:$B$179,$G$160:$G$179=$CP$3,0)</f>
        <v>0</v>
      </c>
      <c r="CQ10" s="10" cm="1">
        <f t="array" ref="CQ10">_xlfn._xlws.FILTER($B$160:$B$179,$G$160:$G$179=$CQ$3,0)</f>
        <v>0</v>
      </c>
      <c r="CR10" s="10" cm="1">
        <f t="array" ref="CR10">_xlfn._xlws.FILTER($B$160:$B$179,$G$160:$G$179=$CR$3,0)</f>
        <v>0</v>
      </c>
      <c r="CS10" s="25" cm="1">
        <f t="array" ref="CS10">_xlfn._xlws.FILTER($B$160:$B$179,$G$160:$G$179=$CS$3,0)</f>
        <v>0</v>
      </c>
      <c r="CT10" s="25" cm="1">
        <f t="array" ref="CT10">_xlfn._xlws.FILTER($B$160:$B$179,$G$160:$G$179=$CT$3,0)</f>
        <v>0</v>
      </c>
      <c r="CU10" s="25" cm="1">
        <f t="array" ref="CU10">_xlfn._xlws.FILTER($B$160:$B$179,$G$160:$G$179=$CU$3,0)</f>
        <v>0</v>
      </c>
      <c r="CV10" s="25"/>
      <c r="CW10" s="25"/>
      <c r="CX10" s="25"/>
      <c r="CY10" s="25"/>
      <c r="CZ10" s="25"/>
    </row>
    <row r="11" spans="1:104" x14ac:dyDescent="0.3">
      <c r="B11" s="10">
        <f t="shared" si="1"/>
        <v>0</v>
      </c>
      <c r="C11" s="10">
        <v>0</v>
      </c>
      <c r="D11" s="11" t="str">
        <f>'[1]Distanz Anschluss Mast 1'!E43</f>
        <v>m²</v>
      </c>
      <c r="E11" s="11" t="s">
        <v>55</v>
      </c>
      <c r="F11" s="12">
        <v>122020100000</v>
      </c>
      <c r="G11" s="12">
        <f>'[1]Distanz Anschluss Mast 1'!F43</f>
        <v>122020100000</v>
      </c>
      <c r="H11" s="12" t="s">
        <v>7</v>
      </c>
      <c r="I11" t="str">
        <f>_xlfn.XLOOKUP(G11,[1]Preisliste!$A$11:$A$156,[1]Preisliste!$B$11:$B$156)</f>
        <v>1.3.1</v>
      </c>
      <c r="J11" s="13">
        <f>_xlfn.XLOOKUP(G11,[2]Preisliste!$A$11:$A$156,[2]Preisliste!$E$11:$E$156)</f>
        <v>5.86</v>
      </c>
      <c r="K11" s="14">
        <f t="shared" si="0"/>
        <v>0</v>
      </c>
      <c r="L11" t="str">
        <f>_xlfn.XLOOKUP(G11,[2]Preisliste!$A$11:$A$156,[2]Preisliste!$C$11:$C$156)</f>
        <v>Bituminösen Oberbau senkrecht schneiden</v>
      </c>
      <c r="Q11">
        <v>120</v>
      </c>
      <c r="R11" s="21" t="s">
        <v>131</v>
      </c>
      <c r="S11" s="10" cm="1">
        <f t="array" ref="S11">_xlfn._xlws.FILTER($B$120:$B$139,$I$120:$I$139=$S$2,0)</f>
        <v>0</v>
      </c>
      <c r="T11" s="10" cm="1">
        <f t="array" ref="T11">_xlfn._xlws.FILTER($B120:$B139,$I120:$I139=$T$2)</f>
        <v>0</v>
      </c>
      <c r="U11" s="10" cm="1">
        <f t="array" ref="U11">_xlfn._xlws.FILTER($B$120:$B$139,$I$120:$I$139=$U$2,0)</f>
        <v>0.252</v>
      </c>
      <c r="V11" s="10" cm="1">
        <f t="array" ref="V11">_xlfn._xlws.FILTER($B$120:$B$139,$I$120:$I$139=$V$2)</f>
        <v>8.4000000000000005E-2</v>
      </c>
      <c r="W11" s="10" cm="1">
        <f t="array" ref="W11">_xlfn._xlws.FILTER($B$120:$B$139,$I$120:$I$139=$W$2)</f>
        <v>0</v>
      </c>
      <c r="X11" s="22" cm="1">
        <f t="array" ref="X11">_xlfn._xlws.FILTER($B$120:$B$139,$I$120:$I$139=$X$2)</f>
        <v>0</v>
      </c>
      <c r="Y11" s="22" cm="1">
        <f t="array" ref="Y11">_xlfn._xlws.FILTER($B$120:$B$139,$I$120:$I$139=$Y$2)</f>
        <v>0</v>
      </c>
      <c r="Z11" s="10" cm="1">
        <f t="array" ref="Z11">_xlfn._xlws.FILTER($B$120:$B$139,$I$120:$I$139=$Z$3,0)</f>
        <v>0</v>
      </c>
      <c r="AA11" s="22" cm="1">
        <f t="array" ref="AA11">_xlfn._xlws.FILTER($B$120:$B$139,$I$120:$I$139=$AA$2,0)</f>
        <v>1.02</v>
      </c>
      <c r="AB11" s="10" cm="1">
        <f t="array" ref="AB11">_xlfn._xlws.FILTER($B$120:$B$139,$I$120:$I$139=$AB$2,0)</f>
        <v>0.33660000000000001</v>
      </c>
      <c r="AC11" s="10" cm="1">
        <f t="array" ref="AC11">_xlfn._xlws.FILTER($B$120:$B$139,$I$120:$I$139=$AC$2,0)</f>
        <v>0</v>
      </c>
      <c r="AD11" s="10" cm="1">
        <f t="array" ref="AD11">_xlfn._xlws.FILTER($B$120:$B$139,$I$120:$I$139=$AD$2,0)</f>
        <v>1.02</v>
      </c>
      <c r="AE11" s="10" cm="1">
        <f t="array" ref="AE11">_xlfn._xlws.FILTER($B$120:$B$139,$I$120:$I$139=$AE$2,0)</f>
        <v>1.02</v>
      </c>
      <c r="AF11" s="10" cm="1">
        <f t="array" ref="AF11">_xlfn._xlws.FILTER($B$120:$B$139,$I$120:$I$139=$AF$2,0)</f>
        <v>4.5999999999999996</v>
      </c>
      <c r="AG11" s="10" cm="1">
        <f t="array" ref="AG11">_xlfn._xlws.FILTER($B$120:$B$139,$I$120:$I$139=$AG$2,0)</f>
        <v>1.02</v>
      </c>
      <c r="AH11" s="10" cm="1">
        <f t="array" ref="AH11">_xlfn._xlws.FILTER($B$160:$B$179,$G$160:$G$179=$AH$3,0)</f>
        <v>0</v>
      </c>
      <c r="AI11" s="10" cm="1">
        <f t="array" ref="AI11">_xlfn._xlws.FILTER($B$160:$B$179,$G$160:$G$179=$AI$3,0)</f>
        <v>0</v>
      </c>
      <c r="AJ11" s="10" cm="1">
        <f t="array" ref="AJ11">_xlfn._xlws.FILTER($B$160:$B$179,$G$160:$G$179=$AJ$3,0)</f>
        <v>0</v>
      </c>
      <c r="AK11" s="10" cm="1">
        <f t="array" ref="AK11">_xlfn._xlws.FILTER($B$160:$B$179,$G$160:$G$179=$AK$3,0)</f>
        <v>0</v>
      </c>
      <c r="AL11" s="10" cm="1">
        <f t="array" ref="AL11">_xlfn._xlws.FILTER($B$160:$B$179,$G$160:$G$179=$AL$3,0)</f>
        <v>0</v>
      </c>
      <c r="AM11" s="10" cm="1">
        <f t="array" ref="AM11">_xlfn._xlws.FILTER($B$160:$B$179,$G$160:$G$179=$AM$3,0)</f>
        <v>0</v>
      </c>
      <c r="AN11" s="10" cm="1">
        <f t="array" ref="AN11">_xlfn._xlws.FILTER($B$160:$B$179,$G$160:$G$179=$AN$3,0)</f>
        <v>0</v>
      </c>
      <c r="AO11" s="10" cm="1">
        <f t="array" ref="AO11">_xlfn._xlws.FILTER($B$160:$B$179,$G$160:$G$179=$AO$3,0)</f>
        <v>0</v>
      </c>
      <c r="AP11" s="10" cm="1">
        <f t="array" ref="AP11">_xlfn._xlws.FILTER($B$160:$B$179,$G$160:$G$179=$AP$3,0)</f>
        <v>0</v>
      </c>
      <c r="AQ11" s="10" cm="1">
        <f t="array" ref="AQ11">_xlfn._xlws.FILTER($B$160:$B$179,$G$160:$G$179=$AQ$3,0)</f>
        <v>0</v>
      </c>
      <c r="AR11" s="10" cm="1">
        <f t="array" ref="AR11">_xlfn._xlws.FILTER($B$160:$B$179,$G$160:$G$179=$AR$3,0)</f>
        <v>0</v>
      </c>
      <c r="AS11" s="23" cm="1">
        <f t="array" ref="AS11">_xlfn._xlws.FILTER($B$160:$B$179,$G$160:$G$179=$AS$3,0)</f>
        <v>0</v>
      </c>
      <c r="AT11" s="10" cm="1">
        <f t="array" ref="AT11">_xlfn._xlws.FILTER($B$160:$B$179,$G$160:$G$179=$AT$3,0)</f>
        <v>0</v>
      </c>
      <c r="AU11" s="10" cm="1">
        <f t="array" ref="AU11">_xlfn._xlws.FILTER($B$160:$B$179,$G$160:$G$179=$AU$3,0)</f>
        <v>0</v>
      </c>
      <c r="AV11" s="10" cm="1">
        <f t="array" ref="AV11">_xlfn._xlws.FILTER($B$160:$B$179,$G$160:$G$179=$AV$3,0)</f>
        <v>0</v>
      </c>
      <c r="AW11" s="10" cm="1">
        <f t="array" ref="AW11">_xlfn._xlws.FILTER($B$160:$B$179,$G$160:$G$179=$AW$3,0)</f>
        <v>0</v>
      </c>
      <c r="AX11" s="10" cm="1">
        <f t="array" ref="AX11">_xlfn._xlws.FILTER($B$160:$B$179,$G$160:$G$179=$AX$3,0)</f>
        <v>0</v>
      </c>
      <c r="AY11" s="24" cm="1">
        <f t="array" ref="AY11">_xlfn._xlws.FILTER($B$160:$B$179,$G$160:$G$179=$AY$3,0)</f>
        <v>0</v>
      </c>
      <c r="AZ11" s="24" cm="1">
        <f t="array" ref="AZ11">_xlfn._xlws.FILTER($B$160:$B$179,$G$160:$G$179=$AZ$3,0)</f>
        <v>0</v>
      </c>
      <c r="BA11" s="24" cm="1">
        <f t="array" ref="BA11">_xlfn._xlws.FILTER($B$160:$B$179,$G$160:$G$179=$BA$3,0)</f>
        <v>0</v>
      </c>
      <c r="BB11" s="10" cm="1">
        <f t="array" ref="BB11">_xlfn._xlws.FILTER($B$160:$B$179,$G$160:$G$179=$BB$3,0)</f>
        <v>0</v>
      </c>
      <c r="BC11" s="10" cm="1">
        <f t="array" ref="BC11">_xlfn._xlws.FILTER($B$160:$B$179,$G$160:$G$179=$BC$3,0)</f>
        <v>0</v>
      </c>
      <c r="BD11" s="10" cm="1">
        <f t="array" ref="BD11">_xlfn._xlws.FILTER($B$160:$B$179,$G$160:$G$179=$BD$3,0)</f>
        <v>0</v>
      </c>
      <c r="BE11" s="10" cm="1">
        <f t="array" ref="BE11">_xlfn._xlws.FILTER($B$160:$B$179,$G$160:$G$179=$BE$3,0)</f>
        <v>0</v>
      </c>
      <c r="BF11" s="10" cm="1">
        <f t="array" ref="BF11">_xlfn._xlws.FILTER($B$160:$B$179,$G$160:$G$179=$BF$3,0)</f>
        <v>0</v>
      </c>
      <c r="BG11" s="10" cm="1">
        <f t="array" ref="BG11">_xlfn._xlws.FILTER($B$160:$B$179,$G$160:$G$179=$BG$3,0)</f>
        <v>0</v>
      </c>
      <c r="BH11" s="10" cm="1">
        <f t="array" ref="BH11">_xlfn._xlws.FILTER($B$160:$B$179,$G$160:$G$179=$BH$3,0)</f>
        <v>0</v>
      </c>
      <c r="BI11" s="10" cm="1">
        <f t="array" ref="BI11">_xlfn._xlws.FILTER($B$160:$B$179,$G$160:$G$179=$BI$3,0)</f>
        <v>0</v>
      </c>
      <c r="BJ11" s="10" cm="1">
        <f t="array" ref="BJ11">_xlfn._xlws.FILTER($B$160:$B$179,$G$160:$G$179=$BJ$3,0)</f>
        <v>0</v>
      </c>
      <c r="BK11" s="10" cm="1">
        <f t="array" ref="BK11">_xlfn._xlws.FILTER($B$160:$B$179,$G$160:$G$179=$BK$3,0)</f>
        <v>0</v>
      </c>
      <c r="BL11" s="10" cm="1">
        <f t="array" ref="BL11">_xlfn._xlws.FILTER($B$160:$B$179,$G$160:$G$179=$BL$3,0)</f>
        <v>0</v>
      </c>
      <c r="BM11" s="10" cm="1">
        <f t="array" ref="BM11">_xlfn._xlws.FILTER($B$160:$B$179,$G$160:$G$179=$BM$3,0)</f>
        <v>0</v>
      </c>
      <c r="BN11" s="10" cm="1">
        <f t="array" ref="BN11">_xlfn._xlws.FILTER($B$160:$B$179,$G$160:$G$179=$BN$3,0)</f>
        <v>0</v>
      </c>
      <c r="BO11" s="10" cm="1">
        <f t="array" ref="BO11">_xlfn._xlws.FILTER($B$160:$B$179,$G$160:$G$179=$BO$3,0)</f>
        <v>0</v>
      </c>
      <c r="BP11" s="10" cm="1">
        <f t="array" ref="BP11">_xlfn._xlws.FILTER($B$160:$B$179,$G$160:$G$179=$BP$3,0)</f>
        <v>0</v>
      </c>
      <c r="BQ11" s="10" cm="1">
        <f t="array" ref="BQ11">_xlfn._xlws.FILTER($B$160:$B$179,$G$160:$G$179=$BQ$2,0)</f>
        <v>0</v>
      </c>
      <c r="BR11" s="10" cm="1">
        <f t="array" ref="BR11">_xlfn._xlws.FILTER($B$160:$B$179,$G$160:$G$179=$BR$3,0)</f>
        <v>0</v>
      </c>
      <c r="BS11" s="10" cm="1">
        <f t="array" ref="BS11">_xlfn._xlws.FILTER($B$160:$B$179,$G$160:$G$179=$BS$3,0)</f>
        <v>0</v>
      </c>
      <c r="BT11" s="10" cm="1">
        <f t="array" ref="BT11">_xlfn._xlws.FILTER($B$160:$B$179,$G$160:$G$179=$BT$3,0)</f>
        <v>0</v>
      </c>
      <c r="BU11" s="10" cm="1">
        <f t="array" ref="BU11">_xlfn._xlws.FILTER($B$160:$B$179,$G$160:$G$179=$BU$3,0)</f>
        <v>0</v>
      </c>
      <c r="BV11" s="10" cm="1">
        <f t="array" ref="BV11">_xlfn._xlws.FILTER($B$160:$B$179,$G$160:$G$179=$BV$3,0)</f>
        <v>0</v>
      </c>
      <c r="BW11" s="10" cm="1">
        <f t="array" ref="BW11">_xlfn._xlws.FILTER($B$160:$B$179,$G$160:$G$179=$BW$3,0)</f>
        <v>0</v>
      </c>
      <c r="BX11" s="10" cm="1">
        <f t="array" ref="BX11">_xlfn._xlws.FILTER($B$160:$B$179,$G$160:$G$179=$BX$3,0)</f>
        <v>0</v>
      </c>
      <c r="BY11" s="10" cm="1">
        <f t="array" ref="BY11">_xlfn._xlws.FILTER($B$160:$B$179,$G$160:$G$179=$BY$3,0)</f>
        <v>0</v>
      </c>
      <c r="BZ11" s="10" cm="1">
        <f t="array" ref="BZ11">_xlfn._xlws.FILTER($B$160:$B$179,$G$160:$G$179=$BZ$3,0)</f>
        <v>0</v>
      </c>
      <c r="CA11" s="10" cm="1">
        <f t="array" ref="CA11">_xlfn._xlws.FILTER($B$160:$B$179,$G$160:$G$179=$CA$3,0)</f>
        <v>0</v>
      </c>
      <c r="CB11" s="10" cm="1">
        <f t="array" ref="CB11">_xlfn._xlws.FILTER($B$160:$B$179,$G$160:$G$179=$CB$3,0)</f>
        <v>0</v>
      </c>
      <c r="CC11" s="10" cm="1">
        <f t="array" ref="CC11">_xlfn._xlws.FILTER($B$160:$B$179,$G$160:$G$179=$CC$3,0)</f>
        <v>0</v>
      </c>
      <c r="CD11" s="10" cm="1">
        <f t="array" ref="CD11">_xlfn._xlws.FILTER($B$160:$B$179,$G$160:$G$179=$CD$3,0)</f>
        <v>0</v>
      </c>
      <c r="CE11" s="10" cm="1">
        <f t="array" ref="CE11">_xlfn._xlws.FILTER($B$160:$B$179,$G$160:$G$179=$CE$3,0)</f>
        <v>0</v>
      </c>
      <c r="CF11" s="10" cm="1">
        <f t="array" ref="CF11">_xlfn._xlws.FILTER($B$160:$B$179,$G$160:$G$179=$CF$3,0)</f>
        <v>0</v>
      </c>
      <c r="CG11" s="10" cm="1">
        <f t="array" ref="CG11">_xlfn._xlws.FILTER($B$160:$B$179,$G$160:$G$179=$CG$3,0)</f>
        <v>0</v>
      </c>
      <c r="CH11" s="10" cm="1">
        <f t="array" ref="CH11">_xlfn._xlws.FILTER($B$160:$B$179,$G$160:$G$179=$CH$3,0)</f>
        <v>0</v>
      </c>
      <c r="CI11" s="10" cm="1">
        <f t="array" ref="CI11">_xlfn._xlws.FILTER($B$160:$B$179,$G$160:$G$179=$CI$3,0)</f>
        <v>0</v>
      </c>
      <c r="CJ11" s="10" cm="1">
        <f t="array" ref="CJ11">_xlfn._xlws.FILTER($B$160:$B$179,$G$160:$G$179=$CJ$3,0)</f>
        <v>0</v>
      </c>
      <c r="CK11" s="10" cm="1">
        <f t="array" ref="CK11">_xlfn._xlws.FILTER($B$160:$B$179,$G$160:$G$179=$CK$3,0)</f>
        <v>0</v>
      </c>
      <c r="CL11" s="10" cm="1">
        <f t="array" ref="CL11">_xlfn._xlws.FILTER($B$160:$B$179,$G$160:$G$179=$CL$3,0)</f>
        <v>0</v>
      </c>
      <c r="CM11" s="10" cm="1">
        <f t="array" ref="CM11">_xlfn._xlws.FILTER($B$160:$B$179,$G$160:$G$179=$CM$3,0)</f>
        <v>0</v>
      </c>
      <c r="CN11" s="10" cm="1">
        <f t="array" ref="CN11">_xlfn._xlws.FILTER($B$160:$B$179,$G$160:$G$179=$CN$3,0)</f>
        <v>0</v>
      </c>
      <c r="CO11" s="10" cm="1">
        <f t="array" ref="CO11">_xlfn._xlws.FILTER($B$160:$B$179,$G$160:$G$179=$CO$3,0)</f>
        <v>0</v>
      </c>
      <c r="CP11" s="10" cm="1">
        <f t="array" ref="CP11">_xlfn._xlws.FILTER($B$160:$B$179,$G$160:$G$179=$CP$3,0)</f>
        <v>0</v>
      </c>
      <c r="CQ11" s="10" cm="1">
        <f t="array" ref="CQ11">_xlfn._xlws.FILTER($B$160:$B$179,$G$160:$G$179=$CQ$3,0)</f>
        <v>0</v>
      </c>
      <c r="CR11" s="10" cm="1">
        <f t="array" ref="CR11">_xlfn._xlws.FILTER($B$160:$B$179,$G$160:$G$179=$CR$3,0)</f>
        <v>0</v>
      </c>
      <c r="CS11" s="25" cm="1">
        <f t="array" ref="CS11">_xlfn._xlws.FILTER($B$160:$B$179,$G$160:$G$179=$CS$3,0)</f>
        <v>0</v>
      </c>
      <c r="CT11" s="25" cm="1">
        <f t="array" ref="CT11">_xlfn._xlws.FILTER($B$160:$B$179,$G$160:$G$179=$CT$3,0)</f>
        <v>0</v>
      </c>
      <c r="CU11" s="25" cm="1">
        <f t="array" ref="CU11">_xlfn._xlws.FILTER($B$160:$B$179,$G$160:$G$179=$CU$3,0)</f>
        <v>0</v>
      </c>
      <c r="CV11" s="25"/>
      <c r="CW11" s="25"/>
      <c r="CX11" s="25"/>
      <c r="CY11" s="25"/>
      <c r="CZ11" s="25"/>
    </row>
    <row r="12" spans="1:104" x14ac:dyDescent="0.3">
      <c r="B12" s="10">
        <f t="shared" si="1"/>
        <v>0</v>
      </c>
      <c r="C12" s="10">
        <v>0</v>
      </c>
      <c r="D12" s="11" t="str">
        <f>'[1]Distanz Anschluss Mast 1'!E44</f>
        <v>m³</v>
      </c>
      <c r="E12" s="11" t="s">
        <v>56</v>
      </c>
      <c r="F12" s="12">
        <v>122020300000</v>
      </c>
      <c r="G12" s="12">
        <f>'[1]Distanz Anschluss Mast 1'!F44</f>
        <v>122020300000</v>
      </c>
      <c r="H12" s="12" t="s">
        <v>8</v>
      </c>
      <c r="I12" t="str">
        <f>_xlfn.XLOOKUP(G12,[1]Preisliste!$A$11:$A$156,[1]Preisliste!$B$11:$B$156)</f>
        <v>1.3.2</v>
      </c>
      <c r="J12" s="13">
        <f>_xlfn.XLOOKUP(G12,[2]Preisliste!$A$11:$A$156,[2]Preisliste!$E$11:$E$156)</f>
        <v>23.84</v>
      </c>
      <c r="K12" s="14">
        <f t="shared" si="0"/>
        <v>0</v>
      </c>
      <c r="L12" t="str">
        <f>_xlfn.XLOOKUP(G12,[2]Preisliste!$A$11:$A$156,[2]Preisliste!$C$11:$C$156)</f>
        <v>Bituminöse Befestigung bis 12 cm aufbrechen</v>
      </c>
      <c r="Q12">
        <v>140</v>
      </c>
      <c r="R12" s="21" t="s">
        <v>132</v>
      </c>
      <c r="S12" s="10" cm="1">
        <f t="array" ref="S12">_xlfn._xlws.FILTER($B$140:$B$159,$I$140:$I$159=$S$2,0)</f>
        <v>0</v>
      </c>
      <c r="T12" s="10" cm="1">
        <f t="array" ref="T12">_xlfn._xlws.FILTER($B140:$B159,$I140:$I159=$T$2)</f>
        <v>0</v>
      </c>
      <c r="U12" s="10" cm="1">
        <f t="array" ref="U12">_xlfn._xlws.FILTER($B$140:$B$159,$I$140:$I$159=$U$2,0)</f>
        <v>2.88</v>
      </c>
      <c r="V12" s="10" cm="1">
        <f t="array" ref="V12">_xlfn._xlws.FILTER($B$140:$B$159,$I$140:$I$159=$V$2)</f>
        <v>0.96</v>
      </c>
      <c r="W12" s="10" cm="1">
        <f t="array" ref="W12">_xlfn._xlws.FILTER($B$140:$B$159,$I$140:$I$159=$W$2)</f>
        <v>0</v>
      </c>
      <c r="X12" s="22" cm="1">
        <f t="array" ref="X12">_xlfn._xlws.FILTER($B$140:$B$159,$I$140:$I$159=$X$2)</f>
        <v>0</v>
      </c>
      <c r="Y12" s="22" cm="1">
        <f t="array" ref="Y12">_xlfn._xlws.FILTER($B$140:$B$159,$I$140:$I$159=$Y$2)</f>
        <v>0</v>
      </c>
      <c r="Z12" s="10" cm="1">
        <f t="array" ref="Z12">_xlfn._xlws.FILTER($B$140:$B$159,$I$140:$I$159=$Z$3,0)</f>
        <v>0</v>
      </c>
      <c r="AA12" s="22" cm="1">
        <f t="array" ref="AA12">_xlfn._xlws.FILTER($B$140:$B$159,$I$140:$I$159=$AA$2,0)</f>
        <v>9.7799999999999994</v>
      </c>
      <c r="AB12" s="10" cm="1">
        <f t="array" ref="AB12">_xlfn._xlws.FILTER($B$140:$B$159,$I$140:$I$159=$AB$2,0)</f>
        <v>3.2274000000000003</v>
      </c>
      <c r="AC12" s="10" cm="1">
        <f t="array" ref="AC12">_xlfn._xlws.FILTER($B$140:$B$159,$I$140:$I$159=$AC$2,0)</f>
        <v>0</v>
      </c>
      <c r="AD12" s="10" cm="1">
        <f t="array" ref="AD12">_xlfn._xlws.FILTER($B$140:$B$159,$I$140:$I$159=$AD$2,0)</f>
        <v>9.7799999999999994</v>
      </c>
      <c r="AE12" s="10" cm="1">
        <f t="array" ref="AE12">_xlfn._xlws.FILTER($B$140:$B$159,$I$140:$I$159=$AE$2,0)</f>
        <v>9.7799999999999994</v>
      </c>
      <c r="AF12" s="10" cm="1">
        <f t="array" ref="AF12">_xlfn._xlws.FILTER($B$140:$B$159,$I$140:$I$159=$AF$2,0)</f>
        <v>33.800000000000004</v>
      </c>
      <c r="AG12" s="10" cm="1">
        <f t="array" ref="AG12">_xlfn._xlws.FILTER($B$140:$B$159,$I$140:$I$159=$AG$2,0)</f>
        <v>9.7799999999999994</v>
      </c>
      <c r="AH12" s="10" cm="1">
        <f t="array" ref="AH12">_xlfn._xlws.FILTER($B$160:$B$179,$G$160:$G$179=$AH$3,0)</f>
        <v>0</v>
      </c>
      <c r="AI12" s="10" cm="1">
        <f t="array" ref="AI12">_xlfn._xlws.FILTER($B$160:$B$179,$G$160:$G$179=$AI$3,0)</f>
        <v>0</v>
      </c>
      <c r="AJ12" s="10" cm="1">
        <f t="array" ref="AJ12">_xlfn._xlws.FILTER($B$160:$B$179,$G$160:$G$179=$AJ$3,0)</f>
        <v>0</v>
      </c>
      <c r="AK12" s="10" cm="1">
        <f t="array" ref="AK12">_xlfn._xlws.FILTER($B$160:$B$179,$G$160:$G$179=$AK$3,0)</f>
        <v>0</v>
      </c>
      <c r="AL12" s="10" cm="1">
        <f t="array" ref="AL12">_xlfn._xlws.FILTER($B$160:$B$179,$G$160:$G$179=$AL$3,0)</f>
        <v>0</v>
      </c>
      <c r="AM12" s="10" cm="1">
        <f t="array" ref="AM12">_xlfn._xlws.FILTER($B$160:$B$179,$G$160:$G$179=$AM$3,0)</f>
        <v>0</v>
      </c>
      <c r="AN12" s="10" cm="1">
        <f t="array" ref="AN12">_xlfn._xlws.FILTER($B$160:$B$179,$G$160:$G$179=$AN$3,0)</f>
        <v>0</v>
      </c>
      <c r="AO12" s="10" cm="1">
        <f t="array" ref="AO12">_xlfn._xlws.FILTER($B$160:$B$179,$G$160:$G$179=$AO$3,0)</f>
        <v>0</v>
      </c>
      <c r="AP12" s="10" cm="1">
        <f t="array" ref="AP12">_xlfn._xlws.FILTER($B$160:$B$179,$G$160:$G$179=$AP$3,0)</f>
        <v>0</v>
      </c>
      <c r="AQ12" s="10" cm="1">
        <f t="array" ref="AQ12">_xlfn._xlws.FILTER($B$160:$B$179,$G$160:$G$179=$AQ$3,0)</f>
        <v>0</v>
      </c>
      <c r="AR12" s="10" cm="1">
        <f t="array" ref="AR12">_xlfn._xlws.FILTER($B$160:$B$179,$G$160:$G$179=$AR$3,0)</f>
        <v>0</v>
      </c>
      <c r="AS12" s="23" cm="1">
        <f t="array" ref="AS12">_xlfn._xlws.FILTER($B$160:$B$179,$G$160:$G$179=$AS$3,0)</f>
        <v>0</v>
      </c>
      <c r="AT12" s="10" cm="1">
        <f t="array" ref="AT12">_xlfn._xlws.FILTER($B$160:$B$179,$G$160:$G$179=$AT$3,0)</f>
        <v>0</v>
      </c>
      <c r="AU12" s="10" cm="1">
        <f t="array" ref="AU12">_xlfn._xlws.FILTER($B$160:$B$179,$G$160:$G$179=$AU$3,0)</f>
        <v>0</v>
      </c>
      <c r="AV12" s="10" cm="1">
        <f t="array" ref="AV12">_xlfn._xlws.FILTER($B$160:$B$179,$G$160:$G$179=$AV$3,0)</f>
        <v>0</v>
      </c>
      <c r="AW12" s="10" cm="1">
        <f t="array" ref="AW12">_xlfn._xlws.FILTER($B$160:$B$179,$G$160:$G$179=$AW$3,0)</f>
        <v>0</v>
      </c>
      <c r="AX12" s="10" cm="1">
        <f t="array" ref="AX12">_xlfn._xlws.FILTER($B$160:$B$179,$G$160:$G$179=$AX$3,0)</f>
        <v>0</v>
      </c>
      <c r="AY12" s="24" cm="1">
        <f t="array" ref="AY12">_xlfn._xlws.FILTER($B$160:$B$179,$G$160:$G$179=$AY$3,0)</f>
        <v>0</v>
      </c>
      <c r="AZ12" s="24" cm="1">
        <f t="array" ref="AZ12">_xlfn._xlws.FILTER($B$160:$B$179,$G$160:$G$179=$AZ$3,0)</f>
        <v>0</v>
      </c>
      <c r="BA12" s="24" cm="1">
        <f t="array" ref="BA12">_xlfn._xlws.FILTER($B$160:$B$179,$G$160:$G$179=$BA$3,0)</f>
        <v>0</v>
      </c>
      <c r="BB12" s="10" cm="1">
        <f t="array" ref="BB12">_xlfn._xlws.FILTER($B$160:$B$179,$G$160:$G$179=$BB$3,0)</f>
        <v>0</v>
      </c>
      <c r="BC12" s="10" cm="1">
        <f t="array" ref="BC12">_xlfn._xlws.FILTER($B$160:$B$179,$G$160:$G$179=$BC$3,0)</f>
        <v>0</v>
      </c>
      <c r="BD12" s="10" cm="1">
        <f t="array" ref="BD12">_xlfn._xlws.FILTER($B$160:$B$179,$G$160:$G$179=$BD$3,0)</f>
        <v>0</v>
      </c>
      <c r="BE12" s="10" cm="1">
        <f t="array" ref="BE12">_xlfn._xlws.FILTER($B$160:$B$179,$G$160:$G$179=$BE$3,0)</f>
        <v>0</v>
      </c>
      <c r="BF12" s="10" cm="1">
        <f t="array" ref="BF12">_xlfn._xlws.FILTER($B$160:$B$179,$G$160:$G$179=$BF$3,0)</f>
        <v>0</v>
      </c>
      <c r="BG12" s="10" cm="1">
        <f t="array" ref="BG12">_xlfn._xlws.FILTER($B$160:$B$179,$G$160:$G$179=$BG$3,0)</f>
        <v>0</v>
      </c>
      <c r="BH12" s="10" cm="1">
        <f t="array" ref="BH12">_xlfn._xlws.FILTER($B$160:$B$179,$G$160:$G$179=$BH$3,0)</f>
        <v>0</v>
      </c>
      <c r="BI12" s="10" cm="1">
        <f t="array" ref="BI12">_xlfn._xlws.FILTER($B$160:$B$179,$G$160:$G$179=$BI$3,0)</f>
        <v>0</v>
      </c>
      <c r="BJ12" s="10" cm="1">
        <f t="array" ref="BJ12">_xlfn._xlws.FILTER($B$160:$B$179,$G$160:$G$179=$BJ$3,0)</f>
        <v>0</v>
      </c>
      <c r="BK12" s="10" cm="1">
        <f t="array" ref="BK12">_xlfn._xlws.FILTER($B$160:$B$179,$G$160:$G$179=$BK$3,0)</f>
        <v>0</v>
      </c>
      <c r="BL12" s="10" cm="1">
        <f t="array" ref="BL12">_xlfn._xlws.FILTER($B$160:$B$179,$G$160:$G$179=$BL$3,0)</f>
        <v>0</v>
      </c>
      <c r="BM12" s="10" cm="1">
        <f t="array" ref="BM12">_xlfn._xlws.FILTER($B$160:$B$179,$G$160:$G$179=$BM$3,0)</f>
        <v>0</v>
      </c>
      <c r="BN12" s="10" cm="1">
        <f t="array" ref="BN12">_xlfn._xlws.FILTER($B$160:$B$179,$G$160:$G$179=$BN$3,0)</f>
        <v>0</v>
      </c>
      <c r="BO12" s="10" cm="1">
        <f t="array" ref="BO12">_xlfn._xlws.FILTER($B$160:$B$179,$G$160:$G$179=$BO$3,0)</f>
        <v>0</v>
      </c>
      <c r="BP12" s="10" cm="1">
        <f t="array" ref="BP12">_xlfn._xlws.FILTER($B$160:$B$179,$G$160:$G$179=$BP$3,0)</f>
        <v>0</v>
      </c>
      <c r="BQ12" s="10" cm="1">
        <f t="array" ref="BQ12">_xlfn._xlws.FILTER($B$160:$B$179,$G$160:$G$179=$BQ$2,0)</f>
        <v>0</v>
      </c>
      <c r="BR12" s="10" cm="1">
        <f t="array" ref="BR12">_xlfn._xlws.FILTER($B$160:$B$179,$G$160:$G$179=$BR$3,0)</f>
        <v>0</v>
      </c>
      <c r="BS12" s="10" cm="1">
        <f t="array" ref="BS12">_xlfn._xlws.FILTER($B$160:$B$179,$G$160:$G$179=$BS$3,0)</f>
        <v>0</v>
      </c>
      <c r="BT12" s="10" cm="1">
        <f t="array" ref="BT12">_xlfn._xlws.FILTER($B$160:$B$179,$G$160:$G$179=$BT$3,0)</f>
        <v>0</v>
      </c>
      <c r="BU12" s="10" cm="1">
        <f t="array" ref="BU12">_xlfn._xlws.FILTER($B$160:$B$179,$G$160:$G$179=$BU$3,0)</f>
        <v>0</v>
      </c>
      <c r="BV12" s="10" cm="1">
        <f t="array" ref="BV12">_xlfn._xlws.FILTER($B$160:$B$179,$G$160:$G$179=$BV$3,0)</f>
        <v>0</v>
      </c>
      <c r="BW12" s="10" cm="1">
        <f t="array" ref="BW12">_xlfn._xlws.FILTER($B$160:$B$179,$G$160:$G$179=$BW$3,0)</f>
        <v>0</v>
      </c>
      <c r="BX12" s="10" cm="1">
        <f t="array" ref="BX12">_xlfn._xlws.FILTER($B$160:$B$179,$G$160:$G$179=$BX$3,0)</f>
        <v>0</v>
      </c>
      <c r="BY12" s="10" cm="1">
        <f t="array" ref="BY12">_xlfn._xlws.FILTER($B$160:$B$179,$G$160:$G$179=$BY$3,0)</f>
        <v>0</v>
      </c>
      <c r="BZ12" s="10" cm="1">
        <f t="array" ref="BZ12">_xlfn._xlws.FILTER($B$160:$B$179,$G$160:$G$179=$BZ$3,0)</f>
        <v>0</v>
      </c>
      <c r="CA12" s="10" cm="1">
        <f t="array" ref="CA12">_xlfn._xlws.FILTER($B$160:$B$179,$G$160:$G$179=$CA$3,0)</f>
        <v>0</v>
      </c>
      <c r="CB12" s="10" cm="1">
        <f t="array" ref="CB12">_xlfn._xlws.FILTER($B$160:$B$179,$G$160:$G$179=$CB$3,0)</f>
        <v>0</v>
      </c>
      <c r="CC12" s="10" cm="1">
        <f t="array" ref="CC12">_xlfn._xlws.FILTER($B$160:$B$179,$G$160:$G$179=$CC$3,0)</f>
        <v>0</v>
      </c>
      <c r="CD12" s="10" cm="1">
        <f t="array" ref="CD12">_xlfn._xlws.FILTER($B$160:$B$179,$G$160:$G$179=$CD$3,0)</f>
        <v>0</v>
      </c>
      <c r="CE12" s="10" cm="1">
        <f t="array" ref="CE12">_xlfn._xlws.FILTER($B$160:$B$179,$G$160:$G$179=$CE$3,0)</f>
        <v>0</v>
      </c>
      <c r="CF12" s="10" cm="1">
        <f t="array" ref="CF12">_xlfn._xlws.FILTER($B$160:$B$179,$G$160:$G$179=$CF$3,0)</f>
        <v>0</v>
      </c>
      <c r="CG12" s="10" cm="1">
        <f t="array" ref="CG12">_xlfn._xlws.FILTER($B$160:$B$179,$G$160:$G$179=$CG$3,0)</f>
        <v>0</v>
      </c>
      <c r="CH12" s="10" cm="1">
        <f t="array" ref="CH12">_xlfn._xlws.FILTER($B$160:$B$179,$G$160:$G$179=$CH$3,0)</f>
        <v>0</v>
      </c>
      <c r="CI12" s="10" cm="1">
        <f t="array" ref="CI12">_xlfn._xlws.FILTER($B$160:$B$179,$G$160:$G$179=$CI$3,0)</f>
        <v>0</v>
      </c>
      <c r="CJ12" s="10" cm="1">
        <f t="array" ref="CJ12">_xlfn._xlws.FILTER($B$160:$B$179,$G$160:$G$179=$CJ$3,0)</f>
        <v>0</v>
      </c>
      <c r="CK12" s="10" cm="1">
        <f t="array" ref="CK12">_xlfn._xlws.FILTER($B$160:$B$179,$G$160:$G$179=$CK$3,0)</f>
        <v>0</v>
      </c>
      <c r="CL12" s="10" cm="1">
        <f t="array" ref="CL12">_xlfn._xlws.FILTER($B$160:$B$179,$G$160:$G$179=$CL$3,0)</f>
        <v>0</v>
      </c>
      <c r="CM12" s="10" cm="1">
        <f t="array" ref="CM12">_xlfn._xlws.FILTER($B$160:$B$179,$G$160:$G$179=$CM$3,0)</f>
        <v>0</v>
      </c>
      <c r="CN12" s="10" cm="1">
        <f t="array" ref="CN12">_xlfn._xlws.FILTER($B$160:$B$179,$G$160:$G$179=$CN$3,0)</f>
        <v>0</v>
      </c>
      <c r="CO12" s="10" cm="1">
        <f t="array" ref="CO12">_xlfn._xlws.FILTER($B$160:$B$179,$G$160:$G$179=$CO$3,0)</f>
        <v>0</v>
      </c>
      <c r="CP12" s="10" cm="1">
        <f t="array" ref="CP12">_xlfn._xlws.FILTER($B$160:$B$179,$G$160:$G$179=$CP$3,0)</f>
        <v>0</v>
      </c>
      <c r="CQ12" s="10" cm="1">
        <f t="array" ref="CQ12">_xlfn._xlws.FILTER($B$160:$B$179,$G$160:$G$179=$CQ$3,0)</f>
        <v>0</v>
      </c>
      <c r="CR12" s="10" cm="1">
        <f t="array" ref="CR12">_xlfn._xlws.FILTER($B$160:$B$179,$G$160:$G$179=$CR$3,0)</f>
        <v>0</v>
      </c>
      <c r="CS12" s="25" cm="1">
        <f t="array" ref="CS12">_xlfn._xlws.FILTER($B$160:$B$179,$G$160:$G$179=$CS$3,0)</f>
        <v>0</v>
      </c>
      <c r="CT12" s="25" cm="1">
        <f t="array" ref="CT12">_xlfn._xlws.FILTER($B$160:$B$179,$G$160:$G$179=$CT$3,0)</f>
        <v>0</v>
      </c>
      <c r="CU12" s="25" cm="1">
        <f t="array" ref="CU12">_xlfn._xlws.FILTER($B$160:$B$179,$G$160:$G$179=$CU$3,0)</f>
        <v>0</v>
      </c>
      <c r="CV12" s="25"/>
      <c r="CW12" s="25"/>
      <c r="CX12" s="25"/>
      <c r="CY12" s="25"/>
      <c r="CZ12" s="25"/>
    </row>
    <row r="13" spans="1:104" x14ac:dyDescent="0.3">
      <c r="B13" s="10">
        <f t="shared" si="1"/>
        <v>0</v>
      </c>
      <c r="C13" s="10">
        <v>0</v>
      </c>
      <c r="D13" s="11" t="str">
        <f>'[1]Distanz Anschluss Mast 1'!E45</f>
        <v>m</v>
      </c>
      <c r="E13" s="11" t="s">
        <v>127</v>
      </c>
      <c r="F13" s="12">
        <v>122020500000</v>
      </c>
      <c r="G13" s="12">
        <f>'[1]Distanz Anschluss Mast 1'!F45</f>
        <v>122020500000</v>
      </c>
      <c r="H13" s="12" t="s">
        <v>9</v>
      </c>
      <c r="I13" t="str">
        <f>_xlfn.XLOOKUP(G13,[1]Preisliste!$A$11:$A$156,[1]Preisliste!$B$11:$B$156)</f>
        <v>1.3.3</v>
      </c>
      <c r="J13" s="13">
        <f>_xlfn.XLOOKUP(G13,[2]Preisliste!$A$11:$A$156,[2]Preisliste!$E$11:$E$156)</f>
        <v>26.85</v>
      </c>
      <c r="K13" s="14">
        <f t="shared" si="0"/>
        <v>0</v>
      </c>
      <c r="L13" t="str">
        <f>_xlfn.XLOOKUP(G13,[2]Preisliste!$A$11:$A$156,[2]Preisliste!$C$11:$C$156)</f>
        <v>Erschwernis für Abbrucharbeiten an Gebäuden und Einfriedungen</v>
      </c>
      <c r="Q13">
        <v>160</v>
      </c>
      <c r="R13" s="21" t="s">
        <v>133</v>
      </c>
      <c r="S13" s="10" cm="1">
        <f t="array" ref="S13">_xlfn._xlws.FILTER($B$160:$B$179,$I$160:$I$179=$S$2,0)</f>
        <v>0</v>
      </c>
      <c r="T13" s="10" cm="1">
        <f t="array" ref="T13">_xlfn._xlws.FILTER($B160:$B179,$I160:$I179=$T$2)</f>
        <v>0</v>
      </c>
      <c r="U13" s="10" cm="1">
        <f t="array" ref="U13">_xlfn._xlws.FILTER($B$160:$B$179,$I$160:$I$179=$U$2,0)</f>
        <v>0.32400000000000001</v>
      </c>
      <c r="V13" s="10" cm="1">
        <f t="array" ref="V13">_xlfn._xlws.FILTER($B$160:$B$179,$I$160:$I$179=$V$2)</f>
        <v>0.10800000000000001</v>
      </c>
      <c r="W13" s="10" cm="1">
        <f t="array" ref="W13">_xlfn._xlws.FILTER($B$160:$B$179,$I$160:$I$179=$W$2)</f>
        <v>0</v>
      </c>
      <c r="X13" s="22" cm="1">
        <f t="array" ref="X13">_xlfn._xlws.FILTER($B$160:$B$179,$I$160:$I$179=$X$2)</f>
        <v>0</v>
      </c>
      <c r="Y13" s="22" cm="1">
        <f t="array" ref="Y13">_xlfn._xlws.FILTER($B$160:$B$179,$I$160:$I$179=$Y$2)</f>
        <v>0</v>
      </c>
      <c r="Z13" s="10" cm="1">
        <f t="array" ref="Z13">_xlfn._xlws.FILTER($B$160:$B$179,$I$160:$I$179=$Z$3,0)</f>
        <v>0</v>
      </c>
      <c r="AA13" s="22" cm="1">
        <f t="array" ref="AA13">_xlfn._xlws.FILTER($B$160:$B$179,$I$160:$I$179=$AA$2,0)</f>
        <v>1.26</v>
      </c>
      <c r="AB13" s="10" cm="1">
        <f t="array" ref="AB13">_xlfn._xlws.FILTER($B$160:$B$179,$I$160:$I$179=$AB$2,0)</f>
        <v>0.4158</v>
      </c>
      <c r="AC13" s="10" cm="1">
        <f t="array" ref="AC13">_xlfn._xlws.FILTER($B$160:$B$179,$I$160:$I$179=$AC$2,0)</f>
        <v>0</v>
      </c>
      <c r="AD13" s="10" cm="1">
        <f t="array" ref="AD13">_xlfn._xlws.FILTER($B$160:$B$179,$I$160:$I$179=$AD$2,0)</f>
        <v>1.26</v>
      </c>
      <c r="AE13" s="10" cm="1">
        <f t="array" ref="AE13">_xlfn._xlws.FILTER($B$160:$B$179,$I$160:$I$179=$AE$2,0)</f>
        <v>1.26</v>
      </c>
      <c r="AF13" s="10" cm="1">
        <f t="array" ref="AF13">_xlfn._xlws.FILTER($B$160:$B$179,$I$160:$I$179=$AF$2,0)</f>
        <v>5.4</v>
      </c>
      <c r="AG13" s="10" cm="1">
        <f t="array" ref="AG13">_xlfn._xlws.FILTER($B$160:$B$179,$I$160:$I$179=$AG$2,0)</f>
        <v>1.26</v>
      </c>
      <c r="AH13" s="10" cm="1">
        <f t="array" ref="AH13">_xlfn._xlws.FILTER($B$160:$B$179,$G$160:$G$179=$AH$3,0)</f>
        <v>0</v>
      </c>
      <c r="AI13" s="10" cm="1">
        <f t="array" ref="AI13">_xlfn._xlws.FILTER($B$160:$B$179,$G$160:$G$179=$AI$3,0)</f>
        <v>0</v>
      </c>
      <c r="AJ13" s="10" cm="1">
        <f t="array" ref="AJ13">_xlfn._xlws.FILTER($B$160:$B$179,$G$160:$G$179=$AJ$3,0)</f>
        <v>0</v>
      </c>
      <c r="AK13" s="10" cm="1">
        <f t="array" ref="AK13">_xlfn._xlws.FILTER($B$160:$B$179,$G$160:$G$179=$AK$3,0)</f>
        <v>0</v>
      </c>
      <c r="AL13" s="10" cm="1">
        <f t="array" ref="AL13">_xlfn._xlws.FILTER($B$160:$B$179,$G$160:$G$179=$AL$3,0)</f>
        <v>0</v>
      </c>
      <c r="AM13" s="10" cm="1">
        <f t="array" ref="AM13">_xlfn._xlws.FILTER($B$160:$B$179,$G$160:$G$179=$AM$3,0)</f>
        <v>0</v>
      </c>
      <c r="AN13" s="10" cm="1">
        <f t="array" ref="AN13">_xlfn._xlws.FILTER($B$160:$B$179,$G$160:$G$179=$AN$3,0)</f>
        <v>0</v>
      </c>
      <c r="AO13" s="10" cm="1">
        <f t="array" ref="AO13">_xlfn._xlws.FILTER($B$160:$B$179,$G$160:$G$179=$AO$3,0)</f>
        <v>0</v>
      </c>
      <c r="AP13" s="10" cm="1">
        <f t="array" ref="AP13">_xlfn._xlws.FILTER($B$160:$B$179,$G$160:$G$179=$AP$3,0)</f>
        <v>0</v>
      </c>
      <c r="AQ13" s="10" cm="1">
        <f t="array" ref="AQ13">_xlfn._xlws.FILTER($B$160:$B$179,$G$160:$G$179=$AQ$3,0)</f>
        <v>0</v>
      </c>
      <c r="AR13" s="10" cm="1">
        <f t="array" ref="AR13">_xlfn._xlws.FILTER($B$160:$B$179,$G$160:$G$179=$AR$3,0)</f>
        <v>0</v>
      </c>
      <c r="AS13" s="23" cm="1">
        <f t="array" ref="AS13">_xlfn._xlws.FILTER($B$160:$B$179,$G$160:$G$179=$AS$3,0)</f>
        <v>0</v>
      </c>
      <c r="AT13" s="10" cm="1">
        <f t="array" ref="AT13">_xlfn._xlws.FILTER($B$160:$B$179,$G$160:$G$179=$AT$3,0)</f>
        <v>0</v>
      </c>
      <c r="AU13" s="10" cm="1">
        <f t="array" ref="AU13">_xlfn._xlws.FILTER($B$160:$B$179,$G$160:$G$179=$AU$3,0)</f>
        <v>0</v>
      </c>
      <c r="AV13" s="10" cm="1">
        <f t="array" ref="AV13">_xlfn._xlws.FILTER($B$160:$B$179,$G$160:$G$179=$AV$3,0)</f>
        <v>0</v>
      </c>
      <c r="AW13" s="10" cm="1">
        <f t="array" ref="AW13">_xlfn._xlws.FILTER($B$160:$B$179,$G$160:$G$179=$AW$3,0)</f>
        <v>0</v>
      </c>
      <c r="AX13" s="10" cm="1">
        <f t="array" ref="AX13">_xlfn._xlws.FILTER($B$160:$B$179,$G$160:$G$179=$AX$3,0)</f>
        <v>0</v>
      </c>
      <c r="AY13" s="24" cm="1">
        <f t="array" ref="AY13">_xlfn._xlws.FILTER($B$160:$B$179,$G$160:$G$179=$AY$3,0)</f>
        <v>0</v>
      </c>
      <c r="AZ13" s="24" cm="1">
        <f t="array" ref="AZ13">_xlfn._xlws.FILTER($B$160:$B$179,$G$160:$G$179=$AZ$3,0)</f>
        <v>0</v>
      </c>
      <c r="BA13" s="24" cm="1">
        <f t="array" ref="BA13">_xlfn._xlws.FILTER($B$160:$B$179,$G$160:$G$179=$BA$3,0)</f>
        <v>0</v>
      </c>
      <c r="BB13" s="10" cm="1">
        <f t="array" ref="BB13">_xlfn._xlws.FILTER($B$160:$B$179,$G$160:$G$179=$BB$3,0)</f>
        <v>0</v>
      </c>
      <c r="BC13" s="10" cm="1">
        <f t="array" ref="BC13">_xlfn._xlws.FILTER($B$160:$B$179,$G$160:$G$179=$BC$3,0)</f>
        <v>0</v>
      </c>
      <c r="BD13" s="10" cm="1">
        <f t="array" ref="BD13">_xlfn._xlws.FILTER($B$160:$B$179,$G$160:$G$179=$BD$3,0)</f>
        <v>0</v>
      </c>
      <c r="BE13" s="10" cm="1">
        <f t="array" ref="BE13">_xlfn._xlws.FILTER($B$160:$B$179,$G$160:$G$179=$BE$3,0)</f>
        <v>0</v>
      </c>
      <c r="BF13" s="10" cm="1">
        <f t="array" ref="BF13">_xlfn._xlws.FILTER($B$160:$B$179,$G$160:$G$179=$BF$3,0)</f>
        <v>0</v>
      </c>
      <c r="BG13" s="10" cm="1">
        <f t="array" ref="BG13">_xlfn._xlws.FILTER($B$160:$B$179,$G$160:$G$179=$BG$3,0)</f>
        <v>0</v>
      </c>
      <c r="BH13" s="10" cm="1">
        <f t="array" ref="BH13">_xlfn._xlws.FILTER($B$160:$B$179,$G$160:$G$179=$BH$3,0)</f>
        <v>0</v>
      </c>
      <c r="BI13" s="10" cm="1">
        <f t="array" ref="BI13">_xlfn._xlws.FILTER($B$160:$B$179,$G$160:$G$179=$BI$3,0)</f>
        <v>0</v>
      </c>
      <c r="BJ13" s="10" cm="1">
        <f t="array" ref="BJ13">_xlfn._xlws.FILTER($B$160:$B$179,$G$160:$G$179=$BJ$3,0)</f>
        <v>0</v>
      </c>
      <c r="BK13" s="10" cm="1">
        <f t="array" ref="BK13">_xlfn._xlws.FILTER($B$160:$B$179,$G$160:$G$179=$BK$3,0)</f>
        <v>0</v>
      </c>
      <c r="BL13" s="10" cm="1">
        <f t="array" ref="BL13">_xlfn._xlws.FILTER($B$160:$B$179,$G$160:$G$179=$BL$3,0)</f>
        <v>0</v>
      </c>
      <c r="BM13" s="10" cm="1">
        <f t="array" ref="BM13">_xlfn._xlws.FILTER($B$160:$B$179,$G$160:$G$179=$BM$3,0)</f>
        <v>0</v>
      </c>
      <c r="BN13" s="10" cm="1">
        <f t="array" ref="BN13">_xlfn._xlws.FILTER($B$160:$B$179,$G$160:$G$179=$BN$3,0)</f>
        <v>0</v>
      </c>
      <c r="BO13" s="10" cm="1">
        <f t="array" ref="BO13">_xlfn._xlws.FILTER($B$160:$B$179,$G$160:$G$179=$BO$3,0)</f>
        <v>0</v>
      </c>
      <c r="BP13" s="10" cm="1">
        <f t="array" ref="BP13">_xlfn._xlws.FILTER($B$160:$B$179,$G$160:$G$179=$BP$3,0)</f>
        <v>0</v>
      </c>
      <c r="BQ13" s="10" cm="1">
        <f t="array" ref="BQ13">_xlfn._xlws.FILTER($B$160:$B$179,$G$160:$G$179=$BQ$2,0)</f>
        <v>0</v>
      </c>
      <c r="BR13" s="10" cm="1">
        <f t="array" ref="BR13">_xlfn._xlws.FILTER($B$160:$B$179,$G$160:$G$179=$BR$3,0)</f>
        <v>0</v>
      </c>
      <c r="BS13" s="10" cm="1">
        <f t="array" ref="BS13">_xlfn._xlws.FILTER($B$160:$B$179,$G$160:$G$179=$BS$3,0)</f>
        <v>0</v>
      </c>
      <c r="BT13" s="10" cm="1">
        <f t="array" ref="BT13">_xlfn._xlws.FILTER($B$160:$B$179,$G$160:$G$179=$BT$3,0)</f>
        <v>0</v>
      </c>
      <c r="BU13" s="10" cm="1">
        <f t="array" ref="BU13">_xlfn._xlws.FILTER($B$160:$B$179,$G$160:$G$179=$BU$3,0)</f>
        <v>0</v>
      </c>
      <c r="BV13" s="10" cm="1">
        <f t="array" ref="BV13">_xlfn._xlws.FILTER($B$160:$B$179,$G$160:$G$179=$BV$3,0)</f>
        <v>0</v>
      </c>
      <c r="BW13" s="10" cm="1">
        <f t="array" ref="BW13">_xlfn._xlws.FILTER($B$160:$B$179,$G$160:$G$179=$BW$3,0)</f>
        <v>0</v>
      </c>
      <c r="BX13" s="10" cm="1">
        <f t="array" ref="BX13">_xlfn._xlws.FILTER($B$160:$B$179,$G$160:$G$179=$BX$3,0)</f>
        <v>0</v>
      </c>
      <c r="BY13" s="10" cm="1">
        <f t="array" ref="BY13">_xlfn._xlws.FILTER($B$160:$B$179,$G$160:$G$179=$BY$3,0)</f>
        <v>0</v>
      </c>
      <c r="BZ13" s="10" cm="1">
        <f t="array" ref="BZ13">_xlfn._xlws.FILTER($B$160:$B$179,$G$160:$G$179=$BZ$3,0)</f>
        <v>0</v>
      </c>
      <c r="CA13" s="10" cm="1">
        <f t="array" ref="CA13">_xlfn._xlws.FILTER($B$160:$B$179,$G$160:$G$179=$CA$3,0)</f>
        <v>0</v>
      </c>
      <c r="CB13" s="10" cm="1">
        <f t="array" ref="CB13">_xlfn._xlws.FILTER($B$160:$B$179,$G$160:$G$179=$CB$3,0)</f>
        <v>0</v>
      </c>
      <c r="CC13" s="10" cm="1">
        <f t="array" ref="CC13">_xlfn._xlws.FILTER($B$160:$B$179,$G$160:$G$179=$CC$3,0)</f>
        <v>0</v>
      </c>
      <c r="CD13" s="10" cm="1">
        <f t="array" ref="CD13">_xlfn._xlws.FILTER($B$160:$B$179,$G$160:$G$179=$CD$3,0)</f>
        <v>0</v>
      </c>
      <c r="CE13" s="10" cm="1">
        <f t="array" ref="CE13">_xlfn._xlws.FILTER($B$160:$B$179,$G$160:$G$179=$CE$3,0)</f>
        <v>0</v>
      </c>
      <c r="CF13" s="10" cm="1">
        <f t="array" ref="CF13">_xlfn._xlws.FILTER($B$160:$B$179,$G$160:$G$179=$CF$3,0)</f>
        <v>0</v>
      </c>
      <c r="CG13" s="10" cm="1">
        <f t="array" ref="CG13">_xlfn._xlws.FILTER($B$160:$B$179,$G$160:$G$179=$CG$3,0)</f>
        <v>0</v>
      </c>
      <c r="CH13" s="10" cm="1">
        <f t="array" ref="CH13">_xlfn._xlws.FILTER($B$160:$B$179,$G$160:$G$179=$CH$3,0)</f>
        <v>0</v>
      </c>
      <c r="CI13" s="10" cm="1">
        <f t="array" ref="CI13">_xlfn._xlws.FILTER($B$160:$B$179,$G$160:$G$179=$CI$3,0)</f>
        <v>0</v>
      </c>
      <c r="CJ13" s="10" cm="1">
        <f t="array" ref="CJ13">_xlfn._xlws.FILTER($B$160:$B$179,$G$160:$G$179=$CJ$3,0)</f>
        <v>0</v>
      </c>
      <c r="CK13" s="10" cm="1">
        <f t="array" ref="CK13">_xlfn._xlws.FILTER($B$160:$B$179,$G$160:$G$179=$CK$3,0)</f>
        <v>0</v>
      </c>
      <c r="CL13" s="10" cm="1">
        <f t="array" ref="CL13">_xlfn._xlws.FILTER($B$160:$B$179,$G$160:$G$179=$CL$3,0)</f>
        <v>0</v>
      </c>
      <c r="CM13" s="10" cm="1">
        <f t="array" ref="CM13">_xlfn._xlws.FILTER($B$160:$B$179,$G$160:$G$179=$CM$3,0)</f>
        <v>0</v>
      </c>
      <c r="CN13" s="10" cm="1">
        <f t="array" ref="CN13">_xlfn._xlws.FILTER($B$160:$B$179,$G$160:$G$179=$CN$3,0)</f>
        <v>0</v>
      </c>
      <c r="CO13" s="10" cm="1">
        <f t="array" ref="CO13">_xlfn._xlws.FILTER($B$160:$B$179,$G$160:$G$179=$CO$3,0)</f>
        <v>0</v>
      </c>
      <c r="CP13" s="10" cm="1">
        <f t="array" ref="CP13">_xlfn._xlws.FILTER($B$160:$B$179,$G$160:$G$179=$CP$3,0)</f>
        <v>0</v>
      </c>
      <c r="CQ13" s="10" cm="1">
        <f t="array" ref="CQ13">_xlfn._xlws.FILTER($B$160:$B$179,$G$160:$G$179=$CQ$3,0)</f>
        <v>0</v>
      </c>
      <c r="CR13" s="10" cm="1">
        <f t="array" ref="CR13">_xlfn._xlws.FILTER($B$160:$B$179,$G$160:$G$179=$CR$3,0)</f>
        <v>0</v>
      </c>
      <c r="CS13" s="25" cm="1">
        <f t="array" ref="CS13">_xlfn._xlws.FILTER($B$160:$B$179,$G$160:$G$179=$CS$3,0)</f>
        <v>0</v>
      </c>
      <c r="CT13" s="25" cm="1">
        <f t="array" ref="CT13">_xlfn._xlws.FILTER($B$160:$B$179,$G$160:$G$179=$CT$3,0)</f>
        <v>0</v>
      </c>
      <c r="CU13" s="25" cm="1">
        <f t="array" ref="CU13">_xlfn._xlws.FILTER($B$160:$B$179,$G$160:$G$179=$CU$3,0)</f>
        <v>0</v>
      </c>
      <c r="CV13" s="25"/>
      <c r="CW13" s="25"/>
      <c r="CX13" s="25"/>
      <c r="CY13" s="25"/>
      <c r="CZ13" s="25"/>
    </row>
    <row r="14" spans="1:104" x14ac:dyDescent="0.3">
      <c r="B14" s="10">
        <f t="shared" si="1"/>
        <v>0</v>
      </c>
      <c r="C14" s="10">
        <v>0</v>
      </c>
      <c r="D14" s="11" t="str">
        <f>'[1]Distanz Anschluss Mast 1'!E46</f>
        <v>m²</v>
      </c>
      <c r="E14" s="11" t="s">
        <v>55</v>
      </c>
      <c r="F14" s="12">
        <v>122022300000</v>
      </c>
      <c r="G14" s="12">
        <f>'[1]Distanz Anschluss Mast 1'!F46</f>
        <v>122022300000</v>
      </c>
      <c r="H14" s="12" t="s">
        <v>10</v>
      </c>
      <c r="I14" t="str">
        <f>_xlfn.XLOOKUP(G14,[1]Preisliste!$A$11:$A$156,[1]Preisliste!$B$11:$B$156)</f>
        <v>1.3.12</v>
      </c>
      <c r="J14" s="13">
        <f>_xlfn.XLOOKUP(G14,[2]Preisliste!$A$11:$A$156,[2]Preisliste!$E$11:$E$156)</f>
        <v>55.37</v>
      </c>
      <c r="K14" s="14">
        <f t="shared" si="0"/>
        <v>0</v>
      </c>
      <c r="L14" t="str">
        <f>_xlfn.XLOOKUP(G14,[2]Preisliste!$A$11:$A$156,[2]Preisliste!$C$11:$C$156)</f>
        <v>Asphalttragschicht aus AC 22 TN</v>
      </c>
      <c r="Q14">
        <v>180</v>
      </c>
      <c r="R14" s="21" t="s">
        <v>134</v>
      </c>
      <c r="S14" s="10" cm="1">
        <f t="array" ref="S14">_xlfn._xlws.FILTER($B$180:$B$199,$I$180:$I$199=$S$2,0)</f>
        <v>0</v>
      </c>
      <c r="T14" s="10" cm="1">
        <f t="array" ref="T14">_xlfn._xlws.FILTER($B180:$B199,$I180:$I199=$T$2)</f>
        <v>0</v>
      </c>
      <c r="U14" s="10" cm="1">
        <f t="array" ref="U14">_xlfn._xlws.FILTER($B$180:$B$199,$I$180:$I$199=$U$2,0)</f>
        <v>0.36</v>
      </c>
      <c r="V14" s="10" cm="1">
        <f t="array" ref="V14">_xlfn._xlws.FILTER($B$180:$B$199,$I$180:$I$199=$V$2)</f>
        <v>0.12</v>
      </c>
      <c r="W14" s="10" cm="1">
        <f t="array" ref="W14">_xlfn._xlws.FILTER($B$180:$B$199,$I$180:$I$199=$W$2)</f>
        <v>0</v>
      </c>
      <c r="X14" s="22" cm="1">
        <f t="array" ref="X14">_xlfn._xlws.FILTER($B$180:$B$199,$I$180:$I$199=$X$2)</f>
        <v>0</v>
      </c>
      <c r="Y14" s="22" cm="1">
        <f t="array" ref="Y14">_xlfn._xlws.FILTER($B$180:$B$199,$I$180:$I$199=$Y$2)</f>
        <v>0</v>
      </c>
      <c r="Z14" s="10" cm="1">
        <f t="array" ref="Z14">_xlfn._xlws.FILTER($B$180:$B$199,$I$180:$I$199=$Z$3,0)</f>
        <v>0</v>
      </c>
      <c r="AA14" s="22" cm="1">
        <f t="array" ref="AA14">_xlfn._xlws.FILTER($B$180:$B$199,$I$180:$I$199=$AA$2,0)</f>
        <v>1.38</v>
      </c>
      <c r="AB14" s="10" cm="1">
        <f t="array" ref="AB14">_xlfn._xlws.FILTER($B$180:$B$199,$I$180:$I$199=$AB$2,0)</f>
        <v>0.45539999999999997</v>
      </c>
      <c r="AC14" s="10" cm="1">
        <f t="array" ref="AC14">_xlfn._xlws.FILTER($B$180:$B$199,$I$180:$I$199=$AC$2,0)</f>
        <v>0</v>
      </c>
      <c r="AD14" s="10" cm="1">
        <f t="array" ref="AD14">_xlfn._xlws.FILTER($B$180:$B$199,$I$180:$I$199=$AD$2,0)</f>
        <v>1.38</v>
      </c>
      <c r="AE14" s="10" cm="1">
        <f t="array" ref="AE14">_xlfn._xlws.FILTER($B$180:$B$199,$I$180:$I$199=$AE$2,0)</f>
        <v>1.38</v>
      </c>
      <c r="AF14" s="10" cm="1">
        <f t="array" ref="AF14">_xlfn._xlws.FILTER($B$180:$B$199,$I$180:$I$199=$AF$2,0)</f>
        <v>5.8</v>
      </c>
      <c r="AG14" s="10" cm="1">
        <f t="array" ref="AG14">_xlfn._xlws.FILTER($B$180:$B$199,$I$180:$I$199=$AG$2,0)</f>
        <v>1.38</v>
      </c>
      <c r="AH14" s="10" cm="1">
        <f t="array" ref="AH14">_xlfn._xlws.FILTER($B$180:$B$199,$G$180:$G$199=$AH$3,0)</f>
        <v>0</v>
      </c>
      <c r="AI14" s="10" cm="1">
        <f t="array" ref="AI14">_xlfn._xlws.FILTER($B$180:$B$199,$G$180:$G$199=$AI$3,0)</f>
        <v>0</v>
      </c>
      <c r="AJ14" s="10" cm="1">
        <f t="array" ref="AJ14">_xlfn._xlws.FILTER($B$180:$B$199,$G$180:$G$199=$AJ$3,0)</f>
        <v>0</v>
      </c>
      <c r="AK14" s="10" cm="1">
        <f t="array" ref="AK14">_xlfn._xlws.FILTER($B$180:$B$199,$G$180:$G$199=$AK$3,0)</f>
        <v>0</v>
      </c>
      <c r="AL14" s="10" cm="1">
        <f t="array" ref="AL14">_xlfn._xlws.FILTER($B$180:$B$199,$G$180:$G$199=$AL$3,0)</f>
        <v>0</v>
      </c>
      <c r="AM14" s="10" cm="1">
        <f t="array" ref="AM14">_xlfn._xlws.FILTER($B$180:$B$199,$G$180:$G$199=$AM$3,0)</f>
        <v>0</v>
      </c>
      <c r="AN14" s="10" cm="1">
        <f t="array" ref="AN14">_xlfn._xlws.FILTER($B$180:$B$199,$G$180:$G$199=$AN$3,0)</f>
        <v>0</v>
      </c>
      <c r="AO14" s="10" cm="1">
        <f t="array" ref="AO14">_xlfn._xlws.FILTER($B$180:$B$199,$G$180:$G$199=$AO$3,0)</f>
        <v>0</v>
      </c>
      <c r="AP14" s="10" cm="1">
        <f t="array" ref="AP14">_xlfn._xlws.FILTER($B$180:$B$199,$G$180:$G$199=$AP$3,0)</f>
        <v>0</v>
      </c>
      <c r="AQ14" s="10" cm="1">
        <f t="array" ref="AQ14">_xlfn._xlws.FILTER($B$180:$B$199,$G$180:$G$199=$AQ$3,0)</f>
        <v>0</v>
      </c>
      <c r="AR14" s="10" cm="1">
        <f t="array" ref="AR14">_xlfn._xlws.FILTER($B$180:$B$199,$G$180:$G$199=$AR$3,0)</f>
        <v>0</v>
      </c>
      <c r="AS14" s="23" cm="1">
        <f t="array" ref="AS14">_xlfn._xlws.FILTER($B$180:$B$199,$G$180:$G$199=$AS$3,0)</f>
        <v>0</v>
      </c>
      <c r="AT14" s="10" cm="1">
        <f t="array" ref="AT14">_xlfn._xlws.FILTER($B$180:$B$199,$G$180:$G$199=$AT$3,0)</f>
        <v>0</v>
      </c>
      <c r="AU14" s="10" cm="1">
        <f t="array" ref="AU14">_xlfn._xlws.FILTER($B$180:$B$199,$G$180:$G$199=$AU$3,0)</f>
        <v>0</v>
      </c>
      <c r="AV14" s="10" cm="1">
        <f t="array" ref="AV14">_xlfn._xlws.FILTER($B$180:$B$199,$G$180:$G$199=$AV$3,0)</f>
        <v>0</v>
      </c>
      <c r="AW14" s="10" cm="1">
        <f t="array" ref="AW14">_xlfn._xlws.FILTER($B$180:$B$199,$G$180:$G$199=$AW$3,0)</f>
        <v>0</v>
      </c>
      <c r="AX14" s="10" cm="1">
        <f t="array" ref="AX14">_xlfn._xlws.FILTER($B$180:$B$199,$G$180:$G$199=$AX$3,0)</f>
        <v>0</v>
      </c>
      <c r="AY14" s="24" cm="1">
        <f t="array" ref="AY14">_xlfn._xlws.FILTER($B$180:$B$199,$G$180:$G$199=$AY$3,0)</f>
        <v>0</v>
      </c>
      <c r="AZ14" s="24" cm="1">
        <f t="array" ref="AZ14">_xlfn._xlws.FILTER($B$180:$B$199,$G$180:$G$199=$AZ$3,0)</f>
        <v>0</v>
      </c>
      <c r="BA14" s="24" cm="1">
        <f t="array" ref="BA14">_xlfn._xlws.FILTER($B$180:$B$199,$G$180:$G$199=$BA$3,0)</f>
        <v>0</v>
      </c>
      <c r="BB14" s="10" cm="1">
        <f t="array" ref="BB14">_xlfn._xlws.FILTER($B$180:$B$199,$G$180:$G$199=$BB$3,0)</f>
        <v>0</v>
      </c>
      <c r="BC14" s="10" cm="1">
        <f t="array" ref="BC14">_xlfn._xlws.FILTER($B$180:$B$199,$G$180:$G$199=$BC$3,0)</f>
        <v>0</v>
      </c>
      <c r="BD14" s="10" cm="1">
        <f t="array" ref="BD14">_xlfn._xlws.FILTER($B$180:$B$199,$G$180:$G$199=$BD$3,0)</f>
        <v>0</v>
      </c>
      <c r="BE14" s="10" cm="1">
        <f t="array" ref="BE14">_xlfn._xlws.FILTER($B$180:$B$199,$G$180:$G$199=$BE$3,0)</f>
        <v>0</v>
      </c>
      <c r="BF14" s="10" cm="1">
        <f t="array" ref="BF14">_xlfn._xlws.FILTER($B$180:$B$199,$G$180:$G$199=$BF$3,0)</f>
        <v>0</v>
      </c>
      <c r="BG14" s="10" cm="1">
        <f t="array" ref="BG14">_xlfn._xlws.FILTER($B$180:$B$199,$G$180:$G$199=$BG$3,0)</f>
        <v>0</v>
      </c>
      <c r="BH14" s="10" cm="1">
        <f t="array" ref="BH14">_xlfn._xlws.FILTER($B$180:$B$199,$G$180:$G$199=$BH$3,0)</f>
        <v>0</v>
      </c>
      <c r="BI14" s="10" cm="1">
        <f t="array" ref="BI14">_xlfn._xlws.FILTER($B$180:$B$199,$G$180:$G$199=$BI$3,0)</f>
        <v>0</v>
      </c>
      <c r="BJ14" s="10" cm="1">
        <f t="array" ref="BJ14">_xlfn._xlws.FILTER($B$180:$B$199,$G$180:$G$199=$BJ$3,0)</f>
        <v>0</v>
      </c>
      <c r="BK14" s="10" cm="1">
        <f t="array" ref="BK14">_xlfn._xlws.FILTER($B$180:$B$199,$G$180:$G$199=$BK$3,0)</f>
        <v>0</v>
      </c>
      <c r="BL14" s="10" cm="1">
        <f t="array" ref="BL14">_xlfn._xlws.FILTER($B$180:$B$199,$G$180:$G$199=$BL$3,0)</f>
        <v>0</v>
      </c>
      <c r="BM14" s="10" cm="1">
        <f t="array" ref="BM14">_xlfn._xlws.FILTER($B$180:$B$199,$G$180:$G$199=$BM$3,0)</f>
        <v>0</v>
      </c>
      <c r="BN14" s="10" cm="1">
        <f t="array" ref="BN14">_xlfn._xlws.FILTER($B$180:$B$199,$G$180:$G$199=$BN$3,0)</f>
        <v>0</v>
      </c>
      <c r="BO14" s="10" cm="1">
        <f t="array" ref="BO14">_xlfn._xlws.FILTER($B$180:$B$199,$G$180:$G$199=$BO$3,0)</f>
        <v>0</v>
      </c>
      <c r="BP14" s="10" cm="1">
        <f t="array" ref="BP14">_xlfn._xlws.FILTER($B$180:$B$199,$G$180:$G$199=$BP$3,0)</f>
        <v>0</v>
      </c>
      <c r="BQ14" s="10" cm="1">
        <f t="array" ref="BQ14">_xlfn._xlws.FILTER($B$180:$B$199,$G$180:$G$199=$BQ$2,0)</f>
        <v>0</v>
      </c>
      <c r="BR14" s="10" cm="1">
        <f t="array" ref="BR14">_xlfn._xlws.FILTER($B$180:$B$199,$G$180:$G$199=$BR$3,0)</f>
        <v>0</v>
      </c>
      <c r="BS14" s="10" cm="1">
        <f t="array" ref="BS14">_xlfn._xlws.FILTER($B$180:$B$199,$G$180:$G$199=$BS$3,0)</f>
        <v>0</v>
      </c>
      <c r="BT14" s="10" cm="1">
        <f t="array" ref="BT14">_xlfn._xlws.FILTER($B$180:$B$199,$G$180:$G$199=$BT$3,0)</f>
        <v>0</v>
      </c>
      <c r="BU14" s="10" cm="1">
        <f t="array" ref="BU14">_xlfn._xlws.FILTER($B$180:$B$199,$G$180:$G$199=$BU$3,0)</f>
        <v>0</v>
      </c>
      <c r="BV14" s="10" cm="1">
        <f t="array" ref="BV14">_xlfn._xlws.FILTER($B$180:$B$199,$G$180:$G$199=$BV$3,0)</f>
        <v>0</v>
      </c>
      <c r="BW14" s="10" cm="1">
        <f t="array" ref="BW14">_xlfn._xlws.FILTER($B$180:$B$199,$G$180:$G$199=$BW$3,0)</f>
        <v>0</v>
      </c>
      <c r="BX14" s="10" cm="1">
        <f t="array" ref="BX14">_xlfn._xlws.FILTER($B$180:$B$199,$G$180:$G$199=$BX$3,0)</f>
        <v>0</v>
      </c>
      <c r="BY14" s="10" cm="1">
        <f t="array" ref="BY14">_xlfn._xlws.FILTER($B$180:$B$199,$G$180:$G$199=$BY$3,0)</f>
        <v>0</v>
      </c>
      <c r="BZ14" s="10" cm="1">
        <f t="array" ref="BZ14">_xlfn._xlws.FILTER($B$180:$B$199,$G$180:$G$199=$BZ$3,0)</f>
        <v>0</v>
      </c>
      <c r="CA14" s="10" cm="1">
        <f t="array" ref="CA14">_xlfn._xlws.FILTER($B$180:$B$199,$G$180:$G$199=$CA$3,0)</f>
        <v>0</v>
      </c>
      <c r="CB14" s="10" cm="1">
        <f t="array" ref="CB14">_xlfn._xlws.FILTER($B$180:$B$199,$G$180:$G$199=$CB$3,0)</f>
        <v>0</v>
      </c>
      <c r="CC14" s="10" cm="1">
        <f t="array" ref="CC14">_xlfn._xlws.FILTER($B$180:$B$199,$G$180:$G$199=$CC$3,0)</f>
        <v>0</v>
      </c>
      <c r="CD14" s="10" cm="1">
        <f t="array" ref="CD14">_xlfn._xlws.FILTER($B$180:$B$199,$G$180:$G$199=$CD$3,0)</f>
        <v>0</v>
      </c>
      <c r="CE14" s="10" cm="1">
        <f t="array" ref="CE14">_xlfn._xlws.FILTER($B$180:$B$199,$G$180:$G$199=$CE$3,0)</f>
        <v>0</v>
      </c>
      <c r="CF14" s="10" cm="1">
        <f t="array" ref="CF14">_xlfn._xlws.FILTER($B$180:$B$199,$G$180:$G$199=$CF$3,0)</f>
        <v>0</v>
      </c>
      <c r="CG14" s="10" cm="1">
        <f t="array" ref="CG14">_xlfn._xlws.FILTER($B$180:$B$199,$G$180:$G$199=$CG$3,0)</f>
        <v>0</v>
      </c>
      <c r="CH14" s="10" cm="1">
        <f t="array" ref="CH14">_xlfn._xlws.FILTER($B$180:$B$199,$G$180:$G$199=$CH$3,0)</f>
        <v>0</v>
      </c>
      <c r="CI14" s="10" cm="1">
        <f t="array" ref="CI14">_xlfn._xlws.FILTER($B$180:$B$199,$G$180:$G$199=$CI$3,0)</f>
        <v>0</v>
      </c>
      <c r="CJ14" s="10" cm="1">
        <f t="array" ref="CJ14">_xlfn._xlws.FILTER($B$180:$B$199,$G$180:$G$199=$CJ$3,0)</f>
        <v>0</v>
      </c>
      <c r="CK14" s="10" cm="1">
        <f t="array" ref="CK14">_xlfn._xlws.FILTER($B$180:$B$199,$G$180:$G$199=$CK$3,0)</f>
        <v>0</v>
      </c>
      <c r="CL14" s="10" cm="1">
        <f t="array" ref="CL14">_xlfn._xlws.FILTER($B$180:$B$199,$G$180:$G$199=$CL$3,0)</f>
        <v>0</v>
      </c>
      <c r="CM14" s="10" cm="1">
        <f t="array" ref="CM14">_xlfn._xlws.FILTER($B$180:$B$199,$G$180:$G$199=$CM$3,0)</f>
        <v>0</v>
      </c>
      <c r="CN14" s="10" cm="1">
        <f t="array" ref="CN14">_xlfn._xlws.FILTER($B$180:$B$199,$G$180:$G$199=$CN$3,0)</f>
        <v>0</v>
      </c>
      <c r="CO14" s="10" cm="1">
        <f t="array" ref="CO14">_xlfn._xlws.FILTER($B$180:$B$199,$G$180:$G$199=$CO$3,0)</f>
        <v>0</v>
      </c>
      <c r="CP14" s="10" cm="1">
        <f t="array" ref="CP14">_xlfn._xlws.FILTER($B$180:$B$199,$G$180:$G$199=$CP$3,0)</f>
        <v>0</v>
      </c>
      <c r="CQ14" s="10" cm="1">
        <f t="array" ref="CQ14">_xlfn._xlws.FILTER($B$180:$B$199,$G$180:$G$199=$CQ$3,0)</f>
        <v>0</v>
      </c>
      <c r="CR14" s="10" cm="1">
        <f t="array" ref="CR14">_xlfn._xlws.FILTER($B$180:$B$199,$G$180:$G$199=$CR$3,0)</f>
        <v>0</v>
      </c>
      <c r="CS14" s="25" cm="1">
        <f t="array" ref="CS14">_xlfn._xlws.FILTER($B$180:$B$199,$G$180:$G$199=$CS$3,0)</f>
        <v>0</v>
      </c>
      <c r="CT14" s="25" cm="1">
        <f t="array" ref="CT14">_xlfn._xlws.FILTER($B$180:$B$199,$G$180:$G$199=$CT$3,0)</f>
        <v>0</v>
      </c>
      <c r="CU14" s="25" cm="1">
        <f t="array" ref="CU14">_xlfn._xlws.FILTER($B$180:$B$199,$G$180:$G$199=$CU$3,0)</f>
        <v>0</v>
      </c>
      <c r="CV14" s="25"/>
      <c r="CW14" s="25"/>
      <c r="CX14" s="25"/>
      <c r="CY14" s="25"/>
      <c r="CZ14" s="25"/>
    </row>
    <row r="15" spans="1:104" x14ac:dyDescent="0.3">
      <c r="B15" s="10">
        <f t="shared" si="1"/>
        <v>0</v>
      </c>
      <c r="C15" s="10">
        <v>0</v>
      </c>
      <c r="D15" s="11" t="str">
        <f>'[1]Distanz Anschluss Mast 1'!E47</f>
        <v>m²</v>
      </c>
      <c r="E15" s="11" t="s">
        <v>55</v>
      </c>
      <c r="F15" s="12">
        <v>122022500000</v>
      </c>
      <c r="G15" s="12">
        <f>'[1]Distanz Anschluss Mast 1'!F47</f>
        <v>122022500000</v>
      </c>
      <c r="H15" s="12" t="s">
        <v>11</v>
      </c>
      <c r="I15" t="str">
        <f>_xlfn.XLOOKUP(G15,[1]Preisliste!$A$11:$A$156,[1]Preisliste!$B$11:$B$156)</f>
        <v>1.3.13</v>
      </c>
      <c r="J15" s="13">
        <f>_xlfn.XLOOKUP(G15,[2]Preisliste!$A$11:$A$156,[2]Preisliste!$E$11:$E$156)</f>
        <v>20.14</v>
      </c>
      <c r="K15" s="14">
        <f t="shared" si="0"/>
        <v>0</v>
      </c>
      <c r="L15" t="str">
        <f>_xlfn.XLOOKUP(G15,[2]Preisliste!$A$11:$A$156,[2]Preisliste!$C$11:$C$156)</f>
        <v>Bitumenemulsion aufsprühen</v>
      </c>
      <c r="Q15">
        <v>200</v>
      </c>
      <c r="R15" s="21" t="s">
        <v>135</v>
      </c>
      <c r="S15" s="10" cm="1">
        <f t="array" ref="S15">_xlfn._xlws.FILTER($B$200:$B$219,$I$200:$I$219=$S$2,0)</f>
        <v>0.78</v>
      </c>
      <c r="T15" s="10" cm="1">
        <f t="array" ref="T15">_xlfn._xlws.FILTER($B200:$B219,$I200:$I219=$T$2)</f>
        <v>4.6800000000000001E-2</v>
      </c>
      <c r="U15" s="10" cm="1">
        <f t="array" ref="U15">_xlfn._xlws.FILTER($B$200:$B$219,$I$200:$I$219=$U$2,0)</f>
        <v>0.18</v>
      </c>
      <c r="V15" s="10" cm="1">
        <f t="array" ref="V15">_xlfn._xlws.FILTER($B$200:$B$219,$I$200:$I$219=$V$2)</f>
        <v>0.06</v>
      </c>
      <c r="W15" s="10" cm="1">
        <f t="array" ref="W15">_xlfn._xlws.FILTER($B$200:$B$219,$I$200:$I$219=$W$2)</f>
        <v>4.6800000000000001E-2</v>
      </c>
      <c r="X15" s="22" cm="1">
        <f t="array" ref="X15">_xlfn._xlws.FILTER($B$200:$B$219,$I$200:$I$219=$X$2)</f>
        <v>0</v>
      </c>
      <c r="Y15" s="22" cm="1">
        <f t="array" ref="Y15">_xlfn._xlws.FILTER($B$200:$B$219,$I$200:$I$219=$Y$2)</f>
        <v>0</v>
      </c>
      <c r="Z15" s="10" cm="1">
        <f t="array" ref="Z15">_xlfn._xlws.FILTER($B$200:$B$219,$I$200:$I$219=$Z$3,0)</f>
        <v>0</v>
      </c>
      <c r="AA15" s="22" cm="1">
        <f t="array" ref="AA15">_xlfn._xlws.FILTER($B$200:$B$219,$I$200:$I$219=$AA$2,0)</f>
        <v>0</v>
      </c>
      <c r="AB15" s="10" cm="1">
        <f t="array" ref="AB15">_xlfn._xlws.FILTER($B$200:$B$219,$I$200:$I$219=$AB$2,0)</f>
        <v>0</v>
      </c>
      <c r="AC15" s="10" cm="1">
        <f t="array" ref="AC15">_xlfn._xlws.FILTER($B$200:$B$219,$I$200:$I$219=$AC$2,0)</f>
        <v>0</v>
      </c>
      <c r="AD15" s="10" cm="1">
        <f t="array" ref="AD15">_xlfn._xlws.FILTER($B$200:$B$219,$I$200:$I$219=$AD$2,0)</f>
        <v>0</v>
      </c>
      <c r="AE15" s="10" cm="1">
        <f t="array" ref="AE15">_xlfn._xlws.FILTER($B$200:$B$219,$I$200:$I$219=$AE$2,0)</f>
        <v>0</v>
      </c>
      <c r="AF15" s="10" cm="1">
        <f t="array" ref="AF15">_xlfn._xlws.FILTER($B$200:$B$219,$I$200:$I$219=$AF$2,0)</f>
        <v>0</v>
      </c>
      <c r="AG15" s="10" cm="1">
        <f t="array" ref="AG15">_xlfn._xlws.FILTER($B$200:$B$219,$I$200:$I$219=$AG$2,0)</f>
        <v>0</v>
      </c>
      <c r="AH15" s="10" cm="1">
        <f t="array" ref="AH15">_xlfn._xlws.FILTER($B$300:$B$319,$G$300:$G$319=$AH$3,0)</f>
        <v>0</v>
      </c>
      <c r="AI15" s="10" cm="1">
        <f t="array" ref="AI15">_xlfn._xlws.FILTER($B$300:$B$319,$G$300:$G$319=$AI$3,0)</f>
        <v>0</v>
      </c>
      <c r="AJ15" s="10" cm="1">
        <f t="array" ref="AJ15">_xlfn._xlws.FILTER($B$300:$B$319,$G$300:$G$319=$AJ$3,0)</f>
        <v>0</v>
      </c>
      <c r="AK15" s="10" cm="1">
        <f t="array" ref="AK15">_xlfn._xlws.FILTER($B$300:$B$319,$G$300:$G$319=$AK$3,0)</f>
        <v>0</v>
      </c>
      <c r="AL15" s="10" cm="1">
        <f t="array" ref="AL15">_xlfn._xlws.FILTER($B$300:$B$319,$G$300:$G$319=$AL$3,0)</f>
        <v>0</v>
      </c>
      <c r="AM15" s="10" cm="1">
        <f t="array" ref="AM15">_xlfn._xlws.FILTER($B$300:$B$319,$G$300:$G$319=$AM$3,0)</f>
        <v>0</v>
      </c>
      <c r="AN15" s="10" cm="1">
        <f t="array" ref="AN15">_xlfn._xlws.FILTER($B$300:$B$319,$G$300:$G$319=$AN$3,0)</f>
        <v>0</v>
      </c>
      <c r="AO15" s="10" cm="1">
        <f t="array" ref="AO15">_xlfn._xlws.FILTER($B$300:$B$319,$G$300:$G$319=$AO$3,0)</f>
        <v>0</v>
      </c>
      <c r="AP15" s="10" cm="1">
        <f t="array" ref="AP15">_xlfn._xlws.FILTER($B$300:$B$319,$G$300:$G$319=$AP$3,0)</f>
        <v>0</v>
      </c>
      <c r="AQ15" s="10" cm="1">
        <f t="array" ref="AQ15">_xlfn._xlws.FILTER($B$300:$B$319,$G$300:$G$319=$AQ$3,0)</f>
        <v>0</v>
      </c>
      <c r="AR15" s="10" cm="1">
        <f t="array" ref="AR15">_xlfn._xlws.FILTER($B$300:$B$319,$G$300:$G$319=$AR$3,0)</f>
        <v>0</v>
      </c>
      <c r="AS15" s="23" cm="1">
        <f t="array" ref="AS15">_xlfn._xlws.FILTER($B$300:$B$319,$G$300:$G$319=$AS$3,0)</f>
        <v>0</v>
      </c>
      <c r="AT15" s="10" cm="1">
        <f t="array" ref="AT15">_xlfn._xlws.FILTER($B$300:$B$319,$G$300:$G$319=$AT$3,0)</f>
        <v>0</v>
      </c>
      <c r="AU15" s="10" cm="1">
        <f t="array" ref="AU15">_xlfn._xlws.FILTER($B$300:$B$319,$G$300:$G$319=$AU$3,0)</f>
        <v>0</v>
      </c>
      <c r="AV15" s="10" cm="1">
        <f t="array" ref="AV15">_xlfn._xlws.FILTER($B$300:$B$319,$G$300:$G$319=$AV$3,0)</f>
        <v>0</v>
      </c>
      <c r="AW15" s="10" cm="1">
        <f t="array" ref="AW15">_xlfn._xlws.FILTER($B$300:$B$319,$G$300:$G$319=$AW$3,0)</f>
        <v>0</v>
      </c>
      <c r="AX15" s="10" cm="1">
        <f t="array" ref="AX15">_xlfn._xlws.FILTER($B$300:$B$319,$G$300:$G$319=$AX$3,0)</f>
        <v>0</v>
      </c>
      <c r="AY15" s="24" cm="1">
        <f t="array" ref="AY15">_xlfn._xlws.FILTER($B$300:$B$319,$G$300:$G$319=$AY$3,0)</f>
        <v>0</v>
      </c>
      <c r="AZ15" s="24" cm="1">
        <f t="array" ref="AZ15">_xlfn._xlws.FILTER($B$300:$B$319,$G$300:$G$319=$AZ$3,0)</f>
        <v>0</v>
      </c>
      <c r="BA15" s="24" cm="1">
        <f t="array" ref="BA15">_xlfn._xlws.FILTER($B$300:$B$319,$G$300:$G$319=$BA$3,0)</f>
        <v>0</v>
      </c>
      <c r="BB15" s="10" cm="1">
        <f t="array" ref="BB15">_xlfn._xlws.FILTER($B$300:$B$319,$G$300:$G$319=$BB$3,0)</f>
        <v>0</v>
      </c>
      <c r="BC15" s="10" cm="1">
        <f t="array" ref="BC15">_xlfn._xlws.FILTER($B$300:$B$319,$G$300:$G$319=$BC$3,0)</f>
        <v>0</v>
      </c>
      <c r="BD15" s="10" cm="1">
        <f t="array" ref="BD15">_xlfn._xlws.FILTER($B$300:$B$319,$G$300:$G$319=$BD$3,0)</f>
        <v>0</v>
      </c>
      <c r="BE15" s="10" cm="1">
        <f t="array" ref="BE15">_xlfn._xlws.FILTER($B$300:$B$319,$G$300:$G$319=$BE$3,0)</f>
        <v>0</v>
      </c>
      <c r="BF15" s="10" cm="1">
        <f t="array" ref="BF15">_xlfn._xlws.FILTER($B$300:$B$319,$G$300:$G$319=$BF$3,0)</f>
        <v>0</v>
      </c>
      <c r="BG15" s="10" cm="1">
        <f t="array" ref="BG15">_xlfn._xlws.FILTER($B$300:$B$319,$G$300:$G$319=$BG$3,0)</f>
        <v>0</v>
      </c>
      <c r="BH15" s="10" cm="1">
        <f t="array" ref="BH15">_xlfn._xlws.FILTER($B$300:$B$319,$G$300:$G$319=$BH$3,0)</f>
        <v>0</v>
      </c>
      <c r="BI15" s="10" cm="1">
        <f t="array" ref="BI15">_xlfn._xlws.FILTER($B$300:$B$319,$G$300:$G$319=$BI$3,0)</f>
        <v>0</v>
      </c>
      <c r="BJ15" s="10" cm="1">
        <f t="array" ref="BJ15">_xlfn._xlws.FILTER($B$300:$B$319,$G$300:$G$319=$BJ$3,0)</f>
        <v>0</v>
      </c>
      <c r="BK15" s="10" cm="1">
        <f t="array" ref="BK15">_xlfn._xlws.FILTER($B$300:$B$319,$G$300:$G$319=$BK$3,0)</f>
        <v>0</v>
      </c>
      <c r="BL15" s="10" cm="1">
        <f t="array" ref="BL15">_xlfn._xlws.FILTER($B$300:$B$319,$G$300:$G$319=$BL$3,0)</f>
        <v>0</v>
      </c>
      <c r="BM15" s="10" cm="1">
        <f t="array" ref="BM15">_xlfn._xlws.FILTER($B$300:$B$319,$G$300:$G$319=$BM$3,0)</f>
        <v>0</v>
      </c>
      <c r="BN15" s="10" cm="1">
        <f t="array" ref="BN15">_xlfn._xlws.FILTER($B$300:$B$319,$G$300:$G$319=$BN$3,0)</f>
        <v>0</v>
      </c>
      <c r="BO15" s="10" cm="1">
        <f t="array" ref="BO15">_xlfn._xlws.FILTER($B$300:$B$319,$G$300:$G$319=$BO$3,0)</f>
        <v>0</v>
      </c>
      <c r="BP15" s="10" cm="1">
        <f t="array" ref="BP15">_xlfn._xlws.FILTER($B$300:$B$319,$G$300:$G$319=$BP$3,0)</f>
        <v>0</v>
      </c>
      <c r="BQ15" s="10" cm="1">
        <f t="array" ref="BQ15">_xlfn._xlws.FILTER($B$300:$B$319,$G$300:$G$319=$BQ$2,0)</f>
        <v>0</v>
      </c>
      <c r="BR15" s="10" cm="1">
        <f t="array" ref="BR15">_xlfn._xlws.FILTER($B$300:$B$319,$G$300:$G$319=$BR$3,0)</f>
        <v>0</v>
      </c>
      <c r="BS15" s="10" cm="1">
        <f t="array" ref="BS15">_xlfn._xlws.FILTER($B$300:$B$319,$G$300:$G$319=$BS$3,0)</f>
        <v>0</v>
      </c>
      <c r="BT15" s="10" cm="1">
        <f t="array" ref="BT15">_xlfn._xlws.FILTER($B$300:$B$319,$G$300:$G$319=$BT$3,0)</f>
        <v>0</v>
      </c>
      <c r="BU15" s="10" cm="1">
        <f t="array" ref="BU15">_xlfn._xlws.FILTER($B$300:$B$319,$G$300:$G$319=$BU$3,0)</f>
        <v>0</v>
      </c>
      <c r="BV15" s="10" cm="1">
        <f t="array" ref="BV15">_xlfn._xlws.FILTER($B$300:$B$319,$G$300:$G$319=$BV$3,0)</f>
        <v>0</v>
      </c>
      <c r="BW15" s="10" cm="1">
        <f t="array" ref="BW15">_xlfn._xlws.FILTER($B$300:$B$319,$G$300:$G$319=$BW$3,0)</f>
        <v>0</v>
      </c>
      <c r="BX15" s="10" cm="1">
        <f t="array" ref="BX15">_xlfn._xlws.FILTER($B$300:$B$319,$G$300:$G$319=$BX$3,0)</f>
        <v>0</v>
      </c>
      <c r="BY15" s="10" cm="1">
        <f t="array" ref="BY15">_xlfn._xlws.FILTER($B$300:$B$319,$G$300:$G$319=$BY$3,0)</f>
        <v>0</v>
      </c>
      <c r="BZ15" s="10" cm="1">
        <f t="array" ref="BZ15">_xlfn._xlws.FILTER($B$300:$B$319,$G$300:$G$319=$BZ$3,0)</f>
        <v>0</v>
      </c>
      <c r="CA15" s="10" cm="1">
        <f t="array" ref="CA15">_xlfn._xlws.FILTER($B$300:$B$319,$G$300:$G$319=$CA$3,0)</f>
        <v>0</v>
      </c>
      <c r="CB15" s="10" cm="1">
        <f t="array" ref="CB15">_xlfn._xlws.FILTER($B$300:$B$319,$G$300:$G$319=$CB$3,0)</f>
        <v>0</v>
      </c>
      <c r="CC15" s="10" cm="1">
        <f t="array" ref="CC15">_xlfn._xlws.FILTER($B$300:$B$319,$G$300:$G$319=$CC$3,0)</f>
        <v>0</v>
      </c>
      <c r="CD15" s="10" cm="1">
        <f t="array" ref="CD15">_xlfn._xlws.FILTER($B$300:$B$319,$G$300:$G$319=$CD$3,0)</f>
        <v>0</v>
      </c>
      <c r="CE15" s="10" cm="1">
        <f t="array" ref="CE15">_xlfn._xlws.FILTER($B$300:$B$319,$G$300:$G$319=$CE$3,0)</f>
        <v>0</v>
      </c>
      <c r="CF15" s="10" cm="1">
        <f t="array" ref="CF15">_xlfn._xlws.FILTER($B$300:$B$319,$G$300:$G$319=$CF$3,0)</f>
        <v>0</v>
      </c>
      <c r="CG15" s="10" cm="1">
        <f t="array" ref="CG15">_xlfn._xlws.FILTER($B$300:$B$319,$G$300:$G$319=$CG$3,0)</f>
        <v>0</v>
      </c>
      <c r="CH15" s="10" cm="1">
        <f t="array" ref="CH15">_xlfn._xlws.FILTER($B$300:$B$319,$G$300:$G$319=$CH$3,0)</f>
        <v>0</v>
      </c>
      <c r="CI15" s="10" cm="1">
        <f t="array" ref="CI15">_xlfn._xlws.FILTER($B$300:$B$319,$G$300:$G$319=$CI$3,0)</f>
        <v>0</v>
      </c>
      <c r="CJ15" s="10" cm="1">
        <f t="array" ref="CJ15">_xlfn._xlws.FILTER($B$300:$B$319,$G$300:$G$319=$CJ$3,0)</f>
        <v>0</v>
      </c>
      <c r="CK15" s="10" cm="1">
        <f t="array" ref="CK15">_xlfn._xlws.FILTER($B$300:$B$319,$G$300:$G$319=$CK$3,0)</f>
        <v>0</v>
      </c>
      <c r="CL15" s="10" cm="1">
        <f t="array" ref="CL15">_xlfn._xlws.FILTER($B$300:$B$319,$G$300:$G$319=$CL$3,0)</f>
        <v>0</v>
      </c>
      <c r="CM15" s="10" cm="1">
        <f t="array" ref="CM15">_xlfn._xlws.FILTER($B$300:$B$319,$G$300:$G$319=$CM$3,0)</f>
        <v>0</v>
      </c>
      <c r="CN15" s="10" cm="1">
        <f t="array" ref="CN15">_xlfn._xlws.FILTER($B$300:$B$319,$G$300:$G$319=$CN$3,0)</f>
        <v>0</v>
      </c>
      <c r="CO15" s="10" cm="1">
        <f t="array" ref="CO15">_xlfn._xlws.FILTER($B$300:$B$319,$G$300:$G$319=$CO$3,0)</f>
        <v>0</v>
      </c>
      <c r="CP15" s="10" cm="1">
        <f t="array" ref="CP15">_xlfn._xlws.FILTER($B$300:$B$319,$G$300:$G$319=$CP$3,0)</f>
        <v>0</v>
      </c>
      <c r="CQ15" s="10" cm="1">
        <f t="array" ref="CQ15">_xlfn._xlws.FILTER($B$300:$B$319,$G$300:$G$319=$CQ$3,0)</f>
        <v>0</v>
      </c>
      <c r="CR15" s="10" cm="1">
        <f t="array" ref="CR15">_xlfn._xlws.FILTER($B$300:$B$319,$G$300:$G$319=$CR$3,0)</f>
        <v>0</v>
      </c>
      <c r="CS15" s="25" cm="1">
        <f t="array" ref="CS15">_xlfn._xlws.FILTER($B$300:$B$319,$G$300:$G$319=$CS$3,0)</f>
        <v>0</v>
      </c>
      <c r="CT15" s="25" cm="1">
        <f t="array" ref="CT15">_xlfn._xlws.FILTER($B$300:$B$319,$G$300:$G$319=$CT$3,0)</f>
        <v>0</v>
      </c>
      <c r="CU15" s="25" cm="1">
        <f t="array" ref="CU15">_xlfn._xlws.FILTER($B$300:$B$319,$G$300:$G$319=$CU$3,0)</f>
        <v>0</v>
      </c>
      <c r="CV15" s="25"/>
      <c r="CW15" s="25"/>
      <c r="CX15" s="25"/>
      <c r="CY15" s="25"/>
      <c r="CZ15" s="25"/>
    </row>
    <row r="16" spans="1:104" x14ac:dyDescent="0.3">
      <c r="B16" s="10">
        <f t="shared" si="1"/>
        <v>0</v>
      </c>
      <c r="C16" s="10">
        <v>0</v>
      </c>
      <c r="D16" s="11" t="str">
        <f>'[1]Distanz Anschluss Mast 1'!E48</f>
        <v>m</v>
      </c>
      <c r="E16" s="11" t="s">
        <v>127</v>
      </c>
      <c r="F16" s="12">
        <v>122022700000</v>
      </c>
      <c r="G16" s="12">
        <f>'[1]Distanz Anschluss Mast 1'!F48</f>
        <v>122022700000</v>
      </c>
      <c r="H16" s="12" t="s">
        <v>12</v>
      </c>
      <c r="I16" t="str">
        <f>_xlfn.XLOOKUP(G16,[1]Preisliste!$A$11:$A$156,[1]Preisliste!$B$11:$B$156)</f>
        <v>1.3.14</v>
      </c>
      <c r="J16" s="13">
        <f>_xlfn.XLOOKUP(G16,[2]Preisliste!$A$11:$A$156,[2]Preisliste!$E$11:$E$156)</f>
        <v>20.14</v>
      </c>
      <c r="K16" s="14">
        <f t="shared" si="0"/>
        <v>0</v>
      </c>
      <c r="L16" t="str">
        <f>_xlfn.XLOOKUP(G16,[2]Preisliste!$A$11:$A$156,[2]Preisliste!$C$11:$C$156)</f>
        <v>Fugen in der Dicke der bituminösen Decke</v>
      </c>
      <c r="Q16">
        <v>220</v>
      </c>
      <c r="R16" s="21" t="s">
        <v>136</v>
      </c>
      <c r="S16" s="10" cm="1">
        <f t="array" ref="S16">_xlfn._xlws.FILTER($B$220:$B$239,$I$220:$I$239=$S$2,0)</f>
        <v>1.38</v>
      </c>
      <c r="T16" s="10" cm="1">
        <f t="array" ref="T16">_xlfn._xlws.FILTER($B220:$B239,$I220:$I239=$T$2)</f>
        <v>8.2799999999999985E-2</v>
      </c>
      <c r="U16" s="10" cm="1">
        <f t="array" ref="U16">_xlfn._xlws.FILTER($B$220:$B$239,$I$220:$I$239=$U$2,0)</f>
        <v>0.36</v>
      </c>
      <c r="V16" s="10" cm="1">
        <f t="array" ref="V16">_xlfn._xlws.FILTER($B$220:$B$239,$I$220:$I$239=$V$2)</f>
        <v>0.12</v>
      </c>
      <c r="W16" s="10" cm="1">
        <f t="array" ref="W16">_xlfn._xlws.FILTER($B$220:$B$239,$I$220:$I$239=$W$2)</f>
        <v>8.2799999999999985E-2</v>
      </c>
      <c r="X16" s="22" cm="1">
        <f t="array" ref="X16">_xlfn._xlws.FILTER($B$220:$B$239,$I$220:$I$239=$X$2)</f>
        <v>0</v>
      </c>
      <c r="Y16" s="22" cm="1">
        <f t="array" ref="Y16">_xlfn._xlws.FILTER($B$220:$B$239,$I$220:$I$239=$Y$2)</f>
        <v>0</v>
      </c>
      <c r="Z16" s="10" cm="1">
        <f t="array" ref="Z16">_xlfn._xlws.FILTER($B$220:$B$239,$I$220:$I$239=$Z$3,0)</f>
        <v>0</v>
      </c>
      <c r="AA16" s="22" cm="1">
        <f t="array" ref="AA16">_xlfn._xlws.FILTER($B$220:$B$239,$I$220:$I$239=$AA$2,0)</f>
        <v>0</v>
      </c>
      <c r="AB16" s="10" cm="1">
        <f t="array" ref="AB16">_xlfn._xlws.FILTER($B$220:$B$239,$I$220:$I$239=$AB$2,0)</f>
        <v>0</v>
      </c>
      <c r="AC16" s="10" cm="1">
        <f t="array" ref="AC16">_xlfn._xlws.FILTER($B$220:$B$239,$I$220:$I$239=$AC$2,0)</f>
        <v>0</v>
      </c>
      <c r="AD16" s="10" cm="1">
        <f t="array" ref="AD16">_xlfn._xlws.FILTER($B$220:$B$239,$I$220:$I$239=$AD$2,0)</f>
        <v>0</v>
      </c>
      <c r="AE16" s="10" cm="1">
        <f t="array" ref="AE16">_xlfn._xlws.FILTER($B$220:$B$239,$I$220:$I$239=$AE$2,0)</f>
        <v>0</v>
      </c>
      <c r="AF16" s="10" cm="1">
        <f t="array" ref="AF16">_xlfn._xlws.FILTER($B$220:$B$239,$I$220:$I$239=$AF$2,0)</f>
        <v>0</v>
      </c>
      <c r="AG16" s="10" cm="1">
        <f t="array" ref="AG16">_xlfn._xlws.FILTER($B$220:$B$239,$I$220:$I$239=$AG$2,0)</f>
        <v>0</v>
      </c>
      <c r="AH16" s="10" cm="1">
        <f t="array" ref="AH16">_xlfn._xlws.FILTER($B$320:$B$339,$G$320:$G$339=$AH$3,0)</f>
        <v>0</v>
      </c>
      <c r="AI16" s="10" cm="1">
        <f t="array" ref="AI16">_xlfn._xlws.FILTER($B$320:$B$339,$G$320:$G$339=$AI$3,0)</f>
        <v>0</v>
      </c>
      <c r="AJ16" s="10" cm="1">
        <f t="array" ref="AJ16">_xlfn._xlws.FILTER($B$320:$B$339,$G$320:$G$339=$AJ$3,0)</f>
        <v>0</v>
      </c>
      <c r="AK16" s="10" cm="1">
        <f t="array" ref="AK16">_xlfn._xlws.FILTER($B$320:$B$339,$G$320:$G$339=$AK$3,0)</f>
        <v>0</v>
      </c>
      <c r="AL16" s="10" cm="1">
        <f t="array" ref="AL16">_xlfn._xlws.FILTER($B$320:$B$339,$G$320:$G$339=$AL$3,0)</f>
        <v>0</v>
      </c>
      <c r="AM16" s="10" cm="1">
        <f t="array" ref="AM16">_xlfn._xlws.FILTER($B$320:$B$339,$G$320:$G$339=$AM$3,0)</f>
        <v>0</v>
      </c>
      <c r="AN16" s="10" cm="1">
        <f t="array" ref="AN16">_xlfn._xlws.FILTER($B$320:$B$339,$G$320:$G$339=$AN$3,0)</f>
        <v>0</v>
      </c>
      <c r="AO16" s="10" cm="1">
        <f t="array" ref="AO16">_xlfn._xlws.FILTER($B$320:$B$339,$G$320:$G$339=$AO$3,0)</f>
        <v>0</v>
      </c>
      <c r="AP16" s="10" cm="1">
        <f t="array" ref="AP16">_xlfn._xlws.FILTER($B$320:$B$339,$G$320:$G$339=$AP$3,0)</f>
        <v>0</v>
      </c>
      <c r="AQ16" s="10" cm="1">
        <f t="array" ref="AQ16">_xlfn._xlws.FILTER($B$320:$B$339,$G$320:$G$339=$AQ$3,0)</f>
        <v>0</v>
      </c>
      <c r="AR16" s="10" cm="1">
        <f t="array" ref="AR16">_xlfn._xlws.FILTER($B$320:$B$339,$G$320:$G$339=$AR$3,0)</f>
        <v>0</v>
      </c>
      <c r="AS16" s="23" cm="1">
        <f t="array" ref="AS16">_xlfn._xlws.FILTER($B$320:$B$339,$G$320:$G$339=$AS$3,0)</f>
        <v>0</v>
      </c>
      <c r="AT16" s="10" cm="1">
        <f t="array" ref="AT16">_xlfn._xlws.FILTER($B$320:$B$339,$G$320:$G$339=$AT$3,0)</f>
        <v>0</v>
      </c>
      <c r="AU16" s="10" cm="1">
        <f t="array" ref="AU16">_xlfn._xlws.FILTER($B$320:$B$339,$G$320:$G$339=$AU$3,0)</f>
        <v>0</v>
      </c>
      <c r="AV16" s="10" cm="1">
        <f t="array" ref="AV16">_xlfn._xlws.FILTER($B$320:$B$339,$G$320:$G$339=$AV$3,0)</f>
        <v>0</v>
      </c>
      <c r="AW16" s="10" cm="1">
        <f t="array" ref="AW16">_xlfn._xlws.FILTER($B$320:$B$339,$G$320:$G$339=$AW$3,0)</f>
        <v>0</v>
      </c>
      <c r="AX16" s="10" cm="1">
        <f t="array" ref="AX16">_xlfn._xlws.FILTER($B$320:$B$339,$G$320:$G$339=$AX$3,0)</f>
        <v>0</v>
      </c>
      <c r="AY16" s="24" cm="1">
        <f t="array" ref="AY16">_xlfn._xlws.FILTER($B$320:$B$339,$G$320:$G$339=$AY$3,0)</f>
        <v>0</v>
      </c>
      <c r="AZ16" s="24" cm="1">
        <f t="array" ref="AZ16">_xlfn._xlws.FILTER($B$320:$B$339,$G$320:$G$339=$AZ$3,0)</f>
        <v>0</v>
      </c>
      <c r="BA16" s="24" cm="1">
        <f t="array" ref="BA16">_xlfn._xlws.FILTER($B$320:$B$339,$G$320:$G$339=$BA$3,0)</f>
        <v>0</v>
      </c>
      <c r="BB16" s="10" cm="1">
        <f t="array" ref="BB16">_xlfn._xlws.FILTER($B$320:$B$339,$G$320:$G$339=$BB$3,0)</f>
        <v>0</v>
      </c>
      <c r="BC16" s="10" cm="1">
        <f t="array" ref="BC16">_xlfn._xlws.FILTER($B$320:$B$339,$G$320:$G$339=$BC$3,0)</f>
        <v>0</v>
      </c>
      <c r="BD16" s="10" cm="1">
        <f t="array" ref="BD16">_xlfn._xlws.FILTER($B$320:$B$339,$G$320:$G$339=$BD$3,0)</f>
        <v>0</v>
      </c>
      <c r="BE16" s="10" cm="1">
        <f t="array" ref="BE16">_xlfn._xlws.FILTER($B$320:$B$339,$G$320:$G$339=$BE$3,0)</f>
        <v>0</v>
      </c>
      <c r="BF16" s="10" cm="1">
        <f t="array" ref="BF16">_xlfn._xlws.FILTER($B$320:$B$339,$G$320:$G$339=$BF$3,0)</f>
        <v>0</v>
      </c>
      <c r="BG16" s="10" cm="1">
        <f t="array" ref="BG16">_xlfn._xlws.FILTER($B$320:$B$339,$G$320:$G$339=$BG$3,0)</f>
        <v>0</v>
      </c>
      <c r="BH16" s="10" cm="1">
        <f t="array" ref="BH16">_xlfn._xlws.FILTER($B$320:$B$339,$G$320:$G$339=$BH$3,0)</f>
        <v>0</v>
      </c>
      <c r="BI16" s="10" cm="1">
        <f t="array" ref="BI16">_xlfn._xlws.FILTER($B$320:$B$339,$G$320:$G$339=$BI$3,0)</f>
        <v>0</v>
      </c>
      <c r="BJ16" s="10" cm="1">
        <f t="array" ref="BJ16">_xlfn._xlws.FILTER($B$320:$B$339,$G$320:$G$339=$BJ$3,0)</f>
        <v>0</v>
      </c>
      <c r="BK16" s="10" cm="1">
        <f t="array" ref="BK16">_xlfn._xlws.FILTER($B$320:$B$339,$G$320:$G$339=$BK$3,0)</f>
        <v>0</v>
      </c>
      <c r="BL16" s="10" cm="1">
        <f t="array" ref="BL16">_xlfn._xlws.FILTER($B$320:$B$339,$G$320:$G$339=$BL$3,0)</f>
        <v>0</v>
      </c>
      <c r="BM16" s="10" cm="1">
        <f t="array" ref="BM16">_xlfn._xlws.FILTER($B$320:$B$339,$G$320:$G$339=$BM$3,0)</f>
        <v>0</v>
      </c>
      <c r="BN16" s="10" cm="1">
        <f t="array" ref="BN16">_xlfn._xlws.FILTER($B$320:$B$339,$G$320:$G$339=$BN$3,0)</f>
        <v>0</v>
      </c>
      <c r="BO16" s="10" cm="1">
        <f t="array" ref="BO16">_xlfn._xlws.FILTER($B$320:$B$339,$G$320:$G$339=$BO$3,0)</f>
        <v>0</v>
      </c>
      <c r="BP16" s="10" cm="1">
        <f t="array" ref="BP16">_xlfn._xlws.FILTER($B$320:$B$339,$G$320:$G$339=$BP$3,0)</f>
        <v>0</v>
      </c>
      <c r="BQ16" s="10" cm="1">
        <f t="array" ref="BQ16">_xlfn._xlws.FILTER($B$320:$B$339,$G$320:$G$339=$BQ$2,0)</f>
        <v>0</v>
      </c>
      <c r="BR16" s="10" cm="1">
        <f t="array" ref="BR16">_xlfn._xlws.FILTER($B$320:$B$339,$G$320:$G$339=$BR$3,0)</f>
        <v>0</v>
      </c>
      <c r="BS16" s="10" cm="1">
        <f t="array" ref="BS16">_xlfn._xlws.FILTER($B$320:$B$339,$G$320:$G$339=$BS$3,0)</f>
        <v>0</v>
      </c>
      <c r="BT16" s="10" cm="1">
        <f t="array" ref="BT16">_xlfn._xlws.FILTER($B$320:$B$339,$G$320:$G$339=$BT$3,0)</f>
        <v>0</v>
      </c>
      <c r="BU16" s="10" cm="1">
        <f t="array" ref="BU16">_xlfn._xlws.FILTER($B$320:$B$339,$G$320:$G$339=$BU$3,0)</f>
        <v>0</v>
      </c>
      <c r="BV16" s="10" cm="1">
        <f t="array" ref="BV16">_xlfn._xlws.FILTER($B$320:$B$339,$G$320:$G$339=$BV$3,0)</f>
        <v>0</v>
      </c>
      <c r="BW16" s="10" cm="1">
        <f t="array" ref="BW16">_xlfn._xlws.FILTER($B$320:$B$339,$G$320:$G$339=$BW$3,0)</f>
        <v>0</v>
      </c>
      <c r="BX16" s="10" cm="1">
        <f t="array" ref="BX16">_xlfn._xlws.FILTER($B$320:$B$339,$G$320:$G$339=$BX$3,0)</f>
        <v>0</v>
      </c>
      <c r="BY16" s="10" cm="1">
        <f t="array" ref="BY16">_xlfn._xlws.FILTER($B$320:$B$339,$G$320:$G$339=$BY$3,0)</f>
        <v>0</v>
      </c>
      <c r="BZ16" s="10" cm="1">
        <f t="array" ref="BZ16">_xlfn._xlws.FILTER($B$320:$B$339,$G$320:$G$339=$BZ$3,0)</f>
        <v>0</v>
      </c>
      <c r="CA16" s="10" cm="1">
        <f t="array" ref="CA16">_xlfn._xlws.FILTER($B$320:$B$339,$G$320:$G$339=$CA$3,0)</f>
        <v>0</v>
      </c>
      <c r="CB16" s="10" cm="1">
        <f t="array" ref="CB16">_xlfn._xlws.FILTER($B$320:$B$339,$G$320:$G$339=$CB$3,0)</f>
        <v>0</v>
      </c>
      <c r="CC16" s="10" cm="1">
        <f t="array" ref="CC16">_xlfn._xlws.FILTER($B$320:$B$339,$G$320:$G$339=$CC$3,0)</f>
        <v>0</v>
      </c>
      <c r="CD16" s="10" cm="1">
        <f t="array" ref="CD16">_xlfn._xlws.FILTER($B$320:$B$339,$G$320:$G$339=$CD$3,0)</f>
        <v>0</v>
      </c>
      <c r="CE16" s="10" cm="1">
        <f t="array" ref="CE16">_xlfn._xlws.FILTER($B$320:$B$339,$G$320:$G$339=$CE$3,0)</f>
        <v>0</v>
      </c>
      <c r="CF16" s="10" cm="1">
        <f t="array" ref="CF16">_xlfn._xlws.FILTER($B$320:$B$339,$G$320:$G$339=$CF$3,0)</f>
        <v>0</v>
      </c>
      <c r="CG16" s="10" cm="1">
        <f t="array" ref="CG16">_xlfn._xlws.FILTER($B$320:$B$339,$G$320:$G$339=$CG$3,0)</f>
        <v>0</v>
      </c>
      <c r="CH16" s="10" cm="1">
        <f t="array" ref="CH16">_xlfn._xlws.FILTER($B$320:$B$339,$G$320:$G$339=$CH$3,0)</f>
        <v>0</v>
      </c>
      <c r="CI16" s="10" cm="1">
        <f t="array" ref="CI16">_xlfn._xlws.FILTER($B$320:$B$339,$G$320:$G$339=$CI$3,0)</f>
        <v>0</v>
      </c>
      <c r="CJ16" s="10" cm="1">
        <f t="array" ref="CJ16">_xlfn._xlws.FILTER($B$320:$B$339,$G$320:$G$339=$CJ$3,0)</f>
        <v>0</v>
      </c>
      <c r="CK16" s="10" cm="1">
        <f t="array" ref="CK16">_xlfn._xlws.FILTER($B$320:$B$339,$G$320:$G$339=$CK$3,0)</f>
        <v>0</v>
      </c>
      <c r="CL16" s="10" cm="1">
        <f t="array" ref="CL16">_xlfn._xlws.FILTER($B$320:$B$339,$G$320:$G$339=$CL$3,0)</f>
        <v>0</v>
      </c>
      <c r="CM16" s="10" cm="1">
        <f t="array" ref="CM16">_xlfn._xlws.FILTER($B$320:$B$339,$G$320:$G$339=$CM$3,0)</f>
        <v>0</v>
      </c>
      <c r="CN16" s="10" cm="1">
        <f t="array" ref="CN16">_xlfn._xlws.FILTER($B$320:$B$339,$G$320:$G$339=$CN$3,0)</f>
        <v>0</v>
      </c>
      <c r="CO16" s="10" cm="1">
        <f t="array" ref="CO16">_xlfn._xlws.FILTER($B$320:$B$339,$G$320:$G$339=$CO$3,0)</f>
        <v>0</v>
      </c>
      <c r="CP16" s="10" cm="1">
        <f t="array" ref="CP16">_xlfn._xlws.FILTER($B$320:$B$339,$G$320:$G$339=$CP$3,0)</f>
        <v>0</v>
      </c>
      <c r="CQ16" s="10" cm="1">
        <f t="array" ref="CQ16">_xlfn._xlws.FILTER($B$320:$B$339,$G$320:$G$339=$CQ$3,0)</f>
        <v>0</v>
      </c>
      <c r="CR16" s="10" cm="1">
        <f t="array" ref="CR16">_xlfn._xlws.FILTER($B$320:$B$339,$G$320:$G$339=$CR$3,0)</f>
        <v>0</v>
      </c>
      <c r="CS16" s="25" cm="1">
        <f t="array" ref="CS16">_xlfn._xlws.FILTER($B$320:$B$339,$G$320:$G$339=$CS$3,0)</f>
        <v>0</v>
      </c>
      <c r="CT16" s="25" cm="1">
        <f t="array" ref="CT16">_xlfn._xlws.FILTER($B$320:$B$339,$G$320:$G$339=$CT$3,0)</f>
        <v>0</v>
      </c>
      <c r="CU16" s="25" cm="1">
        <f t="array" ref="CU16">_xlfn._xlws.FILTER($B$320:$B$339,$G$320:$G$339=$CU$3,0)</f>
        <v>0</v>
      </c>
      <c r="CV16" s="25"/>
      <c r="CW16" s="25"/>
      <c r="CX16" s="25"/>
      <c r="CY16" s="25"/>
      <c r="CZ16" s="25"/>
    </row>
    <row r="17" spans="1:104" ht="13.8" customHeight="1" x14ac:dyDescent="0.3">
      <c r="B17" s="10">
        <f t="shared" si="1"/>
        <v>0</v>
      </c>
      <c r="C17" s="10">
        <v>0</v>
      </c>
      <c r="D17" s="11" t="str">
        <f>'[1]Distanz Anschluss Mast 1'!E49</f>
        <v>m²</v>
      </c>
      <c r="E17" s="11" t="s">
        <v>55</v>
      </c>
      <c r="F17" s="12">
        <v>122022900000</v>
      </c>
      <c r="G17" s="12">
        <f>'[1]Distanz Anschluss Mast 1'!F49</f>
        <v>122022900000</v>
      </c>
      <c r="H17" s="12" t="s">
        <v>13</v>
      </c>
      <c r="I17" t="str">
        <f>_xlfn.XLOOKUP(G17,[1]Preisliste!$A$11:$A$156,[1]Preisliste!$B$11:$B$156)</f>
        <v>1.3.15</v>
      </c>
      <c r="J17" s="13">
        <f>_xlfn.XLOOKUP(G17,[2]Preisliste!$A$11:$A$156,[2]Preisliste!$E$11:$E$156)</f>
        <v>55.36</v>
      </c>
      <c r="K17" s="14">
        <f t="shared" si="0"/>
        <v>0</v>
      </c>
      <c r="L17" t="str">
        <f>_xlfn.XLOOKUP(G17,[2]Preisliste!$A$11:$A$156,[2]Preisliste!$C$11:$C$156)</f>
        <v>Asphaltdeckschicht aus AC 8 DN</v>
      </c>
      <c r="Q17">
        <v>240</v>
      </c>
      <c r="R17" s="21" t="s">
        <v>137</v>
      </c>
      <c r="S17" s="10" cm="1">
        <f t="array" ref="S17">_xlfn._xlws.FILTER($B$240:$B$259,$I$240:$I$259=$S$2,0)</f>
        <v>1.9799999999999998</v>
      </c>
      <c r="T17" s="10" cm="1">
        <f t="array" ref="T17">_xlfn._xlws.FILTER($B240:$B259,$I240:$I259=$T$2)</f>
        <v>0.11879999999999999</v>
      </c>
      <c r="U17" s="10" cm="1">
        <f t="array" ref="U17">_xlfn._xlws.FILTER($B$240:$B$259,$I$240:$I$259=$U$2,0)</f>
        <v>0.53999999999999992</v>
      </c>
      <c r="V17" s="10" cm="1">
        <f t="array" ref="V17">_xlfn._xlws.FILTER($B$240:$B$259,$I$240:$I$259=$V$2)</f>
        <v>0.18</v>
      </c>
      <c r="W17" s="10" cm="1">
        <f t="array" ref="W17">_xlfn._xlws.FILTER($B$240:$B$259,$I$240:$I$259=$W$2)</f>
        <v>0.11879999999999999</v>
      </c>
      <c r="X17" s="22" cm="1">
        <f t="array" ref="X17">_xlfn._xlws.FILTER($B$240:$B$259,$I$240:$I$259=$X$2)</f>
        <v>0</v>
      </c>
      <c r="Y17" s="22" cm="1">
        <f t="array" ref="Y17">_xlfn._xlws.FILTER($B$240:$B$259,$I$240:$I$259=$Y$2)</f>
        <v>0</v>
      </c>
      <c r="Z17" s="10" cm="1">
        <f t="array" ref="Z17">_xlfn._xlws.FILTER($B$240:$B$259,$I$240:$I$259=$Z$3,0)</f>
        <v>0</v>
      </c>
      <c r="AA17" s="22" cm="1">
        <f t="array" ref="AA17">_xlfn._xlws.FILTER($B$240:$B$259,$I$240:$I$259=$AA$2,0)</f>
        <v>0</v>
      </c>
      <c r="AB17" s="10" cm="1">
        <f t="array" ref="AB17">_xlfn._xlws.FILTER($B$240:$B$259,$I$240:$I$259=$AB$2,0)</f>
        <v>0</v>
      </c>
      <c r="AC17" s="10" cm="1">
        <f t="array" ref="AC17">_xlfn._xlws.FILTER($B$240:$B$259,$I$240:$I$259=$AC$2,0)</f>
        <v>0</v>
      </c>
      <c r="AD17" s="10" cm="1">
        <f t="array" ref="AD17">_xlfn._xlws.FILTER($B$240:$B$259,$I$240:$I$259=$AD$2,0)</f>
        <v>0</v>
      </c>
      <c r="AE17" s="10" cm="1">
        <f t="array" ref="AE17">_xlfn._xlws.FILTER($B$240:$B$259,$I$240:$I$259=$AE$2,0)</f>
        <v>0</v>
      </c>
      <c r="AF17" s="10" cm="1">
        <f t="array" ref="AF17">_xlfn._xlws.FILTER($B$240:$B$259,$I$240:$I$259=$AF$2,0)</f>
        <v>0</v>
      </c>
      <c r="AG17" s="10" cm="1">
        <f t="array" ref="AG17">_xlfn._xlws.FILTER($B$240:$B$259,$I$240:$I$259=$AG$2,0)</f>
        <v>0</v>
      </c>
      <c r="AH17" s="10" cm="1">
        <f t="array" ref="AH17">_xlfn._xlws.FILTER($B$340:$B$359,$G$340:$G$359=$AH$3,0)</f>
        <v>0</v>
      </c>
      <c r="AI17" s="10" cm="1">
        <f t="array" ref="AI17">_xlfn._xlws.FILTER($B$340:$B$359,$G$340:$G$359=$AI$3,0)</f>
        <v>0</v>
      </c>
      <c r="AJ17" s="10" cm="1">
        <f t="array" ref="AJ17">_xlfn._xlws.FILTER($B$340:$B$359,$G$340:$G$359=$AJ$3,0)</f>
        <v>0</v>
      </c>
      <c r="AK17" s="10" cm="1">
        <f t="array" ref="AK17">_xlfn._xlws.FILTER($B$340:$B$359,$G$340:$G$359=$AK$3,0)</f>
        <v>0</v>
      </c>
      <c r="AL17" s="10" cm="1">
        <f t="array" ref="AL17">_xlfn._xlws.FILTER($B$340:$B$359,$G$340:$G$359=$AL$3,0)</f>
        <v>0</v>
      </c>
      <c r="AM17" s="10" cm="1">
        <f t="array" ref="AM17">_xlfn._xlws.FILTER($B$340:$B$359,$G$340:$G$359=$AM$3,0)</f>
        <v>0</v>
      </c>
      <c r="AN17" s="10" cm="1">
        <f t="array" ref="AN17">_xlfn._xlws.FILTER($B$340:$B$359,$G$340:$G$359=$AN$3,0)</f>
        <v>0</v>
      </c>
      <c r="AO17" s="10" cm="1">
        <f t="array" ref="AO17">_xlfn._xlws.FILTER($B$340:$B$359,$G$340:$G$359=$AO$3,0)</f>
        <v>0</v>
      </c>
      <c r="AP17" s="10" cm="1">
        <f t="array" ref="AP17">_xlfn._xlws.FILTER($B$340:$B$359,$G$340:$G$359=$AP$3,0)</f>
        <v>0</v>
      </c>
      <c r="AQ17" s="10" cm="1">
        <f t="array" ref="AQ17">_xlfn._xlws.FILTER($B$340:$B$359,$G$340:$G$359=$AQ$3,0)</f>
        <v>0</v>
      </c>
      <c r="AR17" s="10" cm="1">
        <f t="array" ref="AR17">_xlfn._xlws.FILTER($B$340:$B$359,$G$340:$G$359=$AR$3,0)</f>
        <v>0</v>
      </c>
      <c r="AS17" s="23" cm="1">
        <f t="array" ref="AS17">_xlfn._xlws.FILTER($B$340:$B$359,$G$340:$G$359=$AS$3,0)</f>
        <v>0</v>
      </c>
      <c r="AT17" s="10" cm="1">
        <f t="array" ref="AT17">_xlfn._xlws.FILTER($B$340:$B$359,$G$340:$G$359=$AT$3,0)</f>
        <v>0</v>
      </c>
      <c r="AU17" s="10" cm="1">
        <f t="array" ref="AU17">_xlfn._xlws.FILTER($B$340:$B$359,$G$340:$G$359=$AU$3,0)</f>
        <v>0</v>
      </c>
      <c r="AV17" s="10" cm="1">
        <f t="array" ref="AV17">_xlfn._xlws.FILTER($B$340:$B$359,$G$340:$G$359=$AV$3,0)</f>
        <v>0</v>
      </c>
      <c r="AW17" s="10" cm="1">
        <f t="array" ref="AW17">_xlfn._xlws.FILTER($B$340:$B$359,$G$340:$G$359=$AW$3,0)</f>
        <v>0</v>
      </c>
      <c r="AX17" s="10" cm="1">
        <f t="array" ref="AX17">_xlfn._xlws.FILTER($B$340:$B$359,$G$340:$G$359=$AX$3,0)</f>
        <v>0</v>
      </c>
      <c r="AY17" s="24" cm="1">
        <f t="array" ref="AY17">_xlfn._xlws.FILTER($B$340:$B$359,$G$340:$G$359=$AY$3,0)</f>
        <v>0</v>
      </c>
      <c r="AZ17" s="24" cm="1">
        <f t="array" ref="AZ17">_xlfn._xlws.FILTER($B$340:$B$359,$G$340:$G$359=$AZ$3,0)</f>
        <v>0</v>
      </c>
      <c r="BA17" s="24" cm="1">
        <f t="array" ref="BA17">_xlfn._xlws.FILTER($B$340:$B$359,$G$340:$G$359=$BA$3,0)</f>
        <v>0</v>
      </c>
      <c r="BB17" s="10" cm="1">
        <f t="array" ref="BB17">_xlfn._xlws.FILTER($B$340:$B$359,$G$340:$G$359=$BB$3,0)</f>
        <v>0</v>
      </c>
      <c r="BC17" s="10" cm="1">
        <f t="array" ref="BC17">_xlfn._xlws.FILTER($B$340:$B$359,$G$340:$G$359=$BC$3,0)</f>
        <v>0</v>
      </c>
      <c r="BD17" s="10" cm="1">
        <f t="array" ref="BD17">_xlfn._xlws.FILTER($B$340:$B$359,$G$340:$G$359=$BD$3,0)</f>
        <v>0</v>
      </c>
      <c r="BE17" s="10" cm="1">
        <f t="array" ref="BE17">_xlfn._xlws.FILTER($B$340:$B$359,$G$340:$G$359=$BE$3,0)</f>
        <v>0</v>
      </c>
      <c r="BF17" s="10" cm="1">
        <f t="array" ref="BF17">_xlfn._xlws.FILTER($B$340:$B$359,$G$340:$G$359=$BF$3,0)</f>
        <v>0</v>
      </c>
      <c r="BG17" s="10" cm="1">
        <f t="array" ref="BG17">_xlfn._xlws.FILTER($B$340:$B$359,$G$340:$G$359=$BG$3,0)</f>
        <v>0</v>
      </c>
      <c r="BH17" s="10" cm="1">
        <f t="array" ref="BH17">_xlfn._xlws.FILTER($B$340:$B$359,$G$340:$G$359=$BH$3,0)</f>
        <v>0</v>
      </c>
      <c r="BI17" s="10" cm="1">
        <f t="array" ref="BI17">_xlfn._xlws.FILTER($B$340:$B$359,$G$340:$G$359=$BI$3,0)</f>
        <v>0</v>
      </c>
      <c r="BJ17" s="10" cm="1">
        <f t="array" ref="BJ17">_xlfn._xlws.FILTER($B$340:$B$359,$G$340:$G$359=$BJ$3,0)</f>
        <v>0</v>
      </c>
      <c r="BK17" s="10" cm="1">
        <f t="array" ref="BK17">_xlfn._xlws.FILTER($B$340:$B$359,$G$340:$G$359=$BK$3,0)</f>
        <v>0</v>
      </c>
      <c r="BL17" s="10" cm="1">
        <f t="array" ref="BL17">_xlfn._xlws.FILTER($B$340:$B$359,$G$340:$G$359=$BL$3,0)</f>
        <v>0</v>
      </c>
      <c r="BM17" s="10" cm="1">
        <f t="array" ref="BM17">_xlfn._xlws.FILTER($B$340:$B$359,$G$340:$G$359=$BM$3,0)</f>
        <v>0</v>
      </c>
      <c r="BN17" s="10" cm="1">
        <f t="array" ref="BN17">_xlfn._xlws.FILTER($B$340:$B$359,$G$340:$G$359=$BN$3,0)</f>
        <v>0</v>
      </c>
      <c r="BO17" s="10" cm="1">
        <f t="array" ref="BO17">_xlfn._xlws.FILTER($B$340:$B$359,$G$340:$G$359=$BO$3,0)</f>
        <v>0</v>
      </c>
      <c r="BP17" s="10" cm="1">
        <f t="array" ref="BP17">_xlfn._xlws.FILTER($B$340:$B$359,$G$340:$G$359=$BP$3,0)</f>
        <v>0</v>
      </c>
      <c r="BQ17" s="10" cm="1">
        <f t="array" ref="BQ17">_xlfn._xlws.FILTER($B$340:$B$359,$G$340:$G$359=$BQ$2,0)</f>
        <v>0</v>
      </c>
      <c r="BR17" s="10" cm="1">
        <f t="array" ref="BR17">_xlfn._xlws.FILTER($B$340:$B$359,$G$340:$G$359=$BR$3,0)</f>
        <v>0</v>
      </c>
      <c r="BS17" s="10" cm="1">
        <f t="array" ref="BS17">_xlfn._xlws.FILTER($B$340:$B$359,$G$340:$G$359=$BS$3,0)</f>
        <v>0</v>
      </c>
      <c r="BT17" s="10" cm="1">
        <f t="array" ref="BT17">_xlfn._xlws.FILTER($B$340:$B$359,$G$340:$G$359=$BT$3,0)</f>
        <v>0</v>
      </c>
      <c r="BU17" s="10" cm="1">
        <f t="array" ref="BU17">_xlfn._xlws.FILTER($B$340:$B$359,$G$340:$G$359=$BU$3,0)</f>
        <v>0</v>
      </c>
      <c r="BV17" s="10" cm="1">
        <f t="array" ref="BV17">_xlfn._xlws.FILTER($B$340:$B$359,$G$340:$G$359=$BV$3,0)</f>
        <v>0</v>
      </c>
      <c r="BW17" s="10" cm="1">
        <f t="array" ref="BW17">_xlfn._xlws.FILTER($B$340:$B$359,$G$340:$G$359=$BW$3,0)</f>
        <v>0</v>
      </c>
      <c r="BX17" s="10" cm="1">
        <f t="array" ref="BX17">_xlfn._xlws.FILTER($B$340:$B$359,$G$340:$G$359=$BX$3,0)</f>
        <v>0</v>
      </c>
      <c r="BY17" s="10" cm="1">
        <f t="array" ref="BY17">_xlfn._xlws.FILTER($B$340:$B$359,$G$340:$G$359=$BY$3,0)</f>
        <v>0</v>
      </c>
      <c r="BZ17" s="10" cm="1">
        <f t="array" ref="BZ17">_xlfn._xlws.FILTER($B$340:$B$359,$G$340:$G$359=$BZ$3,0)</f>
        <v>0</v>
      </c>
      <c r="CA17" s="10" cm="1">
        <f t="array" ref="CA17">_xlfn._xlws.FILTER($B$340:$B$359,$G$340:$G$359=$CA$3,0)</f>
        <v>0</v>
      </c>
      <c r="CB17" s="10" cm="1">
        <f t="array" ref="CB17">_xlfn._xlws.FILTER($B$340:$B$359,$G$340:$G$359=$CB$3,0)</f>
        <v>0</v>
      </c>
      <c r="CC17" s="10" cm="1">
        <f t="array" ref="CC17">_xlfn._xlws.FILTER($B$340:$B$359,$G$340:$G$359=$CC$3,0)</f>
        <v>0</v>
      </c>
      <c r="CD17" s="10" cm="1">
        <f t="array" ref="CD17">_xlfn._xlws.FILTER($B$340:$B$359,$G$340:$G$359=$CD$3,0)</f>
        <v>0</v>
      </c>
      <c r="CE17" s="10" cm="1">
        <f t="array" ref="CE17">_xlfn._xlws.FILTER($B$340:$B$359,$G$340:$G$359=$CE$3,0)</f>
        <v>0</v>
      </c>
      <c r="CF17" s="10" cm="1">
        <f t="array" ref="CF17">_xlfn._xlws.FILTER($B$340:$B$359,$G$340:$G$359=$CF$3,0)</f>
        <v>0</v>
      </c>
      <c r="CG17" s="10" cm="1">
        <f t="array" ref="CG17">_xlfn._xlws.FILTER($B$340:$B$359,$G$340:$G$359=$CG$3,0)</f>
        <v>0</v>
      </c>
      <c r="CH17" s="10" cm="1">
        <f t="array" ref="CH17">_xlfn._xlws.FILTER($B$340:$B$359,$G$340:$G$359=$CH$3,0)</f>
        <v>0</v>
      </c>
      <c r="CI17" s="10" cm="1">
        <f t="array" ref="CI17">_xlfn._xlws.FILTER($B$340:$B$359,$G$340:$G$359=$CI$3,0)</f>
        <v>0</v>
      </c>
      <c r="CJ17" s="10" cm="1">
        <f t="array" ref="CJ17">_xlfn._xlws.FILTER($B$340:$B$359,$G$340:$G$359=$CJ$3,0)</f>
        <v>0</v>
      </c>
      <c r="CK17" s="10" cm="1">
        <f t="array" ref="CK17">_xlfn._xlws.FILTER($B$340:$B$359,$G$340:$G$359=$CK$3,0)</f>
        <v>0</v>
      </c>
      <c r="CL17" s="10" cm="1">
        <f t="array" ref="CL17">_xlfn._xlws.FILTER($B$340:$B$359,$G$340:$G$359=$CL$3,0)</f>
        <v>0</v>
      </c>
      <c r="CM17" s="10" cm="1">
        <f t="array" ref="CM17">_xlfn._xlws.FILTER($B$340:$B$359,$G$340:$G$359=$CM$3,0)</f>
        <v>0</v>
      </c>
      <c r="CN17" s="10" cm="1">
        <f t="array" ref="CN17">_xlfn._xlws.FILTER($B$340:$B$359,$G$340:$G$359=$CN$3,0)</f>
        <v>0</v>
      </c>
      <c r="CO17" s="10" cm="1">
        <f t="array" ref="CO17">_xlfn._xlws.FILTER($B$340:$B$359,$G$340:$G$359=$CO$3,0)</f>
        <v>0</v>
      </c>
      <c r="CP17" s="10" cm="1">
        <f t="array" ref="CP17">_xlfn._xlws.FILTER($B$340:$B$359,$G$340:$G$359=$CP$3,0)</f>
        <v>0</v>
      </c>
      <c r="CQ17" s="10" cm="1">
        <f t="array" ref="CQ17">_xlfn._xlws.FILTER($B$340:$B$359,$G$340:$G$359=$CQ$3,0)</f>
        <v>0</v>
      </c>
      <c r="CR17" s="10" cm="1">
        <f t="array" ref="CR17">_xlfn._xlws.FILTER($B$340:$B$359,$G$340:$G$359=$CR$3,0)</f>
        <v>0</v>
      </c>
      <c r="CS17" s="25" cm="1">
        <f t="array" ref="CS17">_xlfn._xlws.FILTER($B$340:$B$359,$G$340:$G$359=$CS$3,0)</f>
        <v>0</v>
      </c>
      <c r="CT17" s="25" cm="1">
        <f t="array" ref="CT17">_xlfn._xlws.FILTER($B$340:$B$359,$G$340:$G$359=$CT$3,0)</f>
        <v>0</v>
      </c>
      <c r="CU17" s="25" cm="1">
        <f t="array" ref="CU17">_xlfn._xlws.FILTER($B$340:$B$359,$G$340:$G$359=$CU$3,0)</f>
        <v>0</v>
      </c>
      <c r="CV17" s="25"/>
      <c r="CW17" s="25"/>
      <c r="CX17" s="25"/>
      <c r="CY17" s="25"/>
      <c r="CZ17" s="25"/>
    </row>
    <row r="18" spans="1:104" x14ac:dyDescent="0.3">
      <c r="F18" s="12"/>
      <c r="G18" s="15"/>
      <c r="H18" s="15"/>
      <c r="I18" s="26"/>
      <c r="J18" s="13"/>
      <c r="Q18">
        <v>260</v>
      </c>
      <c r="R18" s="21" t="s">
        <v>138</v>
      </c>
      <c r="S18" s="10" cm="1">
        <f t="array" ref="S18">_xlfn._xlws.FILTER($B$260:$B$279,$I$260:$I$279=$S$2,0)</f>
        <v>2.5799999999999996</v>
      </c>
      <c r="T18" s="10" cm="1">
        <f t="array" ref="T18">_xlfn._xlws.FILTER($B260:$B279,$I260:$I279=$T$2)</f>
        <v>0.15479999999999999</v>
      </c>
      <c r="U18" s="10" cm="1">
        <f t="array" ref="U18">_xlfn._xlws.FILTER($B$260:$B$279,$I$260:$I$279=$U$2,0)</f>
        <v>0.72</v>
      </c>
      <c r="V18" s="10" cm="1">
        <f t="array" ref="V18">_xlfn._xlws.FILTER($B$260:$B$279,$I$260:$I$279=$V$2)</f>
        <v>0.24</v>
      </c>
      <c r="W18" s="10" cm="1">
        <f t="array" ref="W18">_xlfn._xlws.FILTER($B$260:$B$279,$I$260:$I$279=$W$2)</f>
        <v>0.15479999999999999</v>
      </c>
      <c r="X18" s="22" cm="1">
        <f t="array" ref="X18">_xlfn._xlws.FILTER($B$260:$B$279,$I$260:$I$279=$X$2)</f>
        <v>0</v>
      </c>
      <c r="Y18" s="22" cm="1">
        <f t="array" ref="Y18">_xlfn._xlws.FILTER($B$260:$B$279,$I$260:$I$279=$Y$2)</f>
        <v>0</v>
      </c>
      <c r="Z18" s="10" cm="1">
        <f t="array" ref="Z18">_xlfn._xlws.FILTER($B$260:$B$279,$I$260:$I$279=$Z$3,0)</f>
        <v>0</v>
      </c>
      <c r="AA18" s="22" cm="1">
        <f t="array" ref="AA18">_xlfn._xlws.FILTER($B$260:$B$279,$I$260:$I$279=$AA$2,0)</f>
        <v>0</v>
      </c>
      <c r="AB18" s="10" cm="1">
        <f t="array" ref="AB18">_xlfn._xlws.FILTER($B$260:$B$279,$I$260:$I$279=$AB$2,0)</f>
        <v>0</v>
      </c>
      <c r="AC18" s="10" cm="1">
        <f t="array" ref="AC18">_xlfn._xlws.FILTER($B$260:$B$279,$I$260:$I$279=$AC$2,0)</f>
        <v>0</v>
      </c>
      <c r="AD18" s="10" cm="1">
        <f t="array" ref="AD18">_xlfn._xlws.FILTER($B$260:$B$279,$I$260:$I$279=$AD$2,0)</f>
        <v>0</v>
      </c>
      <c r="AE18" s="10" cm="1">
        <f t="array" ref="AE18">_xlfn._xlws.FILTER($B$260:$B$279,$I$260:$I$279=$AE$2,0)</f>
        <v>0</v>
      </c>
      <c r="AF18" s="10" cm="1">
        <f t="array" ref="AF18">_xlfn._xlws.FILTER($B$260:$B$279,$I$260:$I$279=$AF$2,0)</f>
        <v>0</v>
      </c>
      <c r="AG18" s="10" cm="1">
        <f t="array" ref="AG18">_xlfn._xlws.FILTER($B$260:$B$279,$I$260:$I$279=$AG$2,0)</f>
        <v>0</v>
      </c>
      <c r="AH18" s="10" cm="1">
        <f t="array" ref="AH18">_xlfn._xlws.FILTER($B$360:$B$379,$G$360:$G$379=$AH$3,0)</f>
        <v>0</v>
      </c>
      <c r="AI18" s="10" cm="1">
        <f t="array" ref="AI18">_xlfn._xlws.FILTER($B$360:$B$379,$G$360:$G$379=$AI$3,0)</f>
        <v>0</v>
      </c>
      <c r="AJ18" s="10" cm="1">
        <f t="array" ref="AJ18">_xlfn._xlws.FILTER($B$360:$B$379,$G$360:$G$379=$AJ$3,0)</f>
        <v>0</v>
      </c>
      <c r="AK18" s="10" cm="1">
        <f t="array" ref="AK18">_xlfn._xlws.FILTER($B$360:$B$379,$G$360:$G$379=$AK$3,0)</f>
        <v>0</v>
      </c>
      <c r="AL18" s="10" cm="1">
        <f t="array" ref="AL18">_xlfn._xlws.FILTER($B$360:$B$379,$G$360:$G$379=$AL$3,0)</f>
        <v>0</v>
      </c>
      <c r="AM18" s="10" cm="1">
        <f t="array" ref="AM18">_xlfn._xlws.FILTER($B$360:$B$379,$G$360:$G$379=$AM$3,0)</f>
        <v>0</v>
      </c>
      <c r="AN18" s="10" cm="1">
        <f t="array" ref="AN18">_xlfn._xlws.FILTER($B$360:$B$379,$G$360:$G$379=$AN$3,0)</f>
        <v>0</v>
      </c>
      <c r="AO18" s="10" cm="1">
        <f t="array" ref="AO18">_xlfn._xlws.FILTER($B$360:$B$379,$G$360:$G$379=$AO$3,0)</f>
        <v>0</v>
      </c>
      <c r="AP18" s="10" cm="1">
        <f t="array" ref="AP18">_xlfn._xlws.FILTER($B$360:$B$379,$G$360:$G$379=$AP$3,0)</f>
        <v>0</v>
      </c>
      <c r="AQ18" s="10" cm="1">
        <f t="array" ref="AQ18">_xlfn._xlws.FILTER($B$360:$B$379,$G$360:$G$379=$AQ$3,0)</f>
        <v>0</v>
      </c>
      <c r="AR18" s="10" cm="1">
        <f t="array" ref="AR18">_xlfn._xlws.FILTER($B$360:$B$379,$G$360:$G$379=$AR$3,0)</f>
        <v>0</v>
      </c>
      <c r="AS18" s="23" cm="1">
        <f t="array" ref="AS18">_xlfn._xlws.FILTER($B$360:$B$379,$G$360:$G$379=$AS$3,0)</f>
        <v>0</v>
      </c>
      <c r="AT18" s="10" cm="1">
        <f t="array" ref="AT18">_xlfn._xlws.FILTER($B$360:$B$379,$G$360:$G$379=$AT$3,0)</f>
        <v>0</v>
      </c>
      <c r="AU18" s="10" cm="1">
        <f t="array" ref="AU18">_xlfn._xlws.FILTER($B$360:$B$379,$G$360:$G$379=$AU$3,0)</f>
        <v>0</v>
      </c>
      <c r="AV18" s="10" cm="1">
        <f t="array" ref="AV18">_xlfn._xlws.FILTER($B$360:$B$379,$G$360:$G$379=$AV$3,0)</f>
        <v>0</v>
      </c>
      <c r="AW18" s="10" cm="1">
        <f t="array" ref="AW18">_xlfn._xlws.FILTER($B$360:$B$379,$G$360:$G$379=$AW$3,0)</f>
        <v>0</v>
      </c>
      <c r="AX18" s="10" cm="1">
        <f t="array" ref="AX18">_xlfn._xlws.FILTER($B$360:$B$379,$G$360:$G$379=$AX$3,0)</f>
        <v>0</v>
      </c>
      <c r="AY18" s="24" cm="1">
        <f t="array" ref="AY18">_xlfn._xlws.FILTER($B$360:$B$379,$G$360:$G$379=$AY$3,0)</f>
        <v>0</v>
      </c>
      <c r="AZ18" s="24" cm="1">
        <f t="array" ref="AZ18">_xlfn._xlws.FILTER($B$360:$B$379,$G$360:$G$379=$AZ$3,0)</f>
        <v>0</v>
      </c>
      <c r="BA18" s="24" cm="1">
        <f t="array" ref="BA18">_xlfn._xlws.FILTER($B$360:$B$379,$G$360:$G$379=$BA$3,0)</f>
        <v>0</v>
      </c>
      <c r="BB18" s="10" cm="1">
        <f t="array" ref="BB18">_xlfn._xlws.FILTER($B$360:$B$379,$G$360:$G$379=$BB$3,0)</f>
        <v>0</v>
      </c>
      <c r="BC18" s="10" cm="1">
        <f t="array" ref="BC18">_xlfn._xlws.FILTER($B$360:$B$379,$G$360:$G$379=$BC$3,0)</f>
        <v>0</v>
      </c>
      <c r="BD18" s="10" cm="1">
        <f t="array" ref="BD18">_xlfn._xlws.FILTER($B$360:$B$379,$G$360:$G$379=$BD$3,0)</f>
        <v>0</v>
      </c>
      <c r="BE18" s="10" cm="1">
        <f t="array" ref="BE18">_xlfn._xlws.FILTER($B$360:$B$379,$G$360:$G$379=$BE$3,0)</f>
        <v>0</v>
      </c>
      <c r="BF18" s="10" cm="1">
        <f t="array" ref="BF18">_xlfn._xlws.FILTER($B$360:$B$379,$G$360:$G$379=$BF$3,0)</f>
        <v>0</v>
      </c>
      <c r="BG18" s="10" cm="1">
        <f t="array" ref="BG18">_xlfn._xlws.FILTER($B$360:$B$379,$G$360:$G$379=$BG$3,0)</f>
        <v>0</v>
      </c>
      <c r="BH18" s="10" cm="1">
        <f t="array" ref="BH18">_xlfn._xlws.FILTER($B$360:$B$379,$G$360:$G$379=$BH$3,0)</f>
        <v>0</v>
      </c>
      <c r="BI18" s="10" cm="1">
        <f t="array" ref="BI18">_xlfn._xlws.FILTER($B$360:$B$379,$G$360:$G$379=$BI$3,0)</f>
        <v>0</v>
      </c>
      <c r="BJ18" s="10" cm="1">
        <f t="array" ref="BJ18">_xlfn._xlws.FILTER($B$360:$B$379,$G$360:$G$379=$BJ$3,0)</f>
        <v>0</v>
      </c>
      <c r="BK18" s="10" cm="1">
        <f t="array" ref="BK18">_xlfn._xlws.FILTER($B$360:$B$379,$G$360:$G$379=$BK$3,0)</f>
        <v>0</v>
      </c>
      <c r="BL18" s="10" cm="1">
        <f t="array" ref="BL18">_xlfn._xlws.FILTER($B$360:$B$379,$G$360:$G$379=$BL$3,0)</f>
        <v>0</v>
      </c>
      <c r="BM18" s="10" cm="1">
        <f t="array" ref="BM18">_xlfn._xlws.FILTER($B$360:$B$379,$G$360:$G$379=$BM$3,0)</f>
        <v>0</v>
      </c>
      <c r="BN18" s="10" cm="1">
        <f t="array" ref="BN18">_xlfn._xlws.FILTER($B$360:$B$379,$G$360:$G$379=$BN$3,0)</f>
        <v>0</v>
      </c>
      <c r="BO18" s="10" cm="1">
        <f t="array" ref="BO18">_xlfn._xlws.FILTER($B$360:$B$379,$G$360:$G$379=$BO$3,0)</f>
        <v>0</v>
      </c>
      <c r="BP18" s="10" cm="1">
        <f t="array" ref="BP18">_xlfn._xlws.FILTER($B$360:$B$379,$G$360:$G$379=$BP$3,0)</f>
        <v>0</v>
      </c>
      <c r="BQ18" s="10" cm="1">
        <f t="array" ref="BQ18">_xlfn._xlws.FILTER($B$360:$B$379,$G$360:$G$379=$BQ$2,0)</f>
        <v>0</v>
      </c>
      <c r="BR18" s="10" cm="1">
        <f t="array" ref="BR18">_xlfn._xlws.FILTER($B$360:$B$379,$G$360:$G$379=$BR$3,0)</f>
        <v>0</v>
      </c>
      <c r="BS18" s="10" cm="1">
        <f t="array" ref="BS18">_xlfn._xlws.FILTER($B$360:$B$379,$G$360:$G$379=$BS$3,0)</f>
        <v>0</v>
      </c>
      <c r="BT18" s="10" cm="1">
        <f t="array" ref="BT18">_xlfn._xlws.FILTER($B$360:$B$379,$G$360:$G$379=$BT$3,0)</f>
        <v>0</v>
      </c>
      <c r="BU18" s="10" cm="1">
        <f t="array" ref="BU18">_xlfn._xlws.FILTER($B$360:$B$379,$G$360:$G$379=$BU$3,0)</f>
        <v>0</v>
      </c>
      <c r="BV18" s="10" cm="1">
        <f t="array" ref="BV18">_xlfn._xlws.FILTER($B$360:$B$379,$G$360:$G$379=$BV$3,0)</f>
        <v>0</v>
      </c>
      <c r="BW18" s="10" cm="1">
        <f t="array" ref="BW18">_xlfn._xlws.FILTER($B$360:$B$379,$G$360:$G$379=$BW$3,0)</f>
        <v>0</v>
      </c>
      <c r="BX18" s="10" cm="1">
        <f t="array" ref="BX18">_xlfn._xlws.FILTER($B$360:$B$379,$G$360:$G$379=$BX$3,0)</f>
        <v>0</v>
      </c>
      <c r="BY18" s="10" cm="1">
        <f t="array" ref="BY18">_xlfn._xlws.FILTER($B$360:$B$379,$G$360:$G$379=$BY$3,0)</f>
        <v>0</v>
      </c>
      <c r="BZ18" s="10" cm="1">
        <f t="array" ref="BZ18">_xlfn._xlws.FILTER($B$360:$B$379,$G$360:$G$379=$BZ$3,0)</f>
        <v>0</v>
      </c>
      <c r="CA18" s="10" cm="1">
        <f t="array" ref="CA18">_xlfn._xlws.FILTER($B$360:$B$379,$G$360:$G$379=$CA$3,0)</f>
        <v>0</v>
      </c>
      <c r="CB18" s="10" cm="1">
        <f t="array" ref="CB18">_xlfn._xlws.FILTER($B$360:$B$379,$G$360:$G$379=$CB$3,0)</f>
        <v>0</v>
      </c>
      <c r="CC18" s="10" cm="1">
        <f t="array" ref="CC18">_xlfn._xlws.FILTER($B$360:$B$379,$G$360:$G$379=$CC$3,0)</f>
        <v>0</v>
      </c>
      <c r="CD18" s="10" cm="1">
        <f t="array" ref="CD18">_xlfn._xlws.FILTER($B$360:$B$379,$G$360:$G$379=$CD$3,0)</f>
        <v>0</v>
      </c>
      <c r="CE18" s="10" cm="1">
        <f t="array" ref="CE18">_xlfn._xlws.FILTER($B$360:$B$379,$G$360:$G$379=$CE$3,0)</f>
        <v>0</v>
      </c>
      <c r="CF18" s="10" cm="1">
        <f t="array" ref="CF18">_xlfn._xlws.FILTER($B$360:$B$379,$G$360:$G$379=$CF$3,0)</f>
        <v>0</v>
      </c>
      <c r="CG18" s="10" cm="1">
        <f t="array" ref="CG18">_xlfn._xlws.FILTER($B$360:$B$379,$G$360:$G$379=$CG$3,0)</f>
        <v>0</v>
      </c>
      <c r="CH18" s="10" cm="1">
        <f t="array" ref="CH18">_xlfn._xlws.FILTER($B$360:$B$379,$G$360:$G$379=$CH$3,0)</f>
        <v>0</v>
      </c>
      <c r="CI18" s="10" cm="1">
        <f t="array" ref="CI18">_xlfn._xlws.FILTER($B$360:$B$379,$G$360:$G$379=$CI$3,0)</f>
        <v>0</v>
      </c>
      <c r="CJ18" s="10" cm="1">
        <f t="array" ref="CJ18">_xlfn._xlws.FILTER($B$360:$B$379,$G$360:$G$379=$CJ$3,0)</f>
        <v>0</v>
      </c>
      <c r="CK18" s="10" cm="1">
        <f t="array" ref="CK18">_xlfn._xlws.FILTER($B$360:$B$379,$G$360:$G$379=$CK$3,0)</f>
        <v>0</v>
      </c>
      <c r="CL18" s="10" cm="1">
        <f t="array" ref="CL18">_xlfn._xlws.FILTER($B$360:$B$379,$G$360:$G$379=$CL$3,0)</f>
        <v>0</v>
      </c>
      <c r="CM18" s="10" cm="1">
        <f t="array" ref="CM18">_xlfn._xlws.FILTER($B$360:$B$379,$G$360:$G$379=$CM$3,0)</f>
        <v>0</v>
      </c>
      <c r="CN18" s="10" cm="1">
        <f t="array" ref="CN18">_xlfn._xlws.FILTER($B$360:$B$379,$G$360:$G$379=$CN$3,0)</f>
        <v>0</v>
      </c>
      <c r="CO18" s="10" cm="1">
        <f t="array" ref="CO18">_xlfn._xlws.FILTER($B$360:$B$379,$G$360:$G$379=$CO$3,0)</f>
        <v>0</v>
      </c>
      <c r="CP18" s="10" cm="1">
        <f t="array" ref="CP18">_xlfn._xlws.FILTER($B$360:$B$379,$G$360:$G$379=$CP$3,0)</f>
        <v>0</v>
      </c>
      <c r="CQ18" s="10" cm="1">
        <f t="array" ref="CQ18">_xlfn._xlws.FILTER($B$360:$B$379,$G$360:$G$379=$CQ$3,0)</f>
        <v>0</v>
      </c>
      <c r="CR18" s="10" cm="1">
        <f t="array" ref="CR18">_xlfn._xlws.FILTER($B$360:$B$379,$G$360:$G$379=$CR$3,0)</f>
        <v>0</v>
      </c>
      <c r="CS18" s="25" cm="1">
        <f t="array" ref="CS18">_xlfn._xlws.FILTER($B$360:$B$379,$G$360:$G$379=$CS$3,0)</f>
        <v>0</v>
      </c>
      <c r="CT18" s="25" cm="1">
        <f t="array" ref="CT18">_xlfn._xlws.FILTER($B$360:$B$379,$G$360:$G$379=$CT$3,0)</f>
        <v>0</v>
      </c>
      <c r="CU18" s="25" cm="1">
        <f t="array" ref="CU18">_xlfn._xlws.FILTER($B$360:$B$379,$G$360:$G$379=$CU$3,0)</f>
        <v>0</v>
      </c>
      <c r="CV18" s="25"/>
      <c r="CW18" s="25"/>
      <c r="CX18" s="25"/>
      <c r="CY18" s="25"/>
      <c r="CZ18" s="25"/>
    </row>
    <row r="19" spans="1:104" x14ac:dyDescent="0.3">
      <c r="A19" s="27"/>
      <c r="B19" s="28"/>
      <c r="C19" s="28"/>
      <c r="D19" s="29"/>
      <c r="E19" s="29"/>
      <c r="F19" s="12"/>
      <c r="G19" s="30"/>
      <c r="H19" s="30"/>
      <c r="J19" s="13"/>
      <c r="K19" s="31"/>
      <c r="M19" s="27"/>
      <c r="N19" s="27"/>
      <c r="O19" s="27"/>
      <c r="P19" s="32"/>
      <c r="Q19">
        <v>280</v>
      </c>
      <c r="R19" s="21" t="s">
        <v>139</v>
      </c>
      <c r="S19" s="10" cm="1">
        <f t="array" ref="S19">_xlfn._xlws.FILTER($B$280:$B$299,$I$280:$I$299=$S$2,0)</f>
        <v>3.1799999999999997</v>
      </c>
      <c r="T19" s="10" cm="1">
        <f t="array" ref="T19">_xlfn._xlws.FILTER($B280:$B299,$I280:$I299=$T$2)</f>
        <v>0.1908</v>
      </c>
      <c r="U19" s="10" cm="1">
        <f t="array" ref="U19">_xlfn._xlws.FILTER($B$280:$B$299,$I$280:$I$299=$U$2,0)</f>
        <v>0.89999999999999991</v>
      </c>
      <c r="V19" s="10" cm="1">
        <f t="array" ref="V19">_xlfn._xlws.FILTER($B$280:$B$299,$I$280:$I$299=$V$2)</f>
        <v>0.30000000000000004</v>
      </c>
      <c r="W19" s="10" cm="1">
        <f t="array" ref="W19">_xlfn._xlws.FILTER($B$280:$B$299,$I$280:$I$299=$W$2)</f>
        <v>0.1908</v>
      </c>
      <c r="X19" s="22" cm="1">
        <f t="array" ref="X19">_xlfn._xlws.FILTER($B$280:$B$299,$I$280:$I$299=$X$2)</f>
        <v>0</v>
      </c>
      <c r="Y19" s="22" cm="1">
        <f t="array" ref="Y19">_xlfn._xlws.FILTER($B$280:$B$299,$I$280:$I$299=$Y$2)</f>
        <v>0</v>
      </c>
      <c r="Z19" s="10" cm="1">
        <f t="array" ref="Z19">_xlfn._xlws.FILTER($B$280:$B$299,$I$280:$I$299=$Z$3,0)</f>
        <v>0</v>
      </c>
      <c r="AA19" s="22" cm="1">
        <f t="array" ref="AA19">_xlfn._xlws.FILTER($B$280:$B$299,$I$280:$I$299=$AA$2,0)</f>
        <v>0</v>
      </c>
      <c r="AB19" s="10" cm="1">
        <f t="array" ref="AB19">_xlfn._xlws.FILTER($B$280:$B$299,$I$280:$I$299=$AB$2,0)</f>
        <v>0</v>
      </c>
      <c r="AC19" s="10" cm="1">
        <f t="array" ref="AC19">_xlfn._xlws.FILTER($B$280:$B$299,$I$280:$I$299=$AC$2,0)</f>
        <v>0</v>
      </c>
      <c r="AD19" s="10" cm="1">
        <f t="array" ref="AD19">_xlfn._xlws.FILTER($B$280:$B$299,$I$280:$I$299=$AD$2,0)</f>
        <v>0</v>
      </c>
      <c r="AE19" s="10" cm="1">
        <f t="array" ref="AE19">_xlfn._xlws.FILTER($B$280:$B$299,$I$280:$I$299=$AE$2,0)</f>
        <v>0</v>
      </c>
      <c r="AF19" s="10" cm="1">
        <f t="array" ref="AF19">_xlfn._xlws.FILTER($B$280:$B$299,$I$280:$I$299=$AF$2,0)</f>
        <v>0</v>
      </c>
      <c r="AG19" s="10" cm="1">
        <f t="array" ref="AG19">_xlfn._xlws.FILTER($B$280:$B$299,$I$280:$I$299=$AG$2,0)</f>
        <v>0</v>
      </c>
      <c r="AH19" s="10" cm="1">
        <f t="array" ref="AH19">_xlfn._xlws.FILTER($B$380:$B$399,$G$380:$G$399=$AH$3,0)</f>
        <v>0</v>
      </c>
      <c r="AI19" s="10" cm="1">
        <f t="array" ref="AI19">_xlfn._xlws.FILTER($B$380:$B$399,$G$380:$G$399=$AI$3,0)</f>
        <v>0</v>
      </c>
      <c r="AJ19" s="10" cm="1">
        <f t="array" ref="AJ19">_xlfn._xlws.FILTER($B$380:$B$399,$G$380:$G$399=$AJ$3,0)</f>
        <v>0</v>
      </c>
      <c r="AK19" s="10" cm="1">
        <f t="array" ref="AK19">_xlfn._xlws.FILTER($B$380:$B$399,$G$380:$G$399=$AK$3,0)</f>
        <v>0</v>
      </c>
      <c r="AL19" s="10" cm="1">
        <f t="array" ref="AL19">_xlfn._xlws.FILTER($B$380:$B$399,$G$380:$G$399=$AL$3,0)</f>
        <v>0</v>
      </c>
      <c r="AM19" s="10" cm="1">
        <f t="array" ref="AM19">_xlfn._xlws.FILTER($B$380:$B$399,$G$380:$G$399=$AM$3,0)</f>
        <v>0</v>
      </c>
      <c r="AN19" s="10" cm="1">
        <f t="array" ref="AN19">_xlfn._xlws.FILTER($B$380:$B$399,$G$380:$G$399=$AN$3,0)</f>
        <v>0</v>
      </c>
      <c r="AO19" s="10" cm="1">
        <f t="array" ref="AO19">_xlfn._xlws.FILTER($B$380:$B$399,$G$380:$G$399=$AO$3,0)</f>
        <v>0</v>
      </c>
      <c r="AP19" s="10" cm="1">
        <f t="array" ref="AP19">_xlfn._xlws.FILTER($B$380:$B$399,$G$380:$G$399=$AP$3,0)</f>
        <v>0</v>
      </c>
      <c r="AQ19" s="10" cm="1">
        <f t="array" ref="AQ19">_xlfn._xlws.FILTER($B$380:$B$399,$G$380:$G$399=$AQ$3,0)</f>
        <v>0</v>
      </c>
      <c r="AR19" s="10" cm="1">
        <f t="array" ref="AR19">_xlfn._xlws.FILTER($B$380:$B$399,$G$380:$G$399=$AR$3,0)</f>
        <v>0</v>
      </c>
      <c r="AS19" s="23" cm="1">
        <f t="array" ref="AS19">_xlfn._xlws.FILTER($B$380:$B$399,$G$380:$G$399=$AS$3,0)</f>
        <v>0</v>
      </c>
      <c r="AT19" s="10" cm="1">
        <f t="array" ref="AT19">_xlfn._xlws.FILTER($B$380:$B$399,$G$380:$G$399=$AT$3,0)</f>
        <v>0</v>
      </c>
      <c r="AU19" s="10" cm="1">
        <f t="array" ref="AU19">_xlfn._xlws.FILTER($B$380:$B$399,$G$380:$G$399=$AU$3,0)</f>
        <v>0</v>
      </c>
      <c r="AV19" s="10" cm="1">
        <f t="array" ref="AV19">_xlfn._xlws.FILTER($B$380:$B$399,$G$380:$G$399=$AV$3,0)</f>
        <v>0</v>
      </c>
      <c r="AW19" s="10" cm="1">
        <f t="array" ref="AW19">_xlfn._xlws.FILTER($B$380:$B$399,$G$380:$G$399=$AW$3,0)</f>
        <v>0</v>
      </c>
      <c r="AX19" s="10" cm="1">
        <f t="array" ref="AX19">_xlfn._xlws.FILTER($B$380:$B$399,$G$380:$G$399=$AX$3,0)</f>
        <v>0</v>
      </c>
      <c r="AY19" s="24" cm="1">
        <f t="array" ref="AY19">_xlfn._xlws.FILTER($B$380:$B$399,$G$380:$G$399=$AY$3,0)</f>
        <v>0</v>
      </c>
      <c r="AZ19" s="24" cm="1">
        <f t="array" ref="AZ19">_xlfn._xlws.FILTER($B$380:$B$399,$G$380:$G$399=$AZ$3,0)</f>
        <v>0</v>
      </c>
      <c r="BA19" s="24" cm="1">
        <f t="array" ref="BA19">_xlfn._xlws.FILTER($B$380:$B$399,$G$380:$G$399=$BA$3,0)</f>
        <v>0</v>
      </c>
      <c r="BB19" s="10" cm="1">
        <f t="array" ref="BB19">_xlfn._xlws.FILTER($B$380:$B$399,$G$380:$G$399=$BB$3,0)</f>
        <v>0</v>
      </c>
      <c r="BC19" s="10" cm="1">
        <f t="array" ref="BC19">_xlfn._xlws.FILTER($B$380:$B$399,$G$380:$G$399=$BC$3,0)</f>
        <v>0</v>
      </c>
      <c r="BD19" s="10" cm="1">
        <f t="array" ref="BD19">_xlfn._xlws.FILTER($B$380:$B$399,$G$380:$G$399=$BD$3,0)</f>
        <v>0</v>
      </c>
      <c r="BE19" s="10" cm="1">
        <f t="array" ref="BE19">_xlfn._xlws.FILTER($B$380:$B$399,$G$380:$G$399=$BE$3,0)</f>
        <v>0</v>
      </c>
      <c r="BF19" s="10" cm="1">
        <f t="array" ref="BF19">_xlfn._xlws.FILTER($B$380:$B$399,$G$380:$G$399=$BF$3,0)</f>
        <v>0</v>
      </c>
      <c r="BG19" s="10" cm="1">
        <f t="array" ref="BG19">_xlfn._xlws.FILTER($B$380:$B$399,$G$380:$G$399=$BG$3,0)</f>
        <v>0</v>
      </c>
      <c r="BH19" s="10" cm="1">
        <f t="array" ref="BH19">_xlfn._xlws.FILTER($B$380:$B$399,$G$380:$G$399=$BH$3,0)</f>
        <v>0</v>
      </c>
      <c r="BI19" s="10" cm="1">
        <f t="array" ref="BI19">_xlfn._xlws.FILTER($B$380:$B$399,$G$380:$G$399=$BI$3,0)</f>
        <v>0</v>
      </c>
      <c r="BJ19" s="10" cm="1">
        <f t="array" ref="BJ19">_xlfn._xlws.FILTER($B$380:$B$399,$G$380:$G$399=$BJ$3,0)</f>
        <v>0</v>
      </c>
      <c r="BK19" s="10" cm="1">
        <f t="array" ref="BK19">_xlfn._xlws.FILTER($B$380:$B$399,$G$380:$G$399=$BK$3,0)</f>
        <v>0</v>
      </c>
      <c r="BL19" s="10" cm="1">
        <f t="array" ref="BL19">_xlfn._xlws.FILTER($B$380:$B$399,$G$380:$G$399=$BL$3,0)</f>
        <v>0</v>
      </c>
      <c r="BM19" s="10" cm="1">
        <f t="array" ref="BM19">_xlfn._xlws.FILTER($B$380:$B$399,$G$380:$G$399=$BM$3,0)</f>
        <v>0</v>
      </c>
      <c r="BN19" s="10" cm="1">
        <f t="array" ref="BN19">_xlfn._xlws.FILTER($B$380:$B$399,$G$380:$G$399=$BN$3,0)</f>
        <v>0</v>
      </c>
      <c r="BO19" s="10" cm="1">
        <f t="array" ref="BO19">_xlfn._xlws.FILTER($B$380:$B$399,$G$380:$G$399=$BO$3,0)</f>
        <v>0</v>
      </c>
      <c r="BP19" s="10" cm="1">
        <f t="array" ref="BP19">_xlfn._xlws.FILTER($B$380:$B$399,$G$380:$G$399=$BP$3,0)</f>
        <v>0</v>
      </c>
      <c r="BQ19" s="10" cm="1">
        <f t="array" ref="BQ19">_xlfn._xlws.FILTER($B$380:$B$399,$G$380:$G$399=$BQ$2,0)</f>
        <v>0</v>
      </c>
      <c r="BR19" s="10" cm="1">
        <f t="array" ref="BR19">_xlfn._xlws.FILTER($B$380:$B$399,$G$380:$G$399=$BR$3,0)</f>
        <v>0</v>
      </c>
      <c r="BS19" s="10" cm="1">
        <f t="array" ref="BS19">_xlfn._xlws.FILTER($B$380:$B$399,$G$380:$G$399=$BS$3,0)</f>
        <v>0</v>
      </c>
      <c r="BT19" s="10" cm="1">
        <f t="array" ref="BT19">_xlfn._xlws.FILTER($B$380:$B$399,$G$380:$G$399=$BT$3,0)</f>
        <v>0</v>
      </c>
      <c r="BU19" s="10" cm="1">
        <f t="array" ref="BU19">_xlfn._xlws.FILTER($B$380:$B$399,$G$380:$G$399=$BU$3,0)</f>
        <v>0</v>
      </c>
      <c r="BV19" s="10" cm="1">
        <f t="array" ref="BV19">_xlfn._xlws.FILTER($B$380:$B$399,$G$380:$G$399=$BV$3,0)</f>
        <v>0</v>
      </c>
      <c r="BW19" s="10" cm="1">
        <f t="array" ref="BW19">_xlfn._xlws.FILTER($B$380:$B$399,$G$380:$G$399=$BW$3,0)</f>
        <v>0</v>
      </c>
      <c r="BX19" s="10" cm="1">
        <f t="array" ref="BX19">_xlfn._xlws.FILTER($B$380:$B$399,$G$380:$G$399=$BX$3,0)</f>
        <v>0</v>
      </c>
      <c r="BY19" s="10" cm="1">
        <f t="array" ref="BY19">_xlfn._xlws.FILTER($B$380:$B$399,$G$380:$G$399=$BY$3,0)</f>
        <v>0</v>
      </c>
      <c r="BZ19" s="10" cm="1">
        <f t="array" ref="BZ19">_xlfn._xlws.FILTER($B$380:$B$399,$G$380:$G$399=$BZ$3,0)</f>
        <v>0</v>
      </c>
      <c r="CA19" s="10" cm="1">
        <f t="array" ref="CA19">_xlfn._xlws.FILTER($B$380:$B$399,$G$380:$G$399=$CA$3,0)</f>
        <v>0</v>
      </c>
      <c r="CB19" s="10" cm="1">
        <f t="array" ref="CB19">_xlfn._xlws.FILTER($B$380:$B$399,$G$380:$G$399=$CB$3,0)</f>
        <v>0</v>
      </c>
      <c r="CC19" s="10" cm="1">
        <f t="array" ref="CC19">_xlfn._xlws.FILTER($B$380:$B$399,$G$380:$G$399=$CC$3,0)</f>
        <v>0</v>
      </c>
      <c r="CD19" s="10" cm="1">
        <f t="array" ref="CD19">_xlfn._xlws.FILTER($B$380:$B$399,$G$380:$G$399=$CD$3,0)</f>
        <v>0</v>
      </c>
      <c r="CE19" s="10" cm="1">
        <f t="array" ref="CE19">_xlfn._xlws.FILTER($B$380:$B$399,$G$380:$G$399=$CE$3,0)</f>
        <v>0</v>
      </c>
      <c r="CF19" s="10" cm="1">
        <f t="array" ref="CF19">_xlfn._xlws.FILTER($B$380:$B$399,$G$380:$G$399=$CF$3,0)</f>
        <v>0</v>
      </c>
      <c r="CG19" s="10" cm="1">
        <f t="array" ref="CG19">_xlfn._xlws.FILTER($B$380:$B$399,$G$380:$G$399=$CG$3,0)</f>
        <v>0</v>
      </c>
      <c r="CH19" s="10" cm="1">
        <f t="array" ref="CH19">_xlfn._xlws.FILTER($B$380:$B$399,$G$380:$G$399=$CH$3,0)</f>
        <v>0</v>
      </c>
      <c r="CI19" s="10" cm="1">
        <f t="array" ref="CI19">_xlfn._xlws.FILTER($B$380:$B$399,$G$380:$G$399=$CI$3,0)</f>
        <v>0</v>
      </c>
      <c r="CJ19" s="10" cm="1">
        <f t="array" ref="CJ19">_xlfn._xlws.FILTER($B$380:$B$399,$G$380:$G$399=$CJ$3,0)</f>
        <v>0</v>
      </c>
      <c r="CK19" s="10" cm="1">
        <f t="array" ref="CK19">_xlfn._xlws.FILTER($B$380:$B$399,$G$380:$G$399=$CK$3,0)</f>
        <v>0</v>
      </c>
      <c r="CL19" s="10" cm="1">
        <f t="array" ref="CL19">_xlfn._xlws.FILTER($B$380:$B$399,$G$380:$G$399=$CL$3,0)</f>
        <v>0</v>
      </c>
      <c r="CM19" s="10" cm="1">
        <f t="array" ref="CM19">_xlfn._xlws.FILTER($B$380:$B$399,$G$380:$G$399=$CM$3,0)</f>
        <v>0</v>
      </c>
      <c r="CN19" s="10" cm="1">
        <f t="array" ref="CN19">_xlfn._xlws.FILTER($B$380:$B$399,$G$380:$G$399=$CN$3,0)</f>
        <v>0</v>
      </c>
      <c r="CO19" s="10" cm="1">
        <f t="array" ref="CO19">_xlfn._xlws.FILTER($B$380:$B$399,$G$380:$G$399=$CO$3,0)</f>
        <v>0</v>
      </c>
      <c r="CP19" s="10" cm="1">
        <f t="array" ref="CP19">_xlfn._xlws.FILTER($B$380:$B$399,$G$380:$G$399=$CP$3,0)</f>
        <v>0</v>
      </c>
      <c r="CQ19" s="10" cm="1">
        <f t="array" ref="CQ19">_xlfn._xlws.FILTER($B$380:$B$399,$G$380:$G$399=$CQ$3,0)</f>
        <v>0</v>
      </c>
      <c r="CR19" s="10" cm="1">
        <f t="array" ref="CR19">_xlfn._xlws.FILTER($B$380:$B$399,$G$380:$G$399=$CR$3,0)</f>
        <v>0</v>
      </c>
      <c r="CS19" s="25" cm="1">
        <f t="array" ref="CS19">_xlfn._xlws.FILTER($B$380:$B$399,$G$380:$G$399=$CS$3,0)</f>
        <v>0</v>
      </c>
      <c r="CT19" s="25" cm="1">
        <f t="array" ref="CT19">_xlfn._xlws.FILTER($B$380:$B$399,$G$380:$G$399=$CT$3,0)</f>
        <v>0</v>
      </c>
      <c r="CU19" s="25" cm="1">
        <f t="array" ref="CU19">_xlfn._xlws.FILTER($B$380:$B$399,$G$380:$G$399=$CU$3,0)</f>
        <v>0</v>
      </c>
      <c r="CV19" s="25"/>
      <c r="CW19" s="25"/>
      <c r="CX19" s="25"/>
      <c r="CY19" s="25"/>
      <c r="CZ19" s="25"/>
    </row>
    <row r="20" spans="1:104" x14ac:dyDescent="0.3">
      <c r="A20" s="21"/>
      <c r="B20" s="24">
        <f>C20</f>
        <v>0.42</v>
      </c>
      <c r="C20" s="24">
        <v>0.42</v>
      </c>
      <c r="D20" s="33" t="str">
        <f>'[1]Distanz Anschluss Mast 1 zu 2'!E35</f>
        <v>m²</v>
      </c>
      <c r="E20" s="33" t="s">
        <v>55</v>
      </c>
      <c r="F20" s="12">
        <v>122021100000</v>
      </c>
      <c r="G20" s="34">
        <f>'[1]Distanz Anschluss Mast 1 zu 2'!F35</f>
        <v>122021100000</v>
      </c>
      <c r="H20" s="34" t="s">
        <v>0</v>
      </c>
      <c r="I20" t="str">
        <f>_xlfn.XLOOKUP(G20,[1]Preisliste!$A$11:$A$156,[1]Preisliste!$B$11:$B$156)</f>
        <v>1.3.6</v>
      </c>
      <c r="J20" s="13">
        <f>_xlfn.XLOOKUP(G20,[2]Preisliste!$A$11:$A$156,[2]Preisliste!$E$11:$E$156)</f>
        <v>100.68</v>
      </c>
      <c r="K20" s="35">
        <f t="shared" ref="K20:K34" si="2">IF(B20="",0,B20*J20)</f>
        <v>42.285600000000002</v>
      </c>
      <c r="L20" t="str">
        <f>_xlfn.XLOOKUP(G20,[2]Preisliste!$A$11:$A$156,[2]Preisliste!$C$11:$C$156)</f>
        <v>Pflasteroberflächen aufnehmen und wieder herstellen</v>
      </c>
      <c r="M20" s="21"/>
      <c r="N20" s="21"/>
      <c r="O20" s="21"/>
      <c r="P20" s="36"/>
      <c r="Q20">
        <v>300</v>
      </c>
      <c r="R20" s="21" t="s">
        <v>140</v>
      </c>
      <c r="S20" s="10" cm="1">
        <f t="array" ref="S20">_xlfn._xlws.FILTER($B$300:$B$319,$I$300:$I$319=$S$2,0)</f>
        <v>0</v>
      </c>
      <c r="T20" s="10" cm="1">
        <f t="array" ref="T20">_xlfn._xlws.FILTER($B300:$B319,$I300:$I319=$T$2)</f>
        <v>0</v>
      </c>
      <c r="U20" s="10" cm="1">
        <f t="array" ref="U20">_xlfn._xlws.FILTER($B$300:$B$319,$I$300:$I$319=$U$2,0)</f>
        <v>1.0799999999999998</v>
      </c>
      <c r="V20" s="10" cm="1">
        <f t="array" ref="V20">_xlfn._xlws.FILTER($B$300:$B$319,$I$300:$I$319=$V$2)</f>
        <v>0.36</v>
      </c>
      <c r="W20" s="10" cm="1">
        <f t="array" ref="W20">_xlfn._xlws.FILTER($B$300:$B$319,$I$300:$I$319=$W$2)</f>
        <v>0</v>
      </c>
      <c r="X20" s="22" cm="1">
        <f t="array" ref="X20">_xlfn._xlws.FILTER($B$300:$B$319,$I$300:$I$319=$X$2)</f>
        <v>0</v>
      </c>
      <c r="Y20" s="22" cm="1">
        <f t="array" ref="Y20">_xlfn._xlws.FILTER($B$300:$B$319,$I$300:$I$319=$Y$2)</f>
        <v>0</v>
      </c>
      <c r="Z20" s="10" cm="1">
        <f t="array" ref="Z20">_xlfn._xlws.FILTER($B$300:$B$319,$I$300:$I$319=$Z$3,0)</f>
        <v>0</v>
      </c>
      <c r="AA20" s="22" cm="1">
        <f t="array" ref="AA20">_xlfn._xlws.FILTER($B$300:$B$319,$I$300:$I$319=$AA$2,0)</f>
        <v>0</v>
      </c>
      <c r="AB20" s="10" cm="1">
        <f t="array" ref="AB20">_xlfn._xlws.FILTER($B$300:$B$319,$I$300:$I$319=$AB$2,0)</f>
        <v>0</v>
      </c>
      <c r="AC20" s="10" cm="1">
        <f t="array" ref="AC20">_xlfn._xlws.FILTER($B$300:$B$319,$I$300:$I$319=$AC$2,0)</f>
        <v>0</v>
      </c>
      <c r="AD20" s="10" cm="1">
        <f t="array" ref="AD20">_xlfn._xlws.FILTER($B$300:$B$319,$I$300:$I$319=$AD$2,0)</f>
        <v>0</v>
      </c>
      <c r="AE20" s="10" cm="1">
        <f t="array" ref="AE20">_xlfn._xlws.FILTER($B$300:$B$319,$I$300:$I$319=$AE$2,0)</f>
        <v>0</v>
      </c>
      <c r="AF20" s="10" cm="1">
        <f t="array" ref="AF20">_xlfn._xlws.FILTER($B$300:$B$319,$I$300:$I$319=$AF$2,0)</f>
        <v>0</v>
      </c>
      <c r="AG20" s="10" cm="1">
        <f t="array" ref="AG20">_xlfn._xlws.FILTER($B$300:$B$319,$I$300:$I$319=$AG$2,0)</f>
        <v>0</v>
      </c>
      <c r="AH20" s="10" cm="1">
        <f t="array" ref="AH20">_xlfn._xlws.FILTER($B$300:$B$319,$G$300:$G$319=$AH$3,0)</f>
        <v>0</v>
      </c>
      <c r="AI20" s="10" cm="1">
        <f t="array" ref="AI20">_xlfn._xlws.FILTER($B$300:$B$319,$G$300:$G$319=$AI$3,0)</f>
        <v>0</v>
      </c>
      <c r="AJ20" s="10" cm="1">
        <f t="array" ref="AJ20">_xlfn._xlws.FILTER($B$300:$B$319,$G$300:$G$319=$AJ$3,0)</f>
        <v>0</v>
      </c>
      <c r="AK20" s="10" cm="1">
        <f t="array" ref="AK20">_xlfn._xlws.FILTER($B$300:$B$319,$G$300:$G$319=$AK$3,0)</f>
        <v>0</v>
      </c>
      <c r="AL20" s="10" cm="1">
        <f t="array" ref="AL20">_xlfn._xlws.FILTER($B$300:$B$319,$G$300:$G$319=$AL$3,0)</f>
        <v>0</v>
      </c>
      <c r="AM20" s="10" cm="1">
        <f t="array" ref="AM20">_xlfn._xlws.FILTER($B$300:$B$319,$G$300:$G$319=$AM$3,0)</f>
        <v>0</v>
      </c>
      <c r="AN20" s="10" cm="1">
        <f t="array" ref="AN20">_xlfn._xlws.FILTER($B$300:$B$319,$G$300:$G$319=$AN$3,0)</f>
        <v>0</v>
      </c>
      <c r="AO20" s="10" cm="1">
        <f t="array" ref="AO20">_xlfn._xlws.FILTER($B$300:$B$319,$G$300:$G$319=$AO$3,0)</f>
        <v>0</v>
      </c>
      <c r="AP20" s="10" cm="1">
        <f t="array" ref="AP20">_xlfn._xlws.FILTER($B$300:$B$319,$G$300:$G$319=$AP$3,0)</f>
        <v>0</v>
      </c>
      <c r="AQ20" s="10" cm="1">
        <f t="array" ref="AQ20">_xlfn._xlws.FILTER($B$300:$B$319,$G$300:$G$319=$AQ$3,0)</f>
        <v>0</v>
      </c>
      <c r="AR20" s="10" cm="1">
        <f t="array" ref="AR20">_xlfn._xlws.FILTER($B$300:$B$319,$G$300:$G$319=$AR$3,0)</f>
        <v>0</v>
      </c>
      <c r="AS20" s="23" cm="1">
        <f t="array" ref="AS20">_xlfn._xlws.FILTER($B$300:$B$319,$G$300:$G$319=$AS$3,0)</f>
        <v>0</v>
      </c>
      <c r="AT20" s="10" cm="1">
        <f t="array" ref="AT20">_xlfn._xlws.FILTER($B$300:$B$319,$G$300:$G$319=$AT$3,0)</f>
        <v>0</v>
      </c>
      <c r="AU20" s="10" cm="1">
        <f t="array" ref="AU20">_xlfn._xlws.FILTER($B$300:$B$319,$G$300:$G$319=$AU$3,0)</f>
        <v>0</v>
      </c>
      <c r="AV20" s="10" cm="1">
        <f t="array" ref="AV20">_xlfn._xlws.FILTER($B$300:$B$319,$G$300:$G$319=$AV$3,0)</f>
        <v>0</v>
      </c>
      <c r="AW20" s="10" cm="1">
        <f t="array" ref="AW20">_xlfn._xlws.FILTER($B$300:$B$319,$G$300:$G$319=$AW$3,0)</f>
        <v>0</v>
      </c>
      <c r="AX20" s="10" cm="1">
        <f t="array" ref="AX20">_xlfn._xlws.FILTER($B$300:$B$319,$G$300:$G$319=$AX$3,0)</f>
        <v>0</v>
      </c>
      <c r="AY20" s="24" cm="1">
        <f t="array" ref="AY20">_xlfn._xlws.FILTER($B$300:$B$319,$G$300:$G$319=$AY$3,0)</f>
        <v>0</v>
      </c>
      <c r="AZ20" s="24" cm="1">
        <f t="array" ref="AZ20">_xlfn._xlws.FILTER($B$300:$B$319,$G$300:$G$319=$AZ$3,0)</f>
        <v>0</v>
      </c>
      <c r="BA20" s="24" cm="1">
        <f t="array" ref="BA20">_xlfn._xlws.FILTER($B$300:$B$319,$G$300:$G$319=$BA$3,0)</f>
        <v>0</v>
      </c>
      <c r="BB20" s="10" cm="1">
        <f t="array" ref="BB20">_xlfn._xlws.FILTER($B$300:$B$319,$G$300:$G$319=$BB$3,0)</f>
        <v>0</v>
      </c>
      <c r="BC20" s="10" cm="1">
        <f t="array" ref="BC20">_xlfn._xlws.FILTER($B$300:$B$319,$G$300:$G$319=$BC$3,0)</f>
        <v>0</v>
      </c>
      <c r="BD20" s="10" cm="1">
        <f t="array" ref="BD20">_xlfn._xlws.FILTER($B$300:$B$319,$G$300:$G$319=$BD$3,0)</f>
        <v>0</v>
      </c>
      <c r="BE20" s="10" cm="1">
        <f t="array" ref="BE20">_xlfn._xlws.FILTER($B$300:$B$319,$G$300:$G$319=$BE$3,0)</f>
        <v>0</v>
      </c>
      <c r="BF20" s="10" cm="1">
        <f t="array" ref="BF20">_xlfn._xlws.FILTER($B$300:$B$319,$G$300:$G$319=$BF$3,0)</f>
        <v>0</v>
      </c>
      <c r="BG20" s="10" cm="1">
        <f t="array" ref="BG20">_xlfn._xlws.FILTER($B$300:$B$319,$G$300:$G$319=$BG$3,0)</f>
        <v>0</v>
      </c>
      <c r="BH20" s="10" cm="1">
        <f t="array" ref="BH20">_xlfn._xlws.FILTER($B$300:$B$319,$G$300:$G$319=$BH$3,0)</f>
        <v>0</v>
      </c>
      <c r="BI20" s="10" cm="1">
        <f t="array" ref="BI20">_xlfn._xlws.FILTER($B$300:$B$319,$G$300:$G$319=$BI$3,0)</f>
        <v>0</v>
      </c>
      <c r="BJ20" s="10" cm="1">
        <f t="array" ref="BJ20">_xlfn._xlws.FILTER($B$300:$B$319,$G$300:$G$319=$BJ$3,0)</f>
        <v>0</v>
      </c>
      <c r="BK20" s="10" cm="1">
        <f t="array" ref="BK20">_xlfn._xlws.FILTER($B$300:$B$319,$G$300:$G$319=$BK$3,0)</f>
        <v>0</v>
      </c>
      <c r="BL20" s="10" cm="1">
        <f t="array" ref="BL20">_xlfn._xlws.FILTER($B$300:$B$319,$G$300:$G$319=$BL$3,0)</f>
        <v>0</v>
      </c>
      <c r="BM20" s="10" cm="1">
        <f t="array" ref="BM20">_xlfn._xlws.FILTER($B$300:$B$319,$G$300:$G$319=$BM$3,0)</f>
        <v>0</v>
      </c>
      <c r="BN20" s="10" cm="1">
        <f t="array" ref="BN20">_xlfn._xlws.FILTER($B$300:$B$319,$G$300:$G$319=$BN$3,0)</f>
        <v>0</v>
      </c>
      <c r="BO20" s="10" cm="1">
        <f t="array" ref="BO20">_xlfn._xlws.FILTER($B$300:$B$319,$G$300:$G$319=$BO$3,0)</f>
        <v>0</v>
      </c>
      <c r="BP20" s="10" cm="1">
        <f t="array" ref="BP20">_xlfn._xlws.FILTER($B$300:$B$319,$G$300:$G$319=$BP$3,0)</f>
        <v>0</v>
      </c>
      <c r="BQ20" s="10" cm="1">
        <f t="array" ref="BQ20">_xlfn._xlws.FILTER($B$300:$B$319,$G$300:$G$319=$BQ$2,0)</f>
        <v>0</v>
      </c>
      <c r="BR20" s="10" cm="1">
        <f t="array" ref="BR20">_xlfn._xlws.FILTER($B$300:$B$319,$G$300:$G$319=$BR$3,0)</f>
        <v>0</v>
      </c>
      <c r="BS20" s="10" cm="1">
        <f t="array" ref="BS20">_xlfn._xlws.FILTER($B$300:$B$319,$G$300:$G$319=$BS$3,0)</f>
        <v>0</v>
      </c>
      <c r="BT20" s="10" cm="1">
        <f t="array" ref="BT20">_xlfn._xlws.FILTER($B$300:$B$319,$G$300:$G$319=$BT$3,0)</f>
        <v>0</v>
      </c>
      <c r="BU20" s="10" cm="1">
        <f t="array" ref="BU20">_xlfn._xlws.FILTER($B$300:$B$319,$G$300:$G$319=$BU$3,0)</f>
        <v>0</v>
      </c>
      <c r="BV20" s="10" cm="1">
        <f t="array" ref="BV20">_xlfn._xlws.FILTER($B$300:$B$319,$G$300:$G$319=$BV$3,0)</f>
        <v>0</v>
      </c>
      <c r="BW20" s="10" cm="1">
        <f t="array" ref="BW20">_xlfn._xlws.FILTER($B$300:$B$319,$G$300:$G$319=$BW$3,0)</f>
        <v>0</v>
      </c>
      <c r="BX20" s="10" cm="1">
        <f t="array" ref="BX20">_xlfn._xlws.FILTER($B$300:$B$319,$G$300:$G$319=$BX$3,0)</f>
        <v>0</v>
      </c>
      <c r="BY20" s="10" cm="1">
        <f t="array" ref="BY20">_xlfn._xlws.FILTER($B$300:$B$319,$G$300:$G$319=$BY$3,0)</f>
        <v>0</v>
      </c>
      <c r="BZ20" s="10" cm="1">
        <f t="array" ref="BZ20">_xlfn._xlws.FILTER($B$300:$B$319,$G$300:$G$319=$BZ$3,0)</f>
        <v>0</v>
      </c>
      <c r="CA20" s="10" cm="1">
        <f t="array" ref="CA20">_xlfn._xlws.FILTER($B$300:$B$319,$G$300:$G$319=$CA$3,0)</f>
        <v>0</v>
      </c>
      <c r="CB20" s="10" cm="1">
        <f t="array" ref="CB20">_xlfn._xlws.FILTER($B$300:$B$319,$G$300:$G$319=$CB$3,0)</f>
        <v>0</v>
      </c>
      <c r="CC20" s="10" cm="1">
        <f t="array" ref="CC20">_xlfn._xlws.FILTER($B$300:$B$319,$G$300:$G$319=$CC$3,0)</f>
        <v>0</v>
      </c>
      <c r="CD20" s="10" cm="1">
        <f t="array" ref="CD20">_xlfn._xlws.FILTER($B$300:$B$319,$G$300:$G$319=$CD$3,0)</f>
        <v>0</v>
      </c>
      <c r="CE20" s="10" cm="1">
        <f t="array" ref="CE20">_xlfn._xlws.FILTER($B$300:$B$319,$G$300:$G$319=$CE$3,0)</f>
        <v>0</v>
      </c>
      <c r="CF20" s="10" cm="1">
        <f t="array" ref="CF20">_xlfn._xlws.FILTER($B$300:$B$319,$G$300:$G$319=$CF$3,0)</f>
        <v>0</v>
      </c>
      <c r="CG20" s="10" cm="1">
        <f t="array" ref="CG20">_xlfn._xlws.FILTER($B$300:$B$319,$G$300:$G$319=$CG$3,0)</f>
        <v>0</v>
      </c>
      <c r="CH20" s="10" cm="1">
        <f t="array" ref="CH20">_xlfn._xlws.FILTER($B$300:$B$319,$G$300:$G$319=$CH$3,0)</f>
        <v>0</v>
      </c>
      <c r="CI20" s="10" cm="1">
        <f t="array" ref="CI20">_xlfn._xlws.FILTER($B$300:$B$319,$G$300:$G$319=$CI$3,0)</f>
        <v>0</v>
      </c>
      <c r="CJ20" s="10" cm="1">
        <f t="array" ref="CJ20">_xlfn._xlws.FILTER($B$300:$B$319,$G$300:$G$319=$CJ$3,0)</f>
        <v>0</v>
      </c>
      <c r="CK20" s="10" cm="1">
        <f t="array" ref="CK20">_xlfn._xlws.FILTER($B$300:$B$319,$G$300:$G$319=$CK$3,0)</f>
        <v>0</v>
      </c>
      <c r="CL20" s="10" cm="1">
        <f t="array" ref="CL20">_xlfn._xlws.FILTER($B$300:$B$319,$G$300:$G$319=$CL$3,0)</f>
        <v>0</v>
      </c>
      <c r="CM20" s="10" cm="1">
        <f t="array" ref="CM20">_xlfn._xlws.FILTER($B$300:$B$319,$G$300:$G$319=$CM$3,0)</f>
        <v>0</v>
      </c>
      <c r="CN20" s="10" cm="1">
        <f t="array" ref="CN20">_xlfn._xlws.FILTER($B$300:$B$319,$G$300:$G$319=$CN$3,0)</f>
        <v>0</v>
      </c>
      <c r="CO20" s="10" cm="1">
        <f t="array" ref="CO20">_xlfn._xlws.FILTER($B$300:$B$319,$G$300:$G$319=$CO$3,0)</f>
        <v>0</v>
      </c>
      <c r="CP20" s="10" cm="1">
        <f t="array" ref="CP20">_xlfn._xlws.FILTER($B$300:$B$319,$G$300:$G$319=$CP$3,0)</f>
        <v>0</v>
      </c>
      <c r="CQ20" s="10" cm="1">
        <f t="array" ref="CQ20">_xlfn._xlws.FILTER($B$300:$B$319,$G$300:$G$319=$CQ$3,0)</f>
        <v>0</v>
      </c>
      <c r="CR20" s="10" cm="1">
        <f t="array" ref="CR20">_xlfn._xlws.FILTER($B$300:$B$319,$G$300:$G$319=$CR$3,0)</f>
        <v>0</v>
      </c>
      <c r="CS20" s="25" cm="1">
        <f t="array" ref="CS20">_xlfn._xlws.FILTER($B$300:$B$319,$G$300:$G$319=$CS$3,0)</f>
        <v>0</v>
      </c>
      <c r="CT20" s="25" cm="1">
        <f t="array" ref="CT20">_xlfn._xlws.FILTER($B$300:$B$319,$G$300:$G$319=$CT$3,0)</f>
        <v>0</v>
      </c>
      <c r="CU20" s="25" cm="1">
        <f t="array" ref="CU20">_xlfn._xlws.FILTER($B$300:$B$319,$G$300:$G$319=$CU$3,0)</f>
        <v>0</v>
      </c>
      <c r="CV20" s="25"/>
      <c r="CW20" s="25"/>
      <c r="CX20" s="25"/>
      <c r="CY20" s="25"/>
      <c r="CZ20" s="25"/>
    </row>
    <row r="21" spans="1:104" x14ac:dyDescent="0.3">
      <c r="A21" s="21"/>
      <c r="B21" s="24">
        <f t="shared" ref="B21:B34" si="3">C21</f>
        <v>2.5199999999999997E-2</v>
      </c>
      <c r="C21" s="24">
        <v>2.5199999999999997E-2</v>
      </c>
      <c r="D21" s="33" t="str">
        <f>'[1]Distanz Anschluss Mast 1 zu 2'!E36</f>
        <v>m³</v>
      </c>
      <c r="E21" s="33" t="s">
        <v>56</v>
      </c>
      <c r="F21" s="12">
        <v>122021300000</v>
      </c>
      <c r="G21" s="34">
        <f>'[1]Distanz Anschluss Mast 1 zu 2'!F36</f>
        <v>122021300000</v>
      </c>
      <c r="H21" s="34" t="s">
        <v>1</v>
      </c>
      <c r="I21" t="str">
        <f>_xlfn.XLOOKUP(G21,[1]Preisliste!$A$11:$A$156,[1]Preisliste!$B$11:$B$156)</f>
        <v>1.3.7</v>
      </c>
      <c r="J21" s="13">
        <f>_xlfn.XLOOKUP(G21,[2]Preisliste!$A$11:$A$156,[2]Preisliste!$E$11:$E$156)</f>
        <v>114.1</v>
      </c>
      <c r="K21" s="35">
        <f t="shared" si="2"/>
        <v>2.8753199999999994</v>
      </c>
      <c r="L21" t="str">
        <f>_xlfn.XLOOKUP(G21,[2]Preisliste!$A$11:$A$156,[2]Preisliste!$C$11:$C$156)</f>
        <v>ungeb. Tragschichten ausbauen</v>
      </c>
      <c r="M21" s="21"/>
      <c r="N21" s="21"/>
      <c r="O21" s="21"/>
      <c r="P21" s="36"/>
      <c r="Q21">
        <v>320</v>
      </c>
      <c r="R21" s="21" t="s">
        <v>141</v>
      </c>
      <c r="S21" s="10" cm="1">
        <f t="array" ref="S21">_xlfn._xlws.FILTER($B$320:$B$339,$I$320:$I$339=$S$2,0)</f>
        <v>0</v>
      </c>
      <c r="T21" s="10" cm="1">
        <f t="array" ref="T21">_xlfn._xlws.FILTER($B320:$B339,$I320:$I339=$T$2)</f>
        <v>0</v>
      </c>
      <c r="U21" s="10" cm="1">
        <f t="array" ref="U21">_xlfn._xlws.FILTER($B$320:$B$339,$I$320:$I$339=$U$2,0)</f>
        <v>1.26</v>
      </c>
      <c r="V21" s="10" cm="1">
        <f t="array" ref="V21">_xlfn._xlws.FILTER($B$320:$B$339,$I$320:$I$339=$V$2)</f>
        <v>0.42000000000000004</v>
      </c>
      <c r="W21" s="10" cm="1">
        <f t="array" ref="W21">_xlfn._xlws.FILTER($B$320:$B$339,$I$320:$I$339=$W$2)</f>
        <v>0</v>
      </c>
      <c r="X21" s="22" cm="1">
        <f t="array" ref="X21">_xlfn._xlws.FILTER($B$320:$B$339,$I$320:$I$339=$X$2)</f>
        <v>0</v>
      </c>
      <c r="Y21" s="22" cm="1">
        <f t="array" ref="Y21">_xlfn._xlws.FILTER($B$320:$B$339,$I$320:$I$339=$Y$2)</f>
        <v>0</v>
      </c>
      <c r="Z21" s="10" cm="1">
        <f t="array" ref="Z21">_xlfn._xlws.FILTER($B$320:$B$339,$I$320:$I$339=$Z$3,0)</f>
        <v>0</v>
      </c>
      <c r="AA21" s="22" cm="1">
        <f t="array" ref="AA21">_xlfn._xlws.FILTER($B$320:$B$339,$I$320:$I$339=$AA$2,0)</f>
        <v>0</v>
      </c>
      <c r="AB21" s="10" cm="1">
        <f t="array" ref="AB21">_xlfn._xlws.FILTER($B$320:$B$339,$I$320:$I$339=$AB$2,0)</f>
        <v>0</v>
      </c>
      <c r="AC21" s="10" cm="1">
        <f t="array" ref="AC21">_xlfn._xlws.FILTER($B$320:$B$339,$I$320:$I$339=$AC$2,0)</f>
        <v>0</v>
      </c>
      <c r="AD21" s="10" cm="1">
        <f t="array" ref="AD21">_xlfn._xlws.FILTER($B$320:$B$339,$I$320:$I$339=$AD$2,0)</f>
        <v>0</v>
      </c>
      <c r="AE21" s="10" cm="1">
        <f t="array" ref="AE21">_xlfn._xlws.FILTER($B$320:$B$339,$I$320:$I$339=$AE$2,0)</f>
        <v>0</v>
      </c>
      <c r="AF21" s="10" cm="1">
        <f t="array" ref="AF21">_xlfn._xlws.FILTER($B$320:$B$339,$I$320:$I$339=$AF$2,0)</f>
        <v>0</v>
      </c>
      <c r="AG21" s="10" cm="1">
        <f t="array" ref="AG21">_xlfn._xlws.FILTER($B$320:$B$339,$I$320:$I$339=$AG$2,0)</f>
        <v>0</v>
      </c>
      <c r="AH21" s="10" cm="1">
        <f t="array" ref="AH21">_xlfn._xlws.FILTER($B$320:$B$339,$G$320:$G$339=$AH$3,0)</f>
        <v>0</v>
      </c>
      <c r="AI21" s="10" cm="1">
        <f t="array" ref="AI21">_xlfn._xlws.FILTER($B$320:$B$339,$G$320:$G$339=$AI$3,0)</f>
        <v>0</v>
      </c>
      <c r="AJ21" s="10" cm="1">
        <f t="array" ref="AJ21">_xlfn._xlws.FILTER($B$320:$B$339,$G$320:$G$339=$AJ$3,0)</f>
        <v>0</v>
      </c>
      <c r="AK21" s="10" cm="1">
        <f t="array" ref="AK21">_xlfn._xlws.FILTER($B$320:$B$339,$G$320:$G$339=$AK$3,0)</f>
        <v>0</v>
      </c>
      <c r="AL21" s="10" cm="1">
        <f t="array" ref="AL21">_xlfn._xlws.FILTER($B$320:$B$339,$G$320:$G$339=$AL$3,0)</f>
        <v>0</v>
      </c>
      <c r="AM21" s="10" cm="1">
        <f t="array" ref="AM21">_xlfn._xlws.FILTER($B$320:$B$339,$G$320:$G$339=$AM$3,0)</f>
        <v>0</v>
      </c>
      <c r="AN21" s="10" cm="1">
        <f t="array" ref="AN21">_xlfn._xlws.FILTER($B$320:$B$339,$G$320:$G$339=$AN$3,0)</f>
        <v>0</v>
      </c>
      <c r="AO21" s="10" cm="1">
        <f t="array" ref="AO21">_xlfn._xlws.FILTER($B$320:$B$339,$G$320:$G$339=$AO$3,0)</f>
        <v>0</v>
      </c>
      <c r="AP21" s="10" cm="1">
        <f t="array" ref="AP21">_xlfn._xlws.FILTER($B$320:$B$339,$G$320:$G$339=$AP$3,0)</f>
        <v>0</v>
      </c>
      <c r="AQ21" s="10" cm="1">
        <f t="array" ref="AQ21">_xlfn._xlws.FILTER($B$320:$B$339,$G$320:$G$339=$AQ$3,0)</f>
        <v>0</v>
      </c>
      <c r="AR21" s="10" cm="1">
        <f t="array" ref="AR21">_xlfn._xlws.FILTER($B$320:$B$339,$G$320:$G$339=$AR$3,0)</f>
        <v>0</v>
      </c>
      <c r="AS21" s="23" cm="1">
        <f t="array" ref="AS21">_xlfn._xlws.FILTER($B$320:$B$339,$G$320:$G$339=$AS$3,0)</f>
        <v>0</v>
      </c>
      <c r="AT21" s="10" cm="1">
        <f t="array" ref="AT21">_xlfn._xlws.FILTER($B$320:$B$339,$G$320:$G$339=$AT$3,0)</f>
        <v>0</v>
      </c>
      <c r="AU21" s="10" cm="1">
        <f t="array" ref="AU21">_xlfn._xlws.FILTER($B$320:$B$339,$G$320:$G$339=$AU$3,0)</f>
        <v>0</v>
      </c>
      <c r="AV21" s="10" cm="1">
        <f t="array" ref="AV21">_xlfn._xlws.FILTER($B$320:$B$339,$G$320:$G$339=$AV$3,0)</f>
        <v>0</v>
      </c>
      <c r="AW21" s="10" cm="1">
        <f t="array" ref="AW21">_xlfn._xlws.FILTER($B$320:$B$339,$G$320:$G$339=$AW$3,0)</f>
        <v>0</v>
      </c>
      <c r="AX21" s="10" cm="1">
        <f t="array" ref="AX21">_xlfn._xlws.FILTER($B$320:$B$339,$G$320:$G$339=$AX$3,0)</f>
        <v>0</v>
      </c>
      <c r="AY21" s="24" cm="1">
        <f t="array" ref="AY21">_xlfn._xlws.FILTER($B$320:$B$339,$G$320:$G$339=$AY$3,0)</f>
        <v>0</v>
      </c>
      <c r="AZ21" s="24" cm="1">
        <f t="array" ref="AZ21">_xlfn._xlws.FILTER($B$320:$B$339,$G$320:$G$339=$AZ$3,0)</f>
        <v>0</v>
      </c>
      <c r="BA21" s="24" cm="1">
        <f t="array" ref="BA21">_xlfn._xlws.FILTER($B$320:$B$339,$G$320:$G$339=$BA$3,0)</f>
        <v>0</v>
      </c>
      <c r="BB21" s="10" cm="1">
        <f t="array" ref="BB21">_xlfn._xlws.FILTER($B$320:$B$339,$G$320:$G$339=$BB$3,0)</f>
        <v>0</v>
      </c>
      <c r="BC21" s="10" cm="1">
        <f t="array" ref="BC21">_xlfn._xlws.FILTER($B$320:$B$339,$G$320:$G$339=$BC$3,0)</f>
        <v>0</v>
      </c>
      <c r="BD21" s="10" cm="1">
        <f t="array" ref="BD21">_xlfn._xlws.FILTER($B$320:$B$339,$G$320:$G$339=$BD$3,0)</f>
        <v>0</v>
      </c>
      <c r="BE21" s="10" cm="1">
        <f t="array" ref="BE21">_xlfn._xlws.FILTER($B$320:$B$339,$G$320:$G$339=$BE$3,0)</f>
        <v>0</v>
      </c>
      <c r="BF21" s="10" cm="1">
        <f t="array" ref="BF21">_xlfn._xlws.FILTER($B$320:$B$339,$G$320:$G$339=$BF$3,0)</f>
        <v>0</v>
      </c>
      <c r="BG21" s="10" cm="1">
        <f t="array" ref="BG21">_xlfn._xlws.FILTER($B$320:$B$339,$G$320:$G$339=$BG$3,0)</f>
        <v>0</v>
      </c>
      <c r="BH21" s="10" cm="1">
        <f t="array" ref="BH21">_xlfn._xlws.FILTER($B$320:$B$339,$G$320:$G$339=$BH$3,0)</f>
        <v>0</v>
      </c>
      <c r="BI21" s="10" cm="1">
        <f t="array" ref="BI21">_xlfn._xlws.FILTER($B$320:$B$339,$G$320:$G$339=$BI$3,0)</f>
        <v>0</v>
      </c>
      <c r="BJ21" s="10" cm="1">
        <f t="array" ref="BJ21">_xlfn._xlws.FILTER($B$320:$B$339,$G$320:$G$339=$BJ$3,0)</f>
        <v>0</v>
      </c>
      <c r="BK21" s="10" cm="1">
        <f t="array" ref="BK21">_xlfn._xlws.FILTER($B$320:$B$339,$G$320:$G$339=$BK$3,0)</f>
        <v>0</v>
      </c>
      <c r="BL21" s="10" cm="1">
        <f t="array" ref="BL21">_xlfn._xlws.FILTER($B$320:$B$339,$G$320:$G$339=$BL$3,0)</f>
        <v>0</v>
      </c>
      <c r="BM21" s="10" cm="1">
        <f t="array" ref="BM21">_xlfn._xlws.FILTER($B$320:$B$339,$G$320:$G$339=$BM$3,0)</f>
        <v>0</v>
      </c>
      <c r="BN21" s="10" cm="1">
        <f t="array" ref="BN21">_xlfn._xlws.FILTER($B$320:$B$339,$G$320:$G$339=$BN$3,0)</f>
        <v>0</v>
      </c>
      <c r="BO21" s="10" cm="1">
        <f t="array" ref="BO21">_xlfn._xlws.FILTER($B$320:$B$339,$G$320:$G$339=$BO$3,0)</f>
        <v>0</v>
      </c>
      <c r="BP21" s="10" cm="1">
        <f t="array" ref="BP21">_xlfn._xlws.FILTER($B$320:$B$339,$G$320:$G$339=$BP$3,0)</f>
        <v>0</v>
      </c>
      <c r="BQ21" s="10" cm="1">
        <f t="array" ref="BQ21">_xlfn._xlws.FILTER($B$320:$B$339,$G$320:$G$339=$BQ$2,0)</f>
        <v>0</v>
      </c>
      <c r="BR21" s="10" cm="1">
        <f t="array" ref="BR21">_xlfn._xlws.FILTER($B$320:$B$339,$G$320:$G$339=$BR$3,0)</f>
        <v>0</v>
      </c>
      <c r="BS21" s="10" cm="1">
        <f t="array" ref="BS21">_xlfn._xlws.FILTER($B$320:$B$339,$G$320:$G$339=$BS$3,0)</f>
        <v>0</v>
      </c>
      <c r="BT21" s="10" cm="1">
        <f t="array" ref="BT21">_xlfn._xlws.FILTER($B$320:$B$339,$G$320:$G$339=$BT$3,0)</f>
        <v>0</v>
      </c>
      <c r="BU21" s="10" cm="1">
        <f t="array" ref="BU21">_xlfn._xlws.FILTER($B$320:$B$339,$G$320:$G$339=$BU$3,0)</f>
        <v>0</v>
      </c>
      <c r="BV21" s="10" cm="1">
        <f t="array" ref="BV21">_xlfn._xlws.FILTER($B$320:$B$339,$G$320:$G$339=$BV$3,0)</f>
        <v>0</v>
      </c>
      <c r="BW21" s="10" cm="1">
        <f t="array" ref="BW21">_xlfn._xlws.FILTER($B$320:$B$339,$G$320:$G$339=$BW$3,0)</f>
        <v>0</v>
      </c>
      <c r="BX21" s="10" cm="1">
        <f t="array" ref="BX21">_xlfn._xlws.FILTER($B$320:$B$339,$G$320:$G$339=$BX$3,0)</f>
        <v>0</v>
      </c>
      <c r="BY21" s="10" cm="1">
        <f t="array" ref="BY21">_xlfn._xlws.FILTER($B$320:$B$339,$G$320:$G$339=$BY$3,0)</f>
        <v>0</v>
      </c>
      <c r="BZ21" s="10" cm="1">
        <f t="array" ref="BZ21">_xlfn._xlws.FILTER($B$320:$B$339,$G$320:$G$339=$BZ$3,0)</f>
        <v>0</v>
      </c>
      <c r="CA21" s="10" cm="1">
        <f t="array" ref="CA21">_xlfn._xlws.FILTER($B$320:$B$339,$G$320:$G$339=$CA$3,0)</f>
        <v>0</v>
      </c>
      <c r="CB21" s="10" cm="1">
        <f t="array" ref="CB21">_xlfn._xlws.FILTER($B$320:$B$339,$G$320:$G$339=$CB$3,0)</f>
        <v>0</v>
      </c>
      <c r="CC21" s="10" cm="1">
        <f t="array" ref="CC21">_xlfn._xlws.FILTER($B$320:$B$339,$G$320:$G$339=$CC$3,0)</f>
        <v>0</v>
      </c>
      <c r="CD21" s="10" cm="1">
        <f t="array" ref="CD21">_xlfn._xlws.FILTER($B$320:$B$339,$G$320:$G$339=$CD$3,0)</f>
        <v>0</v>
      </c>
      <c r="CE21" s="10" cm="1">
        <f t="array" ref="CE21">_xlfn._xlws.FILTER($B$320:$B$339,$G$320:$G$339=$CE$3,0)</f>
        <v>0</v>
      </c>
      <c r="CF21" s="10" cm="1">
        <f t="array" ref="CF21">_xlfn._xlws.FILTER($B$320:$B$339,$G$320:$G$339=$CF$3,0)</f>
        <v>0</v>
      </c>
      <c r="CG21" s="10" cm="1">
        <f t="array" ref="CG21">_xlfn._xlws.FILTER($B$320:$B$339,$G$320:$G$339=$CG$3,0)</f>
        <v>0</v>
      </c>
      <c r="CH21" s="10" cm="1">
        <f t="array" ref="CH21">_xlfn._xlws.FILTER($B$320:$B$339,$G$320:$G$339=$CH$3,0)</f>
        <v>0</v>
      </c>
      <c r="CI21" s="10" cm="1">
        <f t="array" ref="CI21">_xlfn._xlws.FILTER($B$320:$B$339,$G$320:$G$339=$CI$3,0)</f>
        <v>0</v>
      </c>
      <c r="CJ21" s="10" cm="1">
        <f t="array" ref="CJ21">_xlfn._xlws.FILTER($B$320:$B$339,$G$320:$G$339=$CJ$3,0)</f>
        <v>0</v>
      </c>
      <c r="CK21" s="10" cm="1">
        <f t="array" ref="CK21">_xlfn._xlws.FILTER($B$320:$B$339,$G$320:$G$339=$CK$3,0)</f>
        <v>0</v>
      </c>
      <c r="CL21" s="10" cm="1">
        <f t="array" ref="CL21">_xlfn._xlws.FILTER($B$320:$B$339,$G$320:$G$339=$CL$3,0)</f>
        <v>0</v>
      </c>
      <c r="CM21" s="10" cm="1">
        <f t="array" ref="CM21">_xlfn._xlws.FILTER($B$320:$B$339,$G$320:$G$339=$CM$3,0)</f>
        <v>0</v>
      </c>
      <c r="CN21" s="10" cm="1">
        <f t="array" ref="CN21">_xlfn._xlws.FILTER($B$320:$B$339,$G$320:$G$339=$CN$3,0)</f>
        <v>0</v>
      </c>
      <c r="CO21" s="10" cm="1">
        <f t="array" ref="CO21">_xlfn._xlws.FILTER($B$320:$B$339,$G$320:$G$339=$CO$3,0)</f>
        <v>0</v>
      </c>
      <c r="CP21" s="10" cm="1">
        <f t="array" ref="CP21">_xlfn._xlws.FILTER($B$320:$B$339,$G$320:$G$339=$CP$3,0)</f>
        <v>0</v>
      </c>
      <c r="CQ21" s="10" cm="1">
        <f t="array" ref="CQ21">_xlfn._xlws.FILTER($B$320:$B$339,$G$320:$G$339=$CQ$3,0)</f>
        <v>0</v>
      </c>
      <c r="CR21" s="10" cm="1">
        <f t="array" ref="CR21">_xlfn._xlws.FILTER($B$320:$B$339,$G$320:$G$339=$CR$3,0)</f>
        <v>0</v>
      </c>
      <c r="CS21" s="25" cm="1">
        <f t="array" ref="CS21">_xlfn._xlws.FILTER($B$320:$B$339,$G$320:$G$339=$CS$3,0)</f>
        <v>0</v>
      </c>
      <c r="CT21" s="25" cm="1">
        <f t="array" ref="CT21">_xlfn._xlws.FILTER($B$320:$B$339,$G$320:$G$339=$CT$3,0)</f>
        <v>0</v>
      </c>
      <c r="CU21" s="25" cm="1">
        <f t="array" ref="CU21">_xlfn._xlws.FILTER($B$320:$B$339,$G$320:$G$339=$CU$3,0)</f>
        <v>0</v>
      </c>
      <c r="CV21" s="25"/>
      <c r="CW21" s="25"/>
      <c r="CX21" s="25"/>
      <c r="CY21" s="25"/>
      <c r="CZ21" s="25"/>
    </row>
    <row r="22" spans="1:104" x14ac:dyDescent="0.3">
      <c r="A22" s="21"/>
      <c r="B22" s="24">
        <f t="shared" si="3"/>
        <v>7.1999999999999995E-2</v>
      </c>
      <c r="C22" s="24">
        <v>7.1999999999999995E-2</v>
      </c>
      <c r="D22" s="33" t="str">
        <f>'[1]Distanz Anschluss Mast 1 zu 2'!E37</f>
        <v>m³</v>
      </c>
      <c r="E22" s="33" t="s">
        <v>56</v>
      </c>
      <c r="F22" s="12">
        <v>122021500000</v>
      </c>
      <c r="G22" s="34">
        <f>'[1]Distanz Anschluss Mast 1 zu 2'!F37</f>
        <v>122021500000</v>
      </c>
      <c r="H22" s="34" t="s">
        <v>2</v>
      </c>
      <c r="I22" t="str">
        <f>_xlfn.XLOOKUP(G22,[1]Preisliste!$A$11:$A$156,[1]Preisliste!$B$11:$B$156)</f>
        <v>1.3.8</v>
      </c>
      <c r="J22" s="13">
        <f>_xlfn.XLOOKUP(G22,[2]Preisliste!$A$11:$A$156,[2]Preisliste!$E$11:$E$156)</f>
        <v>248.34</v>
      </c>
      <c r="K22" s="35">
        <f t="shared" si="2"/>
        <v>17.880479999999999</v>
      </c>
      <c r="L22" t="str">
        <f>_xlfn.XLOOKUP(G22,[2]Preisliste!$A$11:$A$156,[2]Preisliste!$C$11:$C$156)</f>
        <v>Graben herstellen und wiederverfüllen</v>
      </c>
      <c r="M22" s="21"/>
      <c r="N22" s="21"/>
      <c r="O22" s="21"/>
      <c r="P22" s="36"/>
      <c r="Q22">
        <v>340</v>
      </c>
      <c r="R22" s="21" t="s">
        <v>142</v>
      </c>
      <c r="S22" s="10" cm="1">
        <f t="array" ref="S22">_xlfn._xlws.FILTER($B$340:$B$359,$I$340:$I$359=$S$2,0)</f>
        <v>0</v>
      </c>
      <c r="T22" s="10" cm="1">
        <f t="array" ref="T22">_xlfn._xlws.FILTER($B340:$B359,$I340:$I359=$T$2)</f>
        <v>0</v>
      </c>
      <c r="U22" s="10" cm="1">
        <f t="array" ref="U22">_xlfn._xlws.FILTER($B$340:$B$359,$I$340:$I$359=$U$2,0)</f>
        <v>1.44</v>
      </c>
      <c r="V22" s="10" cm="1">
        <f t="array" ref="V22">_xlfn._xlws.FILTER($B$340:$B$359,$I$340:$I$359=$V$2)</f>
        <v>0.48</v>
      </c>
      <c r="W22" s="10" cm="1">
        <f t="array" ref="W22">_xlfn._xlws.FILTER($B$340:$B$359,$I$340:$I$359=$W$2)</f>
        <v>0</v>
      </c>
      <c r="X22" s="22" cm="1">
        <f t="array" ref="X22">_xlfn._xlws.FILTER($B$340:$B$359,$I$340:$I$359=$X$2)</f>
        <v>0</v>
      </c>
      <c r="Y22" s="22" cm="1">
        <f t="array" ref="Y22">_xlfn._xlws.FILTER($B$340:$B$359,$I$340:$I$359=$Y$2)</f>
        <v>0</v>
      </c>
      <c r="Z22" s="10" cm="1">
        <f t="array" ref="Z22">_xlfn._xlws.FILTER($B$340:$B$359,$I$340:$I$359=$Z$3,0)</f>
        <v>0</v>
      </c>
      <c r="AA22" s="22" cm="1">
        <f t="array" ref="AA22">_xlfn._xlws.FILTER($B$340:$B$359,$I$340:$I$359=$AA$2,0)</f>
        <v>0</v>
      </c>
      <c r="AB22" s="10" cm="1">
        <f t="array" ref="AB22">_xlfn._xlws.FILTER($B$340:$B$359,$I$340:$I$359=$AB$2,0)</f>
        <v>0</v>
      </c>
      <c r="AC22" s="10" cm="1">
        <f t="array" ref="AC22">_xlfn._xlws.FILTER($B$340:$B$359,$I$340:$I$359=$AC$2,0)</f>
        <v>0</v>
      </c>
      <c r="AD22" s="10" cm="1">
        <f t="array" ref="AD22">_xlfn._xlws.FILTER($B$340:$B$359,$I$340:$I$359=$AD$2,0)</f>
        <v>0</v>
      </c>
      <c r="AE22" s="10" cm="1">
        <f t="array" ref="AE22">_xlfn._xlws.FILTER($B$340:$B$359,$I$340:$I$359=$AE$2,0)</f>
        <v>0</v>
      </c>
      <c r="AF22" s="10" cm="1">
        <f t="array" ref="AF22">_xlfn._xlws.FILTER($B$340:$B$359,$I$340:$I$359=$AF$2,0)</f>
        <v>0</v>
      </c>
      <c r="AG22" s="10" cm="1">
        <f t="array" ref="AG22">_xlfn._xlws.FILTER($B$340:$B$359,$I$340:$I$359=$AG$2,0)</f>
        <v>0</v>
      </c>
      <c r="AH22" s="10" cm="1">
        <f t="array" ref="AH22">_xlfn._xlws.FILTER($B$340:$B$359,$G$340:$G$359=$AH$3,0)</f>
        <v>0</v>
      </c>
      <c r="AI22" s="10" cm="1">
        <f t="array" ref="AI22">_xlfn._xlws.FILTER($B$340:$B$359,$G$340:$G$359=$AI$3,0)</f>
        <v>0</v>
      </c>
      <c r="AJ22" s="10" cm="1">
        <f t="array" ref="AJ22">_xlfn._xlws.FILTER($B$340:$B$359,$G$340:$G$359=$AJ$3,0)</f>
        <v>0</v>
      </c>
      <c r="AK22" s="10" cm="1">
        <f t="array" ref="AK22">_xlfn._xlws.FILTER($B$340:$B$359,$G$340:$G$359=$AK$3,0)</f>
        <v>0</v>
      </c>
      <c r="AL22" s="10" cm="1">
        <f t="array" ref="AL22">_xlfn._xlws.FILTER($B$340:$B$359,$G$340:$G$359=$AL$3,0)</f>
        <v>0</v>
      </c>
      <c r="AM22" s="10" cm="1">
        <f t="array" ref="AM22">_xlfn._xlws.FILTER($B$340:$B$359,$G$340:$G$359=$AM$3,0)</f>
        <v>0</v>
      </c>
      <c r="AN22" s="10" cm="1">
        <f t="array" ref="AN22">_xlfn._xlws.FILTER($B$340:$B$359,$G$340:$G$359=$AN$3,0)</f>
        <v>0</v>
      </c>
      <c r="AO22" s="10" cm="1">
        <f t="array" ref="AO22">_xlfn._xlws.FILTER($B$340:$B$359,$G$340:$G$359=$AO$3,0)</f>
        <v>0</v>
      </c>
      <c r="AP22" s="10" cm="1">
        <f t="array" ref="AP22">_xlfn._xlws.FILTER($B$340:$B$359,$G$340:$G$359=$AP$3,0)</f>
        <v>0</v>
      </c>
      <c r="AQ22" s="10" cm="1">
        <f t="array" ref="AQ22">_xlfn._xlws.FILTER($B$340:$B$359,$G$340:$G$359=$AQ$3,0)</f>
        <v>0</v>
      </c>
      <c r="AR22" s="10" cm="1">
        <f t="array" ref="AR22">_xlfn._xlws.FILTER($B$340:$B$359,$G$340:$G$359=$AR$3,0)</f>
        <v>0</v>
      </c>
      <c r="AS22" s="23" cm="1">
        <f t="array" ref="AS22">_xlfn._xlws.FILTER($B$340:$B$359,$G$340:$G$359=$AS$3,0)</f>
        <v>0</v>
      </c>
      <c r="AT22" s="10" cm="1">
        <f t="array" ref="AT22">_xlfn._xlws.FILTER($B$340:$B$359,$G$340:$G$359=$AT$3,0)</f>
        <v>0</v>
      </c>
      <c r="AU22" s="10" cm="1">
        <f t="array" ref="AU22">_xlfn._xlws.FILTER($B$340:$B$359,$G$340:$G$359=$AU$3,0)</f>
        <v>0</v>
      </c>
      <c r="AV22" s="10" cm="1">
        <f t="array" ref="AV22">_xlfn._xlws.FILTER($B$340:$B$359,$G$340:$G$359=$AV$3,0)</f>
        <v>0</v>
      </c>
      <c r="AW22" s="10" cm="1">
        <f t="array" ref="AW22">_xlfn._xlws.FILTER($B$340:$B$359,$G$340:$G$359=$AW$3,0)</f>
        <v>0</v>
      </c>
      <c r="AX22" s="10" cm="1">
        <f t="array" ref="AX22">_xlfn._xlws.FILTER($B$340:$B$359,$G$340:$G$359=$AX$3,0)</f>
        <v>0</v>
      </c>
      <c r="AY22" s="24" cm="1">
        <f t="array" ref="AY22">_xlfn._xlws.FILTER($B$340:$B$359,$G$340:$G$359=$AY$3,0)</f>
        <v>0</v>
      </c>
      <c r="AZ22" s="24" cm="1">
        <f t="array" ref="AZ22">_xlfn._xlws.FILTER($B$340:$B$359,$G$340:$G$359=$AZ$3,0)</f>
        <v>0</v>
      </c>
      <c r="BA22" s="24" cm="1">
        <f t="array" ref="BA22">_xlfn._xlws.FILTER($B$340:$B$359,$G$340:$G$359=$BA$3,0)</f>
        <v>0</v>
      </c>
      <c r="BB22" s="10" cm="1">
        <f t="array" ref="BB22">_xlfn._xlws.FILTER($B$340:$B$359,$G$340:$G$359=$BB$3,0)</f>
        <v>0</v>
      </c>
      <c r="BC22" s="10" cm="1">
        <f t="array" ref="BC22">_xlfn._xlws.FILTER($B$340:$B$359,$G$340:$G$359=$BC$3,0)</f>
        <v>0</v>
      </c>
      <c r="BD22" s="10" cm="1">
        <f t="array" ref="BD22">_xlfn._xlws.FILTER($B$340:$B$359,$G$340:$G$359=$BD$3,0)</f>
        <v>0</v>
      </c>
      <c r="BE22" s="10" cm="1">
        <f t="array" ref="BE22">_xlfn._xlws.FILTER($B$340:$B$359,$G$340:$G$359=$BE$3,0)</f>
        <v>0</v>
      </c>
      <c r="BF22" s="10" cm="1">
        <f t="array" ref="BF22">_xlfn._xlws.FILTER($B$340:$B$359,$G$340:$G$359=$BF$3,0)</f>
        <v>0</v>
      </c>
      <c r="BG22" s="10" cm="1">
        <f t="array" ref="BG22">_xlfn._xlws.FILTER($B$340:$B$359,$G$340:$G$359=$BG$3,0)</f>
        <v>0</v>
      </c>
      <c r="BH22" s="10" cm="1">
        <f t="array" ref="BH22">_xlfn._xlws.FILTER($B$340:$B$359,$G$340:$G$359=$BH$3,0)</f>
        <v>0</v>
      </c>
      <c r="BI22" s="10" cm="1">
        <f t="array" ref="BI22">_xlfn._xlws.FILTER($B$340:$B$359,$G$340:$G$359=$BI$3,0)</f>
        <v>0</v>
      </c>
      <c r="BJ22" s="10" cm="1">
        <f t="array" ref="BJ22">_xlfn._xlws.FILTER($B$340:$B$359,$G$340:$G$359=$BJ$3,0)</f>
        <v>0</v>
      </c>
      <c r="BK22" s="10" cm="1">
        <f t="array" ref="BK22">_xlfn._xlws.FILTER($B$340:$B$359,$G$340:$G$359=$BK$3,0)</f>
        <v>0</v>
      </c>
      <c r="BL22" s="10" cm="1">
        <f t="array" ref="BL22">_xlfn._xlws.FILTER($B$340:$B$359,$G$340:$G$359=$BL$3,0)</f>
        <v>0</v>
      </c>
      <c r="BM22" s="10" cm="1">
        <f t="array" ref="BM22">_xlfn._xlws.FILTER($B$340:$B$359,$G$340:$G$359=$BM$3,0)</f>
        <v>0</v>
      </c>
      <c r="BN22" s="10" cm="1">
        <f t="array" ref="BN22">_xlfn._xlws.FILTER($B$340:$B$359,$G$340:$G$359=$BN$3,0)</f>
        <v>0</v>
      </c>
      <c r="BO22" s="10" cm="1">
        <f t="array" ref="BO22">_xlfn._xlws.FILTER($B$340:$B$359,$G$340:$G$359=$BO$3,0)</f>
        <v>0</v>
      </c>
      <c r="BP22" s="10" cm="1">
        <f t="array" ref="BP22">_xlfn._xlws.FILTER($B$340:$B$359,$G$340:$G$359=$BP$3,0)</f>
        <v>0</v>
      </c>
      <c r="BQ22" s="10" cm="1">
        <f t="array" ref="BQ22">_xlfn._xlws.FILTER($B$340:$B$359,$G$340:$G$359=$BQ$2,0)</f>
        <v>0</v>
      </c>
      <c r="BR22" s="10" cm="1">
        <f t="array" ref="BR22">_xlfn._xlws.FILTER($B$340:$B$359,$G$340:$G$359=$BR$3,0)</f>
        <v>0</v>
      </c>
      <c r="BS22" s="10" cm="1">
        <f t="array" ref="BS22">_xlfn._xlws.FILTER($B$340:$B$359,$G$340:$G$359=$BS$3,0)</f>
        <v>0</v>
      </c>
      <c r="BT22" s="10" cm="1">
        <f t="array" ref="BT22">_xlfn._xlws.FILTER($B$340:$B$359,$G$340:$G$359=$BT$3,0)</f>
        <v>0</v>
      </c>
      <c r="BU22" s="10" cm="1">
        <f t="array" ref="BU22">_xlfn._xlws.FILTER($B$340:$B$359,$G$340:$G$359=$BU$3,0)</f>
        <v>0</v>
      </c>
      <c r="BV22" s="10" cm="1">
        <f t="array" ref="BV22">_xlfn._xlws.FILTER($B$340:$B$359,$G$340:$G$359=$BV$3,0)</f>
        <v>0</v>
      </c>
      <c r="BW22" s="10" cm="1">
        <f t="array" ref="BW22">_xlfn._xlws.FILTER($B$340:$B$359,$G$340:$G$359=$BW$3,0)</f>
        <v>0</v>
      </c>
      <c r="BX22" s="10" cm="1">
        <f t="array" ref="BX22">_xlfn._xlws.FILTER($B$340:$B$359,$G$340:$G$359=$BX$3,0)</f>
        <v>0</v>
      </c>
      <c r="BY22" s="10" cm="1">
        <f t="array" ref="BY22">_xlfn._xlws.FILTER($B$340:$B$359,$G$340:$G$359=$BY$3,0)</f>
        <v>0</v>
      </c>
      <c r="BZ22" s="10" cm="1">
        <f t="array" ref="BZ22">_xlfn._xlws.FILTER($B$340:$B$359,$G$340:$G$359=$BZ$3,0)</f>
        <v>0</v>
      </c>
      <c r="CA22" s="10" cm="1">
        <f t="array" ref="CA22">_xlfn._xlws.FILTER($B$340:$B$359,$G$340:$G$359=$CA$3,0)</f>
        <v>0</v>
      </c>
      <c r="CB22" s="10" cm="1">
        <f t="array" ref="CB22">_xlfn._xlws.FILTER($B$340:$B$359,$G$340:$G$359=$CB$3,0)</f>
        <v>0</v>
      </c>
      <c r="CC22" s="10" cm="1">
        <f t="array" ref="CC22">_xlfn._xlws.FILTER($B$340:$B$359,$G$340:$G$359=$CC$3,0)</f>
        <v>0</v>
      </c>
      <c r="CD22" s="10" cm="1">
        <f t="array" ref="CD22">_xlfn._xlws.FILTER($B$340:$B$359,$G$340:$G$359=$CD$3,0)</f>
        <v>0</v>
      </c>
      <c r="CE22" s="10" cm="1">
        <f t="array" ref="CE22">_xlfn._xlws.FILTER($B$340:$B$359,$G$340:$G$359=$CE$3,0)</f>
        <v>0</v>
      </c>
      <c r="CF22" s="10" cm="1">
        <f t="array" ref="CF22">_xlfn._xlws.FILTER($B$340:$B$359,$G$340:$G$359=$CF$3,0)</f>
        <v>0</v>
      </c>
      <c r="CG22" s="10" cm="1">
        <f t="array" ref="CG22">_xlfn._xlws.FILTER($B$340:$B$359,$G$340:$G$359=$CG$3,0)</f>
        <v>0</v>
      </c>
      <c r="CH22" s="10" cm="1">
        <f t="array" ref="CH22">_xlfn._xlws.FILTER($B$340:$B$359,$G$340:$G$359=$CH$3,0)</f>
        <v>0</v>
      </c>
      <c r="CI22" s="10" cm="1">
        <f t="array" ref="CI22">_xlfn._xlws.FILTER($B$340:$B$359,$G$340:$G$359=$CI$3,0)</f>
        <v>0</v>
      </c>
      <c r="CJ22" s="10" cm="1">
        <f t="array" ref="CJ22">_xlfn._xlws.FILTER($B$340:$B$359,$G$340:$G$359=$CJ$3,0)</f>
        <v>0</v>
      </c>
      <c r="CK22" s="10" cm="1">
        <f t="array" ref="CK22">_xlfn._xlws.FILTER($B$340:$B$359,$G$340:$G$359=$CK$3,0)</f>
        <v>0</v>
      </c>
      <c r="CL22" s="10" cm="1">
        <f t="array" ref="CL22">_xlfn._xlws.FILTER($B$340:$B$359,$G$340:$G$359=$CL$3,0)</f>
        <v>0</v>
      </c>
      <c r="CM22" s="10" cm="1">
        <f t="array" ref="CM22">_xlfn._xlws.FILTER($B$340:$B$359,$G$340:$G$359=$CM$3,0)</f>
        <v>0</v>
      </c>
      <c r="CN22" s="10" cm="1">
        <f t="array" ref="CN22">_xlfn._xlws.FILTER($B$340:$B$359,$G$340:$G$359=$CN$3,0)</f>
        <v>0</v>
      </c>
      <c r="CO22" s="10" cm="1">
        <f t="array" ref="CO22">_xlfn._xlws.FILTER($B$340:$B$359,$G$340:$G$359=$CO$3,0)</f>
        <v>0</v>
      </c>
      <c r="CP22" s="10" cm="1">
        <f t="array" ref="CP22">_xlfn._xlws.FILTER($B$340:$B$359,$G$340:$G$359=$CP$3,0)</f>
        <v>0</v>
      </c>
      <c r="CQ22" s="10" cm="1">
        <f t="array" ref="CQ22">_xlfn._xlws.FILTER($B$340:$B$359,$G$340:$G$359=$CQ$3,0)</f>
        <v>0</v>
      </c>
      <c r="CR22" s="10" cm="1">
        <f t="array" ref="CR22">_xlfn._xlws.FILTER($B$340:$B$359,$G$340:$G$359=$CR$3,0)</f>
        <v>0</v>
      </c>
      <c r="CS22" s="25" cm="1">
        <f t="array" ref="CS22">_xlfn._xlws.FILTER($B$340:$B$359,$G$340:$G$359=$CS$3,0)</f>
        <v>0</v>
      </c>
      <c r="CT22" s="25" cm="1">
        <f t="array" ref="CT22">_xlfn._xlws.FILTER($B$340:$B$359,$G$340:$G$359=$CT$3,0)</f>
        <v>0</v>
      </c>
      <c r="CU22" s="25" cm="1">
        <f t="array" ref="CU22">_xlfn._xlws.FILTER($B$340:$B$359,$G$340:$G$359=$CU$3,0)</f>
        <v>0</v>
      </c>
      <c r="CV22" s="25"/>
      <c r="CW22" s="25"/>
      <c r="CX22" s="25"/>
      <c r="CY22" s="25"/>
      <c r="CZ22" s="25"/>
    </row>
    <row r="23" spans="1:104" x14ac:dyDescent="0.3">
      <c r="A23" s="21"/>
      <c r="B23" s="24">
        <f t="shared" si="3"/>
        <v>2.4E-2</v>
      </c>
      <c r="C23" s="24">
        <v>2.4E-2</v>
      </c>
      <c r="D23" s="33" t="str">
        <f>'[1]Distanz Anschluss Mast 1 zu 2'!E38</f>
        <v>m³</v>
      </c>
      <c r="E23" s="33" t="s">
        <v>56</v>
      </c>
      <c r="F23" s="12">
        <v>122021900000</v>
      </c>
      <c r="G23" s="34">
        <f>'[1]Distanz Anschluss Mast 1 zu 2'!F38</f>
        <v>122021900000</v>
      </c>
      <c r="H23" s="34" t="s">
        <v>3</v>
      </c>
      <c r="I23" t="str">
        <f>_xlfn.XLOOKUP(G23,[1]Preisliste!$A$11:$A$156,[1]Preisliste!$B$11:$B$156)</f>
        <v>1.3.10</v>
      </c>
      <c r="J23" s="13">
        <f>_xlfn.XLOOKUP(G23,[2]Preisliste!$A$11:$A$156,[2]Preisliste!$E$11:$E$156)</f>
        <v>70.48</v>
      </c>
      <c r="K23" s="35">
        <f t="shared" si="2"/>
        <v>1.6915200000000001</v>
      </c>
      <c r="L23" t="str">
        <f>_xlfn.XLOOKUP(G23,[2]Preisliste!$A$11:$A$156,[2]Preisliste!$C$11:$C$156)</f>
        <v>Sandbett für Elektroleitung</v>
      </c>
      <c r="M23" s="21"/>
      <c r="N23" s="21"/>
      <c r="O23" s="21"/>
      <c r="P23" s="36"/>
      <c r="Q23">
        <v>360</v>
      </c>
      <c r="R23" s="21" t="s">
        <v>143</v>
      </c>
      <c r="S23" s="10" cm="1">
        <f t="array" ref="S23">_xlfn._xlws.FILTER($B$360:$B$379,$I$360:$I$379=$S$2,0)</f>
        <v>0</v>
      </c>
      <c r="T23" s="10" cm="1">
        <f t="array" ref="T23">_xlfn._xlws.FILTER($B360:$B379,$I360:$I379=$T$2)</f>
        <v>0</v>
      </c>
      <c r="U23" s="10" cm="1">
        <f t="array" ref="U23">_xlfn._xlws.FILTER($B$360:$B$379,$I$360:$I$379=$U$2,0)</f>
        <v>1.6199999999999999</v>
      </c>
      <c r="V23" s="10" cm="1">
        <f t="array" ref="V23">_xlfn._xlws.FILTER($B$360:$B$379,$I$360:$I$379=$V$2)</f>
        <v>0.53999999999999992</v>
      </c>
      <c r="W23" s="10" cm="1">
        <f t="array" ref="W23">_xlfn._xlws.FILTER($B$360:$B$379,$I$360:$I$379=$W$2)</f>
        <v>0</v>
      </c>
      <c r="X23" s="22" cm="1">
        <f t="array" ref="X23">_xlfn._xlws.FILTER($B$360:$B$379,$I$360:$I$379=$X$2)</f>
        <v>0</v>
      </c>
      <c r="Y23" s="22" cm="1">
        <f t="array" ref="Y23">_xlfn._xlws.FILTER($B$360:$B$379,$I$360:$I$379=$Y$2)</f>
        <v>0</v>
      </c>
      <c r="Z23" s="10" cm="1">
        <f t="array" ref="Z23">_xlfn._xlws.FILTER($B$360:$B$379,$I$360:$I$379=$Z$3,0)</f>
        <v>0</v>
      </c>
      <c r="AA23" s="22" cm="1">
        <f t="array" ref="AA23">_xlfn._xlws.FILTER($B$360:$B$379,$I$360:$I$379=$AA$2,0)</f>
        <v>0</v>
      </c>
      <c r="AB23" s="10" cm="1">
        <f t="array" ref="AB23">_xlfn._xlws.FILTER($B$360:$B$379,$I$360:$I$379=$AB$2,0)</f>
        <v>0</v>
      </c>
      <c r="AC23" s="10" cm="1">
        <f t="array" ref="AC23">_xlfn._xlws.FILTER($B$360:$B$379,$I$360:$I$379=$AC$2,0)</f>
        <v>0</v>
      </c>
      <c r="AD23" s="10" cm="1">
        <f t="array" ref="AD23">_xlfn._xlws.FILTER($B$360:$B$379,$I$360:$I$379=$AD$2,0)</f>
        <v>0</v>
      </c>
      <c r="AE23" s="10" cm="1">
        <f t="array" ref="AE23">_xlfn._xlws.FILTER($B$360:$B$379,$I$360:$I$379=$AE$2,0)</f>
        <v>0</v>
      </c>
      <c r="AF23" s="10" cm="1">
        <f t="array" ref="AF23">_xlfn._xlws.FILTER($B$360:$B$379,$I$360:$I$379=$AF$2,0)</f>
        <v>0</v>
      </c>
      <c r="AG23" s="10" cm="1">
        <f t="array" ref="AG23">_xlfn._xlws.FILTER($B$360:$B$379,$I$360:$I$379=$AG$2,0)</f>
        <v>0</v>
      </c>
      <c r="AH23" s="10" cm="1">
        <f t="array" ref="AH23">_xlfn._xlws.FILTER($B$360:$B$379,$G$360:$G$379=$AH$3,0)</f>
        <v>0</v>
      </c>
      <c r="AI23" s="10" cm="1">
        <f t="array" ref="AI23">_xlfn._xlws.FILTER($B$360:$B$379,$G$360:$G$379=$AI$3,0)</f>
        <v>0</v>
      </c>
      <c r="AJ23" s="10" cm="1">
        <f t="array" ref="AJ23">_xlfn._xlws.FILTER($B$360:$B$379,$G$360:$G$379=$AJ$3,0)</f>
        <v>0</v>
      </c>
      <c r="AK23" s="10" cm="1">
        <f t="array" ref="AK23">_xlfn._xlws.FILTER($B$360:$B$379,$G$360:$G$379=$AK$3,0)</f>
        <v>0</v>
      </c>
      <c r="AL23" s="10" cm="1">
        <f t="array" ref="AL23">_xlfn._xlws.FILTER($B$360:$B$379,$G$360:$G$379=$AL$3,0)</f>
        <v>0</v>
      </c>
      <c r="AM23" s="10" cm="1">
        <f t="array" ref="AM23">_xlfn._xlws.FILTER($B$360:$B$379,$G$360:$G$379=$AM$3,0)</f>
        <v>0</v>
      </c>
      <c r="AN23" s="10" cm="1">
        <f t="array" ref="AN23">_xlfn._xlws.FILTER($B$360:$B$379,$G$360:$G$379=$AN$3,0)</f>
        <v>0</v>
      </c>
      <c r="AO23" s="10" cm="1">
        <f t="array" ref="AO23">_xlfn._xlws.FILTER($B$360:$B$379,$G$360:$G$379=$AO$3,0)</f>
        <v>0</v>
      </c>
      <c r="AP23" s="10" cm="1">
        <f t="array" ref="AP23">_xlfn._xlws.FILTER($B$360:$B$379,$G$360:$G$379=$AP$3,0)</f>
        <v>0</v>
      </c>
      <c r="AQ23" s="10" cm="1">
        <f t="array" ref="AQ23">_xlfn._xlws.FILTER($B$360:$B$379,$G$360:$G$379=$AQ$3,0)</f>
        <v>0</v>
      </c>
      <c r="AR23" s="10" cm="1">
        <f t="array" ref="AR23">_xlfn._xlws.FILTER($B$360:$B$379,$G$360:$G$379=$AR$3,0)</f>
        <v>0</v>
      </c>
      <c r="AS23" s="23" cm="1">
        <f t="array" ref="AS23">_xlfn._xlws.FILTER($B$360:$B$379,$G$360:$G$379=$AS$3,0)</f>
        <v>0</v>
      </c>
      <c r="AT23" s="10" cm="1">
        <f t="array" ref="AT23">_xlfn._xlws.FILTER($B$360:$B$379,$G$360:$G$379=$AT$3,0)</f>
        <v>0</v>
      </c>
      <c r="AU23" s="10" cm="1">
        <f t="array" ref="AU23">_xlfn._xlws.FILTER($B$360:$B$379,$G$360:$G$379=$AU$3,0)</f>
        <v>0</v>
      </c>
      <c r="AV23" s="10" cm="1">
        <f t="array" ref="AV23">_xlfn._xlws.FILTER($B$360:$B$379,$G$360:$G$379=$AV$3,0)</f>
        <v>0</v>
      </c>
      <c r="AW23" s="10" cm="1">
        <f t="array" ref="AW23">_xlfn._xlws.FILTER($B$360:$B$379,$G$360:$G$379=$AW$3,0)</f>
        <v>0</v>
      </c>
      <c r="AX23" s="10" cm="1">
        <f t="array" ref="AX23">_xlfn._xlws.FILTER($B$360:$B$379,$G$360:$G$379=$AX$3,0)</f>
        <v>0</v>
      </c>
      <c r="AY23" s="24" cm="1">
        <f t="array" ref="AY23">_xlfn._xlws.FILTER($B$360:$B$379,$G$360:$G$379=$AY$3,0)</f>
        <v>0</v>
      </c>
      <c r="AZ23" s="24" cm="1">
        <f t="array" ref="AZ23">_xlfn._xlws.FILTER($B$360:$B$379,$G$360:$G$379=$AZ$3,0)</f>
        <v>0</v>
      </c>
      <c r="BA23" s="24" cm="1">
        <f t="array" ref="BA23">_xlfn._xlws.FILTER($B$360:$B$379,$G$360:$G$379=$BA$3,0)</f>
        <v>0</v>
      </c>
      <c r="BB23" s="10" cm="1">
        <f t="array" ref="BB23">_xlfn._xlws.FILTER($B$360:$B$379,$G$360:$G$379=$BB$3,0)</f>
        <v>0</v>
      </c>
      <c r="BC23" s="10" cm="1">
        <f t="array" ref="BC23">_xlfn._xlws.FILTER($B$360:$B$379,$G$360:$G$379=$BC$3,0)</f>
        <v>0</v>
      </c>
      <c r="BD23" s="10" cm="1">
        <f t="array" ref="BD23">_xlfn._xlws.FILTER($B$360:$B$379,$G$360:$G$379=$BD$3,0)</f>
        <v>0</v>
      </c>
      <c r="BE23" s="10" cm="1">
        <f t="array" ref="BE23">_xlfn._xlws.FILTER($B$360:$B$379,$G$360:$G$379=$BE$3,0)</f>
        <v>0</v>
      </c>
      <c r="BF23" s="10" cm="1">
        <f t="array" ref="BF23">_xlfn._xlws.FILTER($B$360:$B$379,$G$360:$G$379=$BF$3,0)</f>
        <v>0</v>
      </c>
      <c r="BG23" s="10" cm="1">
        <f t="array" ref="BG23">_xlfn._xlws.FILTER($B$360:$B$379,$G$360:$G$379=$BG$3,0)</f>
        <v>0</v>
      </c>
      <c r="BH23" s="10" cm="1">
        <f t="array" ref="BH23">_xlfn._xlws.FILTER($B$360:$B$379,$G$360:$G$379=$BH$3,0)</f>
        <v>0</v>
      </c>
      <c r="BI23" s="10" cm="1">
        <f t="array" ref="BI23">_xlfn._xlws.FILTER($B$360:$B$379,$G$360:$G$379=$BI$3,0)</f>
        <v>0</v>
      </c>
      <c r="BJ23" s="10" cm="1">
        <f t="array" ref="BJ23">_xlfn._xlws.FILTER($B$360:$B$379,$G$360:$G$379=$BJ$3,0)</f>
        <v>0</v>
      </c>
      <c r="BK23" s="10" cm="1">
        <f t="array" ref="BK23">_xlfn._xlws.FILTER($B$360:$B$379,$G$360:$G$379=$BK$3,0)</f>
        <v>0</v>
      </c>
      <c r="BL23" s="10" cm="1">
        <f t="array" ref="BL23">_xlfn._xlws.FILTER($B$360:$B$379,$G$360:$G$379=$BL$3,0)</f>
        <v>0</v>
      </c>
      <c r="BM23" s="10" cm="1">
        <f t="array" ref="BM23">_xlfn._xlws.FILTER($B$360:$B$379,$G$360:$G$379=$BM$3,0)</f>
        <v>0</v>
      </c>
      <c r="BN23" s="10" cm="1">
        <f t="array" ref="BN23">_xlfn._xlws.FILTER($B$360:$B$379,$G$360:$G$379=$BN$3,0)</f>
        <v>0</v>
      </c>
      <c r="BO23" s="10" cm="1">
        <f t="array" ref="BO23">_xlfn._xlws.FILTER($B$360:$B$379,$G$360:$G$379=$BO$3,0)</f>
        <v>0</v>
      </c>
      <c r="BP23" s="10" cm="1">
        <f t="array" ref="BP23">_xlfn._xlws.FILTER($B$360:$B$379,$G$360:$G$379=$BP$3,0)</f>
        <v>0</v>
      </c>
      <c r="BQ23" s="10" cm="1">
        <f t="array" ref="BQ23">_xlfn._xlws.FILTER($B$360:$B$379,$G$360:$G$379=$BQ$2,0)</f>
        <v>0</v>
      </c>
      <c r="BR23" s="10" cm="1">
        <f t="array" ref="BR23">_xlfn._xlws.FILTER($B$360:$B$379,$G$360:$G$379=$BR$3,0)</f>
        <v>0</v>
      </c>
      <c r="BS23" s="10" cm="1">
        <f t="array" ref="BS23">_xlfn._xlws.FILTER($B$360:$B$379,$G$360:$G$379=$BS$3,0)</f>
        <v>0</v>
      </c>
      <c r="BT23" s="10" cm="1">
        <f t="array" ref="BT23">_xlfn._xlws.FILTER($B$360:$B$379,$G$360:$G$379=$BT$3,0)</f>
        <v>0</v>
      </c>
      <c r="BU23" s="10" cm="1">
        <f t="array" ref="BU23">_xlfn._xlws.FILTER($B$360:$B$379,$G$360:$G$379=$BU$3,0)</f>
        <v>0</v>
      </c>
      <c r="BV23" s="10" cm="1">
        <f t="array" ref="BV23">_xlfn._xlws.FILTER($B$360:$B$379,$G$360:$G$379=$BV$3,0)</f>
        <v>0</v>
      </c>
      <c r="BW23" s="10" cm="1">
        <f t="array" ref="BW23">_xlfn._xlws.FILTER($B$360:$B$379,$G$360:$G$379=$BW$3,0)</f>
        <v>0</v>
      </c>
      <c r="BX23" s="10" cm="1">
        <f t="array" ref="BX23">_xlfn._xlws.FILTER($B$360:$B$379,$G$360:$G$379=$BX$3,0)</f>
        <v>0</v>
      </c>
      <c r="BY23" s="10" cm="1">
        <f t="array" ref="BY23">_xlfn._xlws.FILTER($B$360:$B$379,$G$360:$G$379=$BY$3,0)</f>
        <v>0</v>
      </c>
      <c r="BZ23" s="10" cm="1">
        <f t="array" ref="BZ23">_xlfn._xlws.FILTER($B$360:$B$379,$G$360:$G$379=$BZ$3,0)</f>
        <v>0</v>
      </c>
      <c r="CA23" s="10" cm="1">
        <f t="array" ref="CA23">_xlfn._xlws.FILTER($B$360:$B$379,$G$360:$G$379=$CA$3,0)</f>
        <v>0</v>
      </c>
      <c r="CB23" s="10" cm="1">
        <f t="array" ref="CB23">_xlfn._xlws.FILTER($B$360:$B$379,$G$360:$G$379=$CB$3,0)</f>
        <v>0</v>
      </c>
      <c r="CC23" s="10" cm="1">
        <f t="array" ref="CC23">_xlfn._xlws.FILTER($B$360:$B$379,$G$360:$G$379=$CC$3,0)</f>
        <v>0</v>
      </c>
      <c r="CD23" s="10" cm="1">
        <f t="array" ref="CD23">_xlfn._xlws.FILTER($B$360:$B$379,$G$360:$G$379=$CD$3,0)</f>
        <v>0</v>
      </c>
      <c r="CE23" s="10" cm="1">
        <f t="array" ref="CE23">_xlfn._xlws.FILTER($B$360:$B$379,$G$360:$G$379=$CE$3,0)</f>
        <v>0</v>
      </c>
      <c r="CF23" s="10" cm="1">
        <f t="array" ref="CF23">_xlfn._xlws.FILTER($B$360:$B$379,$G$360:$G$379=$CF$3,0)</f>
        <v>0</v>
      </c>
      <c r="CG23" s="10" cm="1">
        <f t="array" ref="CG23">_xlfn._xlws.FILTER($B$360:$B$379,$G$360:$G$379=$CG$3,0)</f>
        <v>0</v>
      </c>
      <c r="CH23" s="10" cm="1">
        <f t="array" ref="CH23">_xlfn._xlws.FILTER($B$360:$B$379,$G$360:$G$379=$CH$3,0)</f>
        <v>0</v>
      </c>
      <c r="CI23" s="10" cm="1">
        <f t="array" ref="CI23">_xlfn._xlws.FILTER($B$360:$B$379,$G$360:$G$379=$CI$3,0)</f>
        <v>0</v>
      </c>
      <c r="CJ23" s="10" cm="1">
        <f t="array" ref="CJ23">_xlfn._xlws.FILTER($B$360:$B$379,$G$360:$G$379=$CJ$3,0)</f>
        <v>0</v>
      </c>
      <c r="CK23" s="10" cm="1">
        <f t="array" ref="CK23">_xlfn._xlws.FILTER($B$360:$B$379,$G$360:$G$379=$CK$3,0)</f>
        <v>0</v>
      </c>
      <c r="CL23" s="10" cm="1">
        <f t="array" ref="CL23">_xlfn._xlws.FILTER($B$360:$B$379,$G$360:$G$379=$CL$3,0)</f>
        <v>0</v>
      </c>
      <c r="CM23" s="10" cm="1">
        <f t="array" ref="CM23">_xlfn._xlws.FILTER($B$360:$B$379,$G$360:$G$379=$CM$3,0)</f>
        <v>0</v>
      </c>
      <c r="CN23" s="10" cm="1">
        <f t="array" ref="CN23">_xlfn._xlws.FILTER($B$360:$B$379,$G$360:$G$379=$CN$3,0)</f>
        <v>0</v>
      </c>
      <c r="CO23" s="10" cm="1">
        <f t="array" ref="CO23">_xlfn._xlws.FILTER($B$360:$B$379,$G$360:$G$379=$CO$3,0)</f>
        <v>0</v>
      </c>
      <c r="CP23" s="10" cm="1">
        <f t="array" ref="CP23">_xlfn._xlws.FILTER($B$360:$B$379,$G$360:$G$379=$CP$3,0)</f>
        <v>0</v>
      </c>
      <c r="CQ23" s="10" cm="1">
        <f t="array" ref="CQ23">_xlfn._xlws.FILTER($B$360:$B$379,$G$360:$G$379=$CQ$3,0)</f>
        <v>0</v>
      </c>
      <c r="CR23" s="10" cm="1">
        <f t="array" ref="CR23">_xlfn._xlws.FILTER($B$360:$B$379,$G$360:$G$379=$CR$3,0)</f>
        <v>0</v>
      </c>
      <c r="CS23" s="25" cm="1">
        <f t="array" ref="CS23">_xlfn._xlws.FILTER($B$360:$B$379,$G$360:$G$379=$CS$3,0)</f>
        <v>0</v>
      </c>
      <c r="CT23" s="25" cm="1">
        <f t="array" ref="CT23">_xlfn._xlws.FILTER($B$360:$B$379,$G$360:$G$379=$CT$3,0)</f>
        <v>0</v>
      </c>
      <c r="CU23" s="25" cm="1">
        <f t="array" ref="CU23">_xlfn._xlws.FILTER($B$360:$B$379,$G$360:$G$379=$CU$3,0)</f>
        <v>0</v>
      </c>
      <c r="CV23" s="25"/>
      <c r="CW23" s="25"/>
      <c r="CX23" s="25"/>
      <c r="CY23" s="25"/>
      <c r="CZ23" s="25"/>
    </row>
    <row r="24" spans="1:104" x14ac:dyDescent="0.3">
      <c r="A24" s="21"/>
      <c r="B24" s="24">
        <f t="shared" si="3"/>
        <v>2.5199999999999997E-2</v>
      </c>
      <c r="C24" s="24">
        <v>2.5199999999999997E-2</v>
      </c>
      <c r="D24" s="33" t="str">
        <f>'[1]Distanz Anschluss Mast 1 zu 2'!E39</f>
        <v>m³</v>
      </c>
      <c r="E24" s="33" t="s">
        <v>56</v>
      </c>
      <c r="F24" s="12">
        <v>122022100000</v>
      </c>
      <c r="G24" s="34">
        <f>'[1]Distanz Anschluss Mast 1 zu 2'!F39</f>
        <v>122022100000</v>
      </c>
      <c r="H24" s="34" t="s">
        <v>4</v>
      </c>
      <c r="I24" t="str">
        <f>_xlfn.XLOOKUP(G24,[1]Preisliste!$A$11:$A$156,[1]Preisliste!$B$11:$B$156)</f>
        <v>1.3.11</v>
      </c>
      <c r="J24" s="13">
        <f>_xlfn.XLOOKUP(G24,[2]Preisliste!$A$11:$A$156,[2]Preisliste!$E$11:$E$156)</f>
        <v>80.55</v>
      </c>
      <c r="K24" s="35">
        <f t="shared" si="2"/>
        <v>2.0298599999999998</v>
      </c>
      <c r="L24" t="str">
        <f>_xlfn.XLOOKUP(G24,[2]Preisliste!$A$11:$A$156,[2]Preisliste!$C$11:$C$156)</f>
        <v>vorhandene Tragschicht wieder einbauen</v>
      </c>
      <c r="M24" s="21"/>
      <c r="N24" s="21"/>
      <c r="O24" s="21"/>
      <c r="P24" s="36"/>
      <c r="Q24">
        <v>380</v>
      </c>
      <c r="R24" s="21" t="s">
        <v>144</v>
      </c>
      <c r="S24" s="10" cm="1">
        <f t="array" ref="S24">_xlfn._xlws.FILTER($B$380:$B$399,$I$380:$I$399=$S$2,0)</f>
        <v>0</v>
      </c>
      <c r="T24" s="10" cm="1">
        <f t="array" ref="T24">_xlfn._xlws.FILTER($B380:$B399,$I380:$I399=$T$2)</f>
        <v>0</v>
      </c>
      <c r="U24" s="10" cm="1">
        <f t="array" ref="U24">_xlfn._xlws.FILTER($B$380:$B$399,$I$380:$I$399=$U$2,0)</f>
        <v>1.7999999999999998</v>
      </c>
      <c r="V24" s="10" cm="1">
        <f t="array" ref="V24">_xlfn._xlws.FILTER($B$380:$B$399,$I$380:$I$399=$V$2)</f>
        <v>0.60000000000000009</v>
      </c>
      <c r="W24" s="10" cm="1">
        <f t="array" ref="W24">_xlfn._xlws.FILTER($B$380:$B$399,$I$380:$I$399=$W$2)</f>
        <v>0</v>
      </c>
      <c r="X24" s="22" cm="1">
        <f t="array" ref="X24">_xlfn._xlws.FILTER($B$380:$B$399,$I$380:$I$399=$X$2)</f>
        <v>0</v>
      </c>
      <c r="Y24" s="22" cm="1">
        <f t="array" ref="Y24">_xlfn._xlws.FILTER($B$380:$B$399,$I$380:$I$399=$Y$2)</f>
        <v>0</v>
      </c>
      <c r="Z24" s="10" cm="1">
        <f t="array" ref="Z24">_xlfn._xlws.FILTER($B$380:$B$399,$I$380:$I$399=$Z$3,0)</f>
        <v>0</v>
      </c>
      <c r="AA24" s="22" cm="1">
        <f t="array" ref="AA24">_xlfn._xlws.FILTER($B$380:$B$399,$I$380:$I$399=$AA$2,0)</f>
        <v>0</v>
      </c>
      <c r="AB24" s="10" cm="1">
        <f t="array" ref="AB24">_xlfn._xlws.FILTER($B$380:$B$399,$I$380:$I$399=$AB$2,0)</f>
        <v>0</v>
      </c>
      <c r="AC24" s="10" cm="1">
        <f t="array" ref="AC24">_xlfn._xlws.FILTER($B$380:$B$399,$I$380:$I$399=$AC$2,0)</f>
        <v>0</v>
      </c>
      <c r="AD24" s="10" cm="1">
        <f t="array" ref="AD24">_xlfn._xlws.FILTER($B$380:$B$399,$I$380:$I$399=$AD$2,0)</f>
        <v>0</v>
      </c>
      <c r="AE24" s="10" cm="1">
        <f t="array" ref="AE24">_xlfn._xlws.FILTER($B$380:$B$399,$I$380:$I$399=$AE$2,0)</f>
        <v>0</v>
      </c>
      <c r="AF24" s="10" cm="1">
        <f t="array" ref="AF24">_xlfn._xlws.FILTER($B$380:$B$399,$I$380:$I$399=$AF$2,0)</f>
        <v>0</v>
      </c>
      <c r="AG24" s="10" cm="1">
        <f t="array" ref="AG24">_xlfn._xlws.FILTER($B$380:$B$399,$I$380:$I$399=$AG$2,0)</f>
        <v>0</v>
      </c>
      <c r="AH24" s="10" cm="1">
        <f t="array" ref="AH24">_xlfn._xlws.FILTER($B$380:$B$399,$G$380:$G$399=$AH$3,0)</f>
        <v>0</v>
      </c>
      <c r="AI24" s="10" cm="1">
        <f t="array" ref="AI24">_xlfn._xlws.FILTER($B$380:$B$399,$G$380:$G$399=$AI$3,0)</f>
        <v>0</v>
      </c>
      <c r="AJ24" s="24" cm="1">
        <f t="array" ref="AJ24">_xlfn._xlws.FILTER($B$380:$B$399,$G$380:$G$399=$AJ$3,0)</f>
        <v>0</v>
      </c>
      <c r="AK24" s="10" cm="1">
        <f t="array" ref="AK24">_xlfn._xlws.FILTER($B$380:$B$399,$G$380:$G$399=$AK$3,0)</f>
        <v>0</v>
      </c>
      <c r="AL24" s="10" cm="1">
        <f t="array" ref="AL24">_xlfn._xlws.FILTER($B$380:$B$399,$G$380:$G$399=$AL$3,0)</f>
        <v>0</v>
      </c>
      <c r="AM24" s="10" cm="1">
        <f t="array" ref="AM24">_xlfn._xlws.FILTER($B$380:$B$399,$G$380:$G$399=$AM$3,0)</f>
        <v>0</v>
      </c>
      <c r="AN24" s="10" cm="1">
        <f t="array" ref="AN24">_xlfn._xlws.FILTER($B$380:$B$399,$G$380:$G$399=$AN$3,0)</f>
        <v>0</v>
      </c>
      <c r="AO24" s="10" cm="1">
        <f t="array" ref="AO24">_xlfn._xlws.FILTER($B$380:$B$399,$G$380:$G$399=$AO$3,0)</f>
        <v>0</v>
      </c>
      <c r="AP24" s="10" cm="1">
        <f t="array" ref="AP24">_xlfn._xlws.FILTER($B$380:$B$399,$G$380:$G$399=$AP$3,0)</f>
        <v>0</v>
      </c>
      <c r="AQ24" s="10" cm="1">
        <f t="array" ref="AQ24">_xlfn._xlws.FILTER($B$380:$B$399,$G$380:$G$399=$AQ$3,0)</f>
        <v>0</v>
      </c>
      <c r="AR24" s="24" cm="1">
        <f t="array" ref="AR24">_xlfn._xlws.FILTER($B$380:$B$399,$G$380:$G$399=$AR$3,0)</f>
        <v>0</v>
      </c>
      <c r="AS24" s="23" cm="1">
        <f t="array" ref="AS24">_xlfn._xlws.FILTER($B$380:$B$399,$G$380:$G$399=$AS$3,0)</f>
        <v>0</v>
      </c>
      <c r="AT24" s="10" cm="1">
        <f t="array" ref="AT24">_xlfn._xlws.FILTER($B$380:$B$399,$G$380:$G$399=$AT$3,0)</f>
        <v>0</v>
      </c>
      <c r="AU24" s="10" cm="1">
        <f t="array" ref="AU24">_xlfn._xlws.FILTER($B$380:$B$399,$G$380:$G$399=$AU$3,0)</f>
        <v>0</v>
      </c>
      <c r="AV24" s="10" cm="1">
        <f t="array" ref="AV24">_xlfn._xlws.FILTER($B$380:$B$399,$G$380:$G$399=$AV$3,0)</f>
        <v>0</v>
      </c>
      <c r="AW24" s="10" cm="1">
        <f t="array" ref="AW24">_xlfn._xlws.FILTER($B$380:$B$399,$G$380:$G$399=$AW$3,0)</f>
        <v>0</v>
      </c>
      <c r="AX24" s="10" cm="1">
        <f t="array" ref="AX24">_xlfn._xlws.FILTER($B$380:$B$399,$G$380:$G$399=$AX$3,0)</f>
        <v>0</v>
      </c>
      <c r="AY24" s="24" cm="1">
        <f t="array" ref="AY24">_xlfn._xlws.FILTER($B$380:$B$399,$G$380:$G$399=$AY$3,0)</f>
        <v>0</v>
      </c>
      <c r="AZ24" s="24" cm="1">
        <f t="array" ref="AZ24">_xlfn._xlws.FILTER($B$380:$B$399,$G$380:$G$399=$AZ$3,0)</f>
        <v>0</v>
      </c>
      <c r="BA24" s="24" cm="1">
        <f t="array" ref="BA24">_xlfn._xlws.FILTER($B$380:$B$399,$G$380:$G$399=$BA$3,0)</f>
        <v>0</v>
      </c>
      <c r="BB24" s="24" cm="1">
        <f t="array" ref="BB24">_xlfn._xlws.FILTER($B$380:$B$399,$G$380:$G$399=$BB$3,0)</f>
        <v>0</v>
      </c>
      <c r="BC24" s="10" cm="1">
        <f t="array" ref="BC24">_xlfn._xlws.FILTER($B$380:$B$399,$G$380:$G$399=$BC$3,0)</f>
        <v>0</v>
      </c>
      <c r="BD24" s="10" cm="1">
        <f t="array" ref="BD24">_xlfn._xlws.FILTER($B$380:$B$399,$G$380:$G$399=$BD$3,0)</f>
        <v>0</v>
      </c>
      <c r="BE24" s="10" cm="1">
        <f t="array" ref="BE24">_xlfn._xlws.FILTER($B$380:$B$399,$G$380:$G$399=$BE$3,0)</f>
        <v>0</v>
      </c>
      <c r="BF24" s="10" cm="1">
        <f t="array" ref="BF24">_xlfn._xlws.FILTER($B$380:$B$399,$G$380:$G$399=$BF$3,0)</f>
        <v>0</v>
      </c>
      <c r="BG24" s="10" cm="1">
        <f t="array" ref="BG24">_xlfn._xlws.FILTER($B$380:$B$399,$G$380:$G$399=$BG$3,0)</f>
        <v>0</v>
      </c>
      <c r="BH24" s="10" cm="1">
        <f t="array" ref="BH24">_xlfn._xlws.FILTER($B$380:$B$399,$G$380:$G$399=$BH$3,0)</f>
        <v>0</v>
      </c>
      <c r="BI24" s="10" cm="1">
        <f t="array" ref="BI24">_xlfn._xlws.FILTER($B$380:$B$399,$G$380:$G$399=$BI$3,0)</f>
        <v>0</v>
      </c>
      <c r="BJ24" s="24" cm="1">
        <f t="array" ref="BJ24">_xlfn._xlws.FILTER($B$380:$B$399,$G$380:$G$399=$BJ$3,0)</f>
        <v>0</v>
      </c>
      <c r="BK24" s="10" cm="1">
        <f t="array" ref="BK24">_xlfn._xlws.FILTER($B$380:$B$399,$G$380:$G$399=$BK$3,0)</f>
        <v>0</v>
      </c>
      <c r="BL24" s="10" cm="1">
        <f t="array" ref="BL24">_xlfn._xlws.FILTER($B$380:$B$399,$G$380:$G$399=$BL$3,0)</f>
        <v>0</v>
      </c>
      <c r="BM24" s="10" cm="1">
        <f t="array" ref="BM24">_xlfn._xlws.FILTER($B$380:$B$399,$G$380:$G$399=$BM$3,0)</f>
        <v>0</v>
      </c>
      <c r="BN24" s="24" cm="1">
        <f t="array" ref="BN24">_xlfn._xlws.FILTER($B$380:$B$399,$G$380:$G$399=$BN$3,0)</f>
        <v>0</v>
      </c>
      <c r="BO24" s="10" cm="1">
        <f t="array" ref="BO24">_xlfn._xlws.FILTER($B$380:$B$399,$G$380:$G$399=$BO$3,0)</f>
        <v>0</v>
      </c>
      <c r="BP24" s="10" cm="1">
        <f t="array" ref="BP24">_xlfn._xlws.FILTER($B$380:$B$399,$G$380:$G$399=$BP$3,0)</f>
        <v>0</v>
      </c>
      <c r="BQ24" s="24" cm="1">
        <f t="array" ref="BQ24">_xlfn._xlws.FILTER($B$380:$B$399,$G$380:$G$399=$BQ$2,0)</f>
        <v>0</v>
      </c>
      <c r="BR24" s="37" cm="1">
        <f t="array" ref="BR24">_xlfn._xlws.FILTER($B$380:$B$399,$G$380:$G$399=$BR$3,0)</f>
        <v>0</v>
      </c>
      <c r="BS24" s="10" cm="1">
        <f t="array" ref="BS24">_xlfn._xlws.FILTER($B$380:$B$399,$G$380:$G$399=$BS$3,0)</f>
        <v>0</v>
      </c>
      <c r="BT24" s="10" cm="1">
        <f t="array" ref="BT24">_xlfn._xlws.FILTER($B$380:$B$399,$G$380:$G$399=$BT$3,0)</f>
        <v>0</v>
      </c>
      <c r="BU24" s="10" cm="1">
        <f t="array" ref="BU24">_xlfn._xlws.FILTER($B$380:$B$399,$G$380:$G$399=$BU$3,0)</f>
        <v>0</v>
      </c>
      <c r="BV24" s="10" cm="1">
        <f t="array" ref="BV24">_xlfn._xlws.FILTER($B$380:$B$399,$G$380:$G$399=$BV$3,0)</f>
        <v>0</v>
      </c>
      <c r="BW24" s="10" cm="1">
        <f t="array" ref="BW24">_xlfn._xlws.FILTER($B$380:$B$399,$G$380:$G$399=$BW$3,0)</f>
        <v>0</v>
      </c>
      <c r="BX24" s="10" cm="1">
        <f t="array" ref="BX24">_xlfn._xlws.FILTER($B$380:$B$399,$G$380:$G$399=$BX$3,0)</f>
        <v>0</v>
      </c>
      <c r="BY24" s="10" cm="1">
        <f t="array" ref="BY24">_xlfn._xlws.FILTER($B$380:$B$399,$G$380:$G$399=$BY$3,0)</f>
        <v>0</v>
      </c>
      <c r="BZ24" s="10" cm="1">
        <f t="array" ref="BZ24">_xlfn._xlws.FILTER($B$380:$B$399,$G$380:$G$399=$BZ$3,0)</f>
        <v>0</v>
      </c>
      <c r="CA24" s="10" cm="1">
        <f t="array" ref="CA24">_xlfn._xlws.FILTER($B$380:$B$399,$G$380:$G$399=$CA$3,0)</f>
        <v>0</v>
      </c>
      <c r="CB24" s="10" cm="1">
        <f t="array" ref="CB24">_xlfn._xlws.FILTER($B$380:$B$399,$G$380:$G$399=$CB$3,0)</f>
        <v>0</v>
      </c>
      <c r="CC24" s="10" cm="1">
        <f t="array" ref="CC24">_xlfn._xlws.FILTER($B$380:$B$399,$G$380:$G$399=$CC$3,0)</f>
        <v>0</v>
      </c>
      <c r="CD24" s="10" cm="1">
        <f t="array" ref="CD24">_xlfn._xlws.FILTER($B$380:$B$399,$G$380:$G$399=$CD$3,0)</f>
        <v>0</v>
      </c>
      <c r="CE24" s="10" cm="1">
        <f t="array" ref="CE24">_xlfn._xlws.FILTER($B$380:$B$399,$G$380:$G$399=$CE$3,0)</f>
        <v>0</v>
      </c>
      <c r="CF24" s="10" cm="1">
        <f t="array" ref="CF24">_xlfn._xlws.FILTER($B$380:$B$399,$G$380:$G$399=$CF$3,0)</f>
        <v>0</v>
      </c>
      <c r="CG24" s="10" cm="1">
        <f t="array" ref="CG24">_xlfn._xlws.FILTER($B$380:$B$399,$G$380:$G$399=$CG$3,0)</f>
        <v>0</v>
      </c>
      <c r="CH24" s="10" cm="1">
        <f t="array" ref="CH24">_xlfn._xlws.FILTER($B$380:$B$399,$G$380:$G$399=$CH$3,0)</f>
        <v>0</v>
      </c>
      <c r="CI24" s="10" cm="1">
        <f t="array" ref="CI24">_xlfn._xlws.FILTER($B$380:$B$399,$G$380:$G$399=$CI$3,0)</f>
        <v>0</v>
      </c>
      <c r="CJ24" s="10" cm="1">
        <f t="array" ref="CJ24">_xlfn._xlws.FILTER($B$380:$B$399,$G$380:$G$399=$CJ$3,0)</f>
        <v>0</v>
      </c>
      <c r="CK24" s="10" cm="1">
        <f t="array" ref="CK24">_xlfn._xlws.FILTER($B$380:$B$399,$G$380:$G$399=$CK$3,0)</f>
        <v>0</v>
      </c>
      <c r="CL24" s="10" cm="1">
        <f t="array" ref="CL24">_xlfn._xlws.FILTER($B$380:$B$399,$G$380:$G$399=$CL$3,0)</f>
        <v>0</v>
      </c>
      <c r="CM24" s="10" cm="1">
        <f t="array" ref="CM24">_xlfn._xlws.FILTER($B$380:$B$399,$G$380:$G$399=$CM$3,0)</f>
        <v>0</v>
      </c>
      <c r="CN24" s="10" cm="1">
        <f t="array" ref="CN24">_xlfn._xlws.FILTER($B$380:$B$399,$G$380:$G$399=$CN$3,0)</f>
        <v>0</v>
      </c>
      <c r="CO24" s="10" cm="1">
        <f t="array" ref="CO24">_xlfn._xlws.FILTER($B$380:$B$399,$G$380:$G$399=$CO$3,0)</f>
        <v>0</v>
      </c>
      <c r="CP24" s="10" cm="1">
        <f t="array" ref="CP24">_xlfn._xlws.FILTER($B$380:$B$399,$G$380:$G$399=$CP$3,0)</f>
        <v>0</v>
      </c>
      <c r="CQ24" s="10" cm="1">
        <f t="array" ref="CQ24">_xlfn._xlws.FILTER($B$380:$B$399,$G$380:$G$399=$CQ$3,0)</f>
        <v>0</v>
      </c>
      <c r="CR24" s="10" cm="1">
        <f t="array" ref="CR24">_xlfn._xlws.FILTER($B$380:$B$399,$G$380:$G$399=$CR$3,0)</f>
        <v>0</v>
      </c>
      <c r="CS24" s="25" cm="1">
        <f t="array" ref="CS24">_xlfn._xlws.FILTER($B$380:$B$399,$G$380:$G$399=$CS$3,0)</f>
        <v>0</v>
      </c>
      <c r="CT24" s="25" cm="1">
        <f t="array" ref="CT24">_xlfn._xlws.FILTER($B$380:$B$399,$G$380:$G$399=$CT$3,0)</f>
        <v>0</v>
      </c>
      <c r="CU24" s="25" cm="1">
        <f t="array" ref="CU24">_xlfn._xlws.FILTER($B$380:$B$399,$G$380:$G$399=$CU$3,0)</f>
        <v>0</v>
      </c>
      <c r="CV24" s="25"/>
      <c r="CW24" s="25"/>
      <c r="CX24" s="25"/>
      <c r="CY24" s="25"/>
      <c r="CZ24" s="25"/>
    </row>
    <row r="25" spans="1:104" x14ac:dyDescent="0.3">
      <c r="A25" s="21" t="s">
        <v>145</v>
      </c>
      <c r="B25" s="24">
        <f t="shared" si="3"/>
        <v>0</v>
      </c>
      <c r="C25" s="24">
        <v>0</v>
      </c>
      <c r="D25" s="33" t="str">
        <f>'[1]Distanz Anschluss Mast 1 zu 2'!E40</f>
        <v>m</v>
      </c>
      <c r="E25" s="33" t="s">
        <v>127</v>
      </c>
      <c r="F25" s="12">
        <v>122020700000</v>
      </c>
      <c r="G25" s="34">
        <f>'[1]Distanz Anschluss Mast 1 zu 2'!F40</f>
        <v>122020700000</v>
      </c>
      <c r="H25" s="34" t="s">
        <v>5</v>
      </c>
      <c r="I25" t="str">
        <f>_xlfn.XLOOKUP(G25,[1]Preisliste!$A$11:$A$156,[1]Preisliste!$B$11:$B$156)</f>
        <v>1.3.4</v>
      </c>
      <c r="J25" s="13">
        <f>_xlfn.XLOOKUP(G25,[2]Preisliste!$A$11:$A$156,[2]Preisliste!$E$11:$E$156)</f>
        <v>75.5</v>
      </c>
      <c r="K25" s="35">
        <f t="shared" si="2"/>
        <v>0</v>
      </c>
      <c r="L25" t="str">
        <f>_xlfn.XLOOKUP(G25,[2]Preisliste!$A$11:$A$156,[2]Preisliste!$C$11:$C$156)</f>
        <v>Betonkantensteine aufbrechen und wiederherstellen</v>
      </c>
      <c r="M25" s="21"/>
      <c r="N25" s="21"/>
      <c r="O25" s="21"/>
      <c r="P25" s="36"/>
      <c r="Q25">
        <v>400</v>
      </c>
      <c r="R25" t="s">
        <v>146</v>
      </c>
      <c r="S25" s="10" cm="1">
        <f t="array" ref="S25">_xlfn._xlws.FILTER($B$400:$B$479,$I$400:$I$479=$S$2,0)</f>
        <v>1.28</v>
      </c>
      <c r="T25" s="10" cm="1">
        <f t="array" ref="T25">_xlfn._xlws.FILTER($B400:$B479,$I400:$I479=$T$2)</f>
        <v>0.08</v>
      </c>
      <c r="U25" s="10" cm="1">
        <f t="array" ref="U25">_xlfn._xlws.FILTER($B$400:$B$479,$I$400:$I$479=$U$2,0)</f>
        <v>0.3</v>
      </c>
      <c r="V25" s="10" cm="1">
        <f t="array" ref="V25">_xlfn._xlws.FILTER($B$400:$B$479,$I$400:$I$479=$V$2)</f>
        <v>0.1</v>
      </c>
      <c r="W25" s="10" cm="1">
        <f t="array" ref="W25">_xlfn._xlws.FILTER($B$400:$B$479,$I$400:$I$479=$W$2)</f>
        <v>0.08</v>
      </c>
      <c r="X25" s="22" cm="1">
        <f t="array" ref="X25">_xlfn._xlws.FILTER($B$400:$B$479,$I$400:$I$479=$X$2)</f>
        <v>0</v>
      </c>
      <c r="Y25" s="22" cm="1">
        <f t="array" ref="Y25">_xlfn._xlws.FILTER($B$400:$B$479,$I$400:$I$479=$Y$2)</f>
        <v>0</v>
      </c>
      <c r="Z25" s="10" cm="1">
        <f t="array" ref="Z25">_xlfn._xlws.FILTER($B$400:$B$479,$I$400:$I$479=$Z$3,0)</f>
        <v>0</v>
      </c>
      <c r="AA25" s="22" cm="1">
        <f t="array" ref="AA25">_xlfn._xlws.FILTER($B$400:$B$479,$I$400:$I$479=$AA$2,0)</f>
        <v>0</v>
      </c>
      <c r="AB25" s="38" cm="1">
        <f t="array" ref="AB25">_xlfn._xlws.FILTER($B$400:$B$479,$I$400:$I$479=$AB$2,0)</f>
        <v>0</v>
      </c>
      <c r="AC25" s="38" cm="1">
        <f t="array" ref="AC25">_xlfn._xlws.FILTER($B$400:$B$479,$I$400:$I$479=$AC$2,0)</f>
        <v>0</v>
      </c>
      <c r="AD25" s="38" cm="1">
        <f t="array" ref="AD25">_xlfn._xlws.FILTER($B$400:$B$479,$I$400:$I$479=$AD$2,0)</f>
        <v>0</v>
      </c>
      <c r="AE25" s="38" cm="1">
        <f t="array" ref="AE25">_xlfn._xlws.FILTER($B$400:$B$479,$I$400:$I$479=$AE$2,0)</f>
        <v>0</v>
      </c>
      <c r="AF25" s="38" cm="1">
        <f t="array" ref="AF25">_xlfn._xlws.FILTER($B$400:$B$479,$I$400:$I$479=$AF$2,0)</f>
        <v>0</v>
      </c>
      <c r="AG25" s="38" cm="1">
        <f t="array" ref="AG25">_xlfn._xlws.FILTER($B$400:$B$479,$I$400:$I$479=$AG$2,0)</f>
        <v>0</v>
      </c>
      <c r="AH25" s="10" cm="1">
        <f t="array" ref="AH25">_xlfn._xlws.FILTER($B$400:$B$479,$G$400:$G$479=$AH$3,0)</f>
        <v>2</v>
      </c>
      <c r="AI25" s="38" cm="1">
        <f t="array" ref="AI25">_xlfn._xlws.FILTER($B$400:$B$479,$G$400:$G$479=$AI$3,0)</f>
        <v>0</v>
      </c>
      <c r="AJ25" s="38" cm="1">
        <f t="array" ref="AJ25">_xlfn._xlws.FILTER($B$400:$B$479,$G$400:$G$479=$AJ$3,0)</f>
        <v>0</v>
      </c>
      <c r="AK25" s="38" cm="1">
        <f t="array" ref="AK25">_xlfn._xlws.FILTER($B$400:$B$479,$G$400:$G$479=$AK$3,0)</f>
        <v>0</v>
      </c>
      <c r="AL25" s="38" cm="1">
        <f t="array" ref="AL25">_xlfn._xlws.FILTER($B$400:$B$479,$G$400:$G$479=$AL$3,0)</f>
        <v>0</v>
      </c>
      <c r="AM25" s="38" cm="1">
        <f t="array" ref="AM25">_xlfn._xlws.FILTER($B$400:$B$479,$G$400:$G$479=$AM$3,0)</f>
        <v>0</v>
      </c>
      <c r="AN25" s="38" cm="1">
        <f t="array" ref="AN25">_xlfn._xlws.FILTER($B$400:$B$479,$G$400:$G$479=$AN$3,0)</f>
        <v>0</v>
      </c>
      <c r="AO25" s="38" cm="1">
        <f t="array" ref="AO25">_xlfn._xlws.FILTER($B$400:$B$479,$G$400:$G$479=$AO$3,0)</f>
        <v>0</v>
      </c>
      <c r="AP25" s="38" cm="1">
        <f t="array" ref="AP25">_xlfn._xlws.FILTER($B$400:$B$479,$G$400:$G$479=$AP$3,0)</f>
        <v>0</v>
      </c>
      <c r="AQ25" s="38" cm="1">
        <f t="array" ref="AQ25">_xlfn._xlws.FILTER($B$400:$B$479,$G$400:$G$479=$AQ$3,0)</f>
        <v>0</v>
      </c>
      <c r="AR25" s="38" cm="1">
        <f t="array" ref="AR25">_xlfn._xlws.FILTER($B$400:$B$479,$G$400:$G$479=$AR$3,0)</f>
        <v>0</v>
      </c>
      <c r="AS25" s="23" cm="1">
        <f t="array" ref="AS25">_xlfn._xlws.FILTER($B$400:$B$479,$G$400:$G$479=$AS$3,0)</f>
        <v>0</v>
      </c>
      <c r="AT25" s="38" cm="1">
        <f t="array" ref="AT25">_xlfn._xlws.FILTER($B$400:$B$479,$G$400:$G$479=$AT$3,0)</f>
        <v>0</v>
      </c>
      <c r="AU25" s="38" cm="1">
        <f t="array" ref="AU25">_xlfn._xlws.FILTER($B$400:$B$479,$G$400:$G$479=$AU$3,0)</f>
        <v>0</v>
      </c>
      <c r="AV25" s="38" cm="1">
        <f t="array" ref="AV25">_xlfn._xlws.FILTER($B$400:$B$479,$G$400:$G$479=$AV$3,0)</f>
        <v>0</v>
      </c>
      <c r="AW25" s="38" cm="1">
        <f t="array" ref="AW25">_xlfn._xlws.FILTER($B$400:$B$479,$G$400:$G$479=$AW$3,0)</f>
        <v>0</v>
      </c>
      <c r="AX25" s="38" cm="1">
        <f t="array" ref="AX25">_xlfn._xlws.FILTER($B$400:$B$479,$G$400:$G$479=$AX$3,0)</f>
        <v>0</v>
      </c>
      <c r="AY25" s="39" cm="1">
        <f t="array" ref="AY25">_xlfn._xlws.FILTER($B$400:$B$479,$G$400:$G$479=$AY$3,0)</f>
        <v>0</v>
      </c>
      <c r="AZ25" s="39" cm="1">
        <f t="array" ref="AZ25">_xlfn._xlws.FILTER($B$400:$B$479,$G$400:$G$479=$AZ$3,0)</f>
        <v>0</v>
      </c>
      <c r="BA25" s="39" cm="1">
        <f t="array" ref="BA25">_xlfn._xlws.FILTER($B$400:$B$479,$G$400:$G$479=$BA$3,0)</f>
        <v>0</v>
      </c>
      <c r="BB25" s="38" cm="1">
        <f t="array" ref="BB25">_xlfn._xlws.FILTER($B$400:$B$479,$G$400:$G$479=$BB$3,0)</f>
        <v>0</v>
      </c>
      <c r="BC25" s="38" cm="1">
        <f t="array" ref="BC25">_xlfn._xlws.FILTER($B$400:$B$479,$G$400:$G$479=$BC$3,0)</f>
        <v>0</v>
      </c>
      <c r="BD25" s="38" cm="1">
        <f t="array" ref="BD25">_xlfn._xlws.FILTER($B$400:$B$479,$G$400:$G$479=$BD$3,0)</f>
        <v>0</v>
      </c>
      <c r="BE25" s="38" cm="1">
        <f t="array" ref="BE25">_xlfn._xlws.FILTER($B$400:$B$479,$G$400:$G$479=$BE$3,0)</f>
        <v>0</v>
      </c>
      <c r="BF25" s="38" cm="1">
        <f t="array" ref="BF25">_xlfn._xlws.FILTER($B$400:$B$479,$G$400:$G$479=$BF$3,0)</f>
        <v>0</v>
      </c>
      <c r="BG25" s="38" cm="1">
        <f t="array" ref="BG25">_xlfn._xlws.FILTER($B$400:$B$479,$G$400:$G$479=$BG$3,0)</f>
        <v>0</v>
      </c>
      <c r="BH25" s="38" cm="1">
        <f t="array" ref="BH25">_xlfn._xlws.FILTER($B$400:$B$479,$G$400:$G$479=$BH$3,0)</f>
        <v>0</v>
      </c>
      <c r="BI25" s="38" cm="1">
        <f t="array" ref="BI25">_xlfn._xlws.FILTER($B$400:$B$479,$G$400:$G$479=$BI$3,0)</f>
        <v>0</v>
      </c>
      <c r="BJ25" s="38" cm="1">
        <f t="array" ref="BJ25">_xlfn._xlws.FILTER($B$400:$B$479,$G$400:$G$479=$BJ$3,0)</f>
        <v>0</v>
      </c>
      <c r="BK25" s="38" cm="1">
        <f t="array" ref="BK25">_xlfn._xlws.FILTER($B$400:$B$479,$G$400:$G$479=$BK$3,0)</f>
        <v>0</v>
      </c>
      <c r="BL25" s="38" cm="1">
        <f t="array" ref="BL25">_xlfn._xlws.FILTER($B$400:$B$479,$G$400:$G$479=$BL$3,0)</f>
        <v>0</v>
      </c>
      <c r="BM25" s="38" cm="1">
        <f t="array" ref="BM25">_xlfn._xlws.FILTER($B$400:$B$479,$G$400:$G$479=$BM$3,0)</f>
        <v>2</v>
      </c>
      <c r="BN25" s="38" cm="1">
        <f t="array" ref="BN25">_xlfn._xlws.FILTER($B$400:$B$479,$G$400:$G$479=$BN$3,0)</f>
        <v>0</v>
      </c>
      <c r="BO25" s="38" cm="1">
        <f t="array" ref="BO25">_xlfn._xlws.FILTER($B$400:$B$479,$G$400:$G$479=$BO$3,0)</f>
        <v>0</v>
      </c>
      <c r="BP25" s="38" cm="1">
        <f t="array" ref="BP25">_xlfn._xlws.FILTER($B$400:$B$479,$G$400:$G$479=$BP$3,0)</f>
        <v>0</v>
      </c>
      <c r="BQ25" s="10" cm="1">
        <f t="array" ref="BQ25">_xlfn._xlws.FILTER($B$400:$B$479,$G$400:$G$479=$BQ$2,0)</f>
        <v>0</v>
      </c>
      <c r="BR25" s="38" cm="1">
        <f t="array" ref="BR25">_xlfn._xlws.FILTER($B$400:$B$479,$G$400:$G$479=$BR$3,0)</f>
        <v>0</v>
      </c>
      <c r="BS25" s="38" cm="1">
        <f t="array" ref="BS25">_xlfn._xlws.FILTER($B$400:$B$479,$G$400:$G$479=$BS$3,0)</f>
        <v>0</v>
      </c>
      <c r="BT25" s="38" cm="1">
        <f t="array" ref="BT25">_xlfn._xlws.FILTER($B$400:$B$479,$G$400:$G$479=$BT$3,0)</f>
        <v>0</v>
      </c>
      <c r="BU25" s="38" cm="1">
        <f t="array" ref="BU25">_xlfn._xlws.FILTER($B$400:$B$479,$G$400:$G$479=$BU$3,0)</f>
        <v>0</v>
      </c>
      <c r="BV25" s="38" cm="1">
        <f t="array" ref="BV25">_xlfn._xlws.FILTER($B$400:$B$479,$G$400:$G$479=$BV$3,0)</f>
        <v>0</v>
      </c>
      <c r="BW25" s="38" cm="1">
        <f t="array" ref="BW25">_xlfn._xlws.FILTER($B$400:$B$479,$G$400:$G$479=$BW$3,0)</f>
        <v>0</v>
      </c>
      <c r="BX25" s="38" cm="1">
        <f t="array" ref="BX25">_xlfn._xlws.FILTER($B$400:$B$479,$G$400:$G$479=$BX$3,0)</f>
        <v>0</v>
      </c>
      <c r="BY25" s="38" cm="1">
        <f t="array" ref="BY25">_xlfn._xlws.FILTER($B$400:$B$479,$G$400:$G$479=$BY$3,0)</f>
        <v>0</v>
      </c>
      <c r="BZ25" s="38" cm="1">
        <f t="array" ref="BZ25">_xlfn._xlws.FILTER($B$400:$B$479,$G$400:$G$479=$BZ$3,0)</f>
        <v>0</v>
      </c>
      <c r="CA25" s="38" cm="1">
        <f t="array" ref="CA25">_xlfn._xlws.FILTER($B$400:$B$479,$G$400:$G$479=$CA$3,0)</f>
        <v>0</v>
      </c>
      <c r="CB25" s="38" cm="1">
        <f t="array" ref="CB25">_xlfn._xlws.FILTER($B$400:$B$479,$G$400:$G$479=$CB$3,0)</f>
        <v>0</v>
      </c>
      <c r="CC25" s="38" cm="1">
        <f t="array" ref="CC25">_xlfn._xlws.FILTER($B$400:$B$479,$G$400:$G$479=$CC$3,0)</f>
        <v>0</v>
      </c>
      <c r="CD25" s="38" cm="1">
        <f t="array" ref="CD25">_xlfn._xlws.FILTER($B$400:$B$479,$G$400:$G$479=$CD$3,0)</f>
        <v>0</v>
      </c>
      <c r="CE25" s="38" cm="1">
        <f t="array" ref="CE25">_xlfn._xlws.FILTER($B$400:$B$479,$G$400:$G$479=$CE$3,0)</f>
        <v>0</v>
      </c>
      <c r="CF25" s="38" cm="1">
        <f t="array" ref="CF25">_xlfn._xlws.FILTER($B$400:$B$479,$G$400:$G$479=$CF$3,0)</f>
        <v>0</v>
      </c>
      <c r="CG25" s="38" cm="1">
        <f t="array" ref="CG25">_xlfn._xlws.FILTER($B$400:$B$479,$G$400:$G$479=$CG$3,0)</f>
        <v>0</v>
      </c>
      <c r="CH25" s="38" cm="1">
        <f t="array" ref="CH25">_xlfn._xlws.FILTER($B$400:$B$479,$G$400:$G$479=$CH$3,0)</f>
        <v>0</v>
      </c>
      <c r="CI25" s="38" cm="1">
        <f t="array" ref="CI25">_xlfn._xlws.FILTER($B$400:$B$479,$G$400:$G$479=$CI$3,0)</f>
        <v>0</v>
      </c>
      <c r="CJ25" s="38" cm="1">
        <f t="array" ref="CJ25">_xlfn._xlws.FILTER($B$400:$B$479,$G$400:$G$479=$CJ$3,0)</f>
        <v>0</v>
      </c>
      <c r="CK25" s="38" cm="1">
        <f t="array" ref="CK25">_xlfn._xlws.FILTER($B$400:$B$479,$G$400:$G$479=$CK$3,0)</f>
        <v>0</v>
      </c>
      <c r="CL25" s="38" cm="1">
        <f t="array" ref="CL25">_xlfn._xlws.FILTER($B$400:$B$479,$G$400:$G$479=$CL$3,0)</f>
        <v>0</v>
      </c>
      <c r="CM25" s="38" cm="1">
        <f t="array" ref="CM25">_xlfn._xlws.FILTER($B$400:$B$479,$G$400:$G$479=$CM$3,0)</f>
        <v>0</v>
      </c>
      <c r="CN25" s="38" cm="1">
        <f t="array" ref="CN25">_xlfn._xlws.FILTER($B$400:$B$479,$G$400:$G$479=$CN$3,0)</f>
        <v>0</v>
      </c>
      <c r="CO25" s="38" cm="1">
        <f t="array" ref="CO25">_xlfn._xlws.FILTER($B$400:$B$479,$G$400:$G$479=$CO$3,0)</f>
        <v>0</v>
      </c>
      <c r="CP25" s="38" cm="1">
        <f t="array" ref="CP25">_xlfn._xlws.FILTER($B$400:$B$479,$G$400:$G$479=$CP$3,0)</f>
        <v>0</v>
      </c>
      <c r="CQ25" s="38" cm="1">
        <f t="array" ref="CQ25">_xlfn._xlws.FILTER($B$400:$B$479,$G$400:$G$479=$CQ$3,0)</f>
        <v>0</v>
      </c>
      <c r="CR25" s="10" cm="1">
        <f t="array" ref="CR25">_xlfn._xlws.FILTER($B$400:$B$479,$G$400:$G$479=$CR$3,0)</f>
        <v>0</v>
      </c>
      <c r="CS25" s="25" cm="1">
        <f t="array" ref="CS25">_xlfn._xlws.FILTER($B$400:$B$479,$G$400:$G$479=$CS$3,0)</f>
        <v>0</v>
      </c>
      <c r="CT25" s="25" cm="1">
        <f t="array" ref="CT25">_xlfn._xlws.FILTER($B$400:$B$479,$G$400:$G$479=$CT$3,0)</f>
        <v>0</v>
      </c>
      <c r="CU25" s="25" cm="1">
        <f t="array" ref="CU25">_xlfn._xlws.FILTER($B$400:$B$479,$G$400:$G$479=$CU$3,0)</f>
        <v>0</v>
      </c>
      <c r="CV25" s="25"/>
      <c r="CW25" s="25"/>
      <c r="CX25" s="25"/>
      <c r="CY25" s="25"/>
      <c r="CZ25" s="25"/>
    </row>
    <row r="26" spans="1:104" x14ac:dyDescent="0.3">
      <c r="A26" s="36">
        <f>SUM(K20:K34)</f>
        <v>66.762780000000006</v>
      </c>
      <c r="B26" s="24">
        <f t="shared" si="3"/>
        <v>0</v>
      </c>
      <c r="C26" s="24">
        <v>0</v>
      </c>
      <c r="D26" s="33" t="str">
        <f>'[1]Distanz Anschluss Mast 1 zu 2'!E41</f>
        <v>m</v>
      </c>
      <c r="E26" s="33" t="s">
        <v>127</v>
      </c>
      <c r="F26" s="12">
        <v>122020900000</v>
      </c>
      <c r="G26" s="34">
        <f>'[1]Distanz Anschluss Mast 1 zu 2'!F41</f>
        <v>122020900000</v>
      </c>
      <c r="H26" s="34" t="s">
        <v>6</v>
      </c>
      <c r="I26" t="str">
        <f>_xlfn.XLOOKUP(G26,[1]Preisliste!$A$11:$A$156,[1]Preisliste!$B$11:$B$156)</f>
        <v>1.3.5</v>
      </c>
      <c r="J26" s="13">
        <f>_xlfn.XLOOKUP(G26,[2]Preisliste!$A$11:$A$156,[2]Preisliste!$E$11:$E$156)</f>
        <v>82.21</v>
      </c>
      <c r="K26" s="35">
        <f t="shared" si="2"/>
        <v>0</v>
      </c>
      <c r="L26" t="str">
        <f>_xlfn.XLOOKUP(G26,[2]Preisliste!$A$11:$A$156,[2]Preisliste!$C$11:$C$156)</f>
        <v>Betonbordsteine aufbrechen und wiederherstellen</v>
      </c>
      <c r="M26" s="21"/>
      <c r="N26" s="21"/>
      <c r="O26" s="21"/>
      <c r="P26" s="36"/>
      <c r="Q26">
        <v>480</v>
      </c>
      <c r="R26" t="s">
        <v>147</v>
      </c>
      <c r="S26" s="10" cm="1">
        <f t="array" ref="S26">_xlfn._xlws.FILTER($B$480:$B$559,$I$480:$I$559=$S$2,0)</f>
        <v>0</v>
      </c>
      <c r="T26" s="10" cm="1">
        <f t="array" ref="T26">_xlfn._xlws.FILTER($B480:$B559,$I480:$I559=$T$2)</f>
        <v>0</v>
      </c>
      <c r="U26" s="10" cm="1">
        <f t="array" ref="U26">_xlfn._xlws.FILTER($B$480:$B$559,$I$480:$I$559=$U$2,0)</f>
        <v>0.3</v>
      </c>
      <c r="V26" s="10" cm="1">
        <f t="array" ref="V26">_xlfn._xlws.FILTER($B$480:$B$559,$I$480:$I$559=$V$2)</f>
        <v>0.1</v>
      </c>
      <c r="W26" s="10" cm="1">
        <f t="array" ref="W26">_xlfn._xlws.FILTER($B$480:$B$559,$I$480:$I$559=$W$2)</f>
        <v>0</v>
      </c>
      <c r="X26" s="22" cm="1">
        <f t="array" ref="X26">_xlfn._xlws.FILTER($B$480:$B$559,$I$480:$I$559=$X$2)</f>
        <v>0</v>
      </c>
      <c r="Y26" s="22" cm="1">
        <f t="array" ref="Y26">_xlfn._xlws.FILTER($B$480:$B$559,$I$480:$I$559=$Y$2)</f>
        <v>0</v>
      </c>
      <c r="Z26" s="10" cm="1">
        <f t="array" ref="Z26">_xlfn._xlws.FILTER($B$480:$B$559,$I$480:$I$559=$Z$3,0)</f>
        <v>0</v>
      </c>
      <c r="AA26" s="22" cm="1">
        <f t="array" ref="AA26">_xlfn._xlws.FILTER($B$480:$B$559,$I$480:$I$559=$AA$2,0)</f>
        <v>1.28</v>
      </c>
      <c r="AB26" s="38" cm="1">
        <f t="array" ref="AB26">_xlfn._xlws.FILTER($B$480:$B$559,$I$480:$I$559=$AB$2,0)</f>
        <v>0.42</v>
      </c>
      <c r="AC26" s="38" cm="1">
        <f t="array" ref="AC26">_xlfn._xlws.FILTER($B$480:$B$559,$I$480:$I$559=$AC$2,0)</f>
        <v>0</v>
      </c>
      <c r="AD26" s="38" cm="1">
        <f t="array" ref="AD26">_xlfn._xlws.FILTER($B$480:$B$559,$I$480:$I$559=$AD$2,0)</f>
        <v>1.28</v>
      </c>
      <c r="AE26" s="38" cm="1">
        <f t="array" ref="AE26">_xlfn._xlws.FILTER($B$480:$B$559,$I$480:$I$559=$AE$2,0)</f>
        <v>1.28</v>
      </c>
      <c r="AF26" s="38" cm="1">
        <f t="array" ref="AF26">_xlfn._xlws.FILTER($B$480:$B$559,$I$480:$I$559=$AF$2,0)</f>
        <v>6.4</v>
      </c>
      <c r="AG26" s="38" cm="1">
        <f t="array" ref="AG26">_xlfn._xlws.FILTER($B$480:$B$559,$I$480:$I$559=$AG$2,0)</f>
        <v>1.28</v>
      </c>
      <c r="AH26" s="10" cm="1">
        <f t="array" ref="AH26">_xlfn._xlws.FILTER($B$480:$B$559,$G$480:$G$559=$AH$3)</f>
        <v>2</v>
      </c>
      <c r="AI26" s="38" cm="1">
        <f t="array" ref="AI26">_xlfn._xlws.FILTER($B$480:$B$559,$G$480:$G$559=$AI$3)</f>
        <v>0</v>
      </c>
      <c r="AJ26" s="38" cm="1">
        <f t="array" ref="AJ26">_xlfn._xlws.FILTER($B$480:$B$559,$G$480:$G$559=$AJ$3)</f>
        <v>0</v>
      </c>
      <c r="AK26" s="38" cm="1">
        <f t="array" ref="AK26">_xlfn._xlws.FILTER($B$480:$B$559,$G$480:$G$559=$AK$3)</f>
        <v>0</v>
      </c>
      <c r="AL26" s="38" cm="1">
        <f t="array" ref="AL26">_xlfn._xlws.FILTER($B$480:$B$559,$G$480:$G$559=$AL$3)</f>
        <v>0</v>
      </c>
      <c r="AM26" s="38" cm="1">
        <f t="array" ref="AM26">_xlfn._xlws.FILTER($B$480:$B$559,$G$480:$G$559=$AM$3)</f>
        <v>0</v>
      </c>
      <c r="AN26" s="38" cm="1">
        <f t="array" ref="AN26">_xlfn._xlws.FILTER($B$480:$B$559,$G$480:$G$559=$AN$3)</f>
        <v>0</v>
      </c>
      <c r="AO26" s="38" cm="1">
        <f t="array" ref="AO26">_xlfn._xlws.FILTER($B$480:$B$559,$G$480:$G$559=$AO$3)</f>
        <v>0</v>
      </c>
      <c r="AP26" s="38" cm="1">
        <f t="array" ref="AP26">_xlfn._xlws.FILTER($B$480:$B$559,$G$480:$G$559=$AP$3)</f>
        <v>0</v>
      </c>
      <c r="AQ26" s="38" cm="1">
        <f t="array" ref="AQ26">_xlfn._xlws.FILTER($B$480:$B$559,$G$480:$G$559=$AQ$3)</f>
        <v>0</v>
      </c>
      <c r="AR26" s="38" cm="1">
        <f t="array" ref="AR26">_xlfn._xlws.FILTER($B$480:$B$559,$G$480:$G$559=$AR$3)</f>
        <v>0</v>
      </c>
      <c r="AS26" s="23" cm="1">
        <f t="array" ref="AS26">_xlfn._xlws.FILTER($B$480:$B$559,$G$480:$G$559=$AS$3,0)</f>
        <v>0</v>
      </c>
      <c r="AT26" s="38" cm="1">
        <f t="array" ref="AT26">_xlfn._xlws.FILTER($B$480:$B$559,$G$480:$G$559=$AT$3,0)</f>
        <v>0</v>
      </c>
      <c r="AU26" s="38" cm="1">
        <f t="array" ref="AU26">_xlfn._xlws.FILTER($B$480:$B$559,$G$480:$G$559=$AU$3,0)</f>
        <v>0</v>
      </c>
      <c r="AV26" s="38" cm="1">
        <f t="array" ref="AV26">_xlfn._xlws.FILTER($B$480:$B$559,$G$480:$G$559=$AV$3,0)</f>
        <v>0</v>
      </c>
      <c r="AW26" s="38" cm="1">
        <f t="array" ref="AW26">_xlfn._xlws.FILTER($B$480:$B$559,$G$480:$G$559=$AW$3,0)</f>
        <v>0</v>
      </c>
      <c r="AX26" s="38" cm="1">
        <f t="array" ref="AX26">_xlfn._xlws.FILTER($B$480:$B$559,$G$480:$G$559=$AX$3,0)</f>
        <v>0</v>
      </c>
      <c r="AY26" s="39" cm="1">
        <f t="array" ref="AY26">_xlfn._xlws.FILTER($B$480:$B$559,$G$480:$G$559=$AY$3,0)</f>
        <v>0</v>
      </c>
      <c r="AZ26" s="39" cm="1">
        <f t="array" ref="AZ26">_xlfn._xlws.FILTER($B$480:$B$559,$G$480:$G$559=$AZ$3,0)</f>
        <v>0</v>
      </c>
      <c r="BA26" s="39" cm="1">
        <f t="array" ref="BA26">_xlfn._xlws.FILTER($B$480:$B$559,$G$480:$G$559=$BA$3,0)</f>
        <v>0</v>
      </c>
      <c r="BB26" s="39" cm="1">
        <f t="array" ref="BB26">_xlfn._xlws.FILTER($B$480:$B$559,$G$480:$G$559=$BB$3,0)</f>
        <v>0</v>
      </c>
      <c r="BC26" s="38" cm="1">
        <f t="array" ref="BC26">_xlfn._xlws.FILTER($B$480:$B$559,$G$480:$G$559=$BC$3,0)</f>
        <v>0</v>
      </c>
      <c r="BD26" s="38" cm="1">
        <f t="array" ref="BD26">_xlfn._xlws.FILTER($B$480:$B$559,$G$480:$G$559=$BD$3,0)</f>
        <v>0</v>
      </c>
      <c r="BE26" s="38" cm="1">
        <f t="array" ref="BE26">_xlfn._xlws.FILTER($B$480:$B$559,$G$480:$G$559=$BE$3,0)</f>
        <v>0</v>
      </c>
      <c r="BF26" s="38" cm="1">
        <f t="array" ref="BF26">_xlfn._xlws.FILTER($B$480:$B$559,$G$480:$G$559=$BF$3,0)</f>
        <v>0</v>
      </c>
      <c r="BG26" s="38" cm="1">
        <f t="array" ref="BG26">_xlfn._xlws.FILTER($B$480:$B$559,$G$480:$G$559=$BG$3,0)</f>
        <v>0</v>
      </c>
      <c r="BH26" s="38" cm="1">
        <f t="array" ref="BH26">_xlfn._xlws.FILTER($B$480:$B$559,$G$480:$G$559=$BH$3,0)</f>
        <v>0</v>
      </c>
      <c r="BI26" s="38" cm="1">
        <f t="array" ref="BI26">_xlfn._xlws.FILTER($B$480:$B$559,$G$480:$G$559=$BI$3,0)</f>
        <v>0</v>
      </c>
      <c r="BJ26" s="38" cm="1">
        <f t="array" ref="BJ26">_xlfn._xlws.FILTER($B$480:$B$559,$G$480:$G$559=$BJ$3,0)</f>
        <v>0</v>
      </c>
      <c r="BK26" s="38" cm="1">
        <f t="array" ref="BK26">_xlfn._xlws.FILTER($B$480:$B$559,$G$480:$G$559=$BK$3,0)</f>
        <v>0</v>
      </c>
      <c r="BL26" s="38" cm="1">
        <f t="array" ref="BL26">_xlfn._xlws.FILTER($B$480:$B$559,$G$480:$G$559=$BL$3,0)</f>
        <v>0</v>
      </c>
      <c r="BM26" s="38" cm="1">
        <f t="array" ref="BM26">_xlfn._xlws.FILTER($B$480:$B$559,$G$480:$G$559=$BM$3,0)</f>
        <v>2</v>
      </c>
      <c r="BN26" s="38" cm="1">
        <f t="array" ref="BN26">_xlfn._xlws.FILTER($B$480:$B$559,$G$480:$G$559=$BN$3,0)</f>
        <v>0</v>
      </c>
      <c r="BO26" s="38" cm="1">
        <f t="array" ref="BO26">_xlfn._xlws.FILTER($B$480:$B$559,$G$480:$G$559=$BO$3,0)</f>
        <v>0</v>
      </c>
      <c r="BP26" s="38" cm="1">
        <f t="array" ref="BP26">_xlfn._xlws.FILTER($B$480:$B$559,$G$480:$G$559=$BP$3,0)</f>
        <v>2</v>
      </c>
      <c r="BQ26" s="10" cm="1">
        <f t="array" ref="BQ26">_xlfn._xlws.FILTER($B$480:$B$559,$G$480:$G$559=$BQ$2,0)</f>
        <v>0</v>
      </c>
      <c r="BR26" s="38" cm="1">
        <f t="array" ref="BR26">_xlfn._xlws.FILTER($B$480:$B$559,$G$480:$G$559=$BR$3,0)</f>
        <v>0</v>
      </c>
      <c r="BS26" s="38" cm="1">
        <f t="array" ref="BS26">_xlfn._xlws.FILTER($B$480:$B$559,$G$480:$G$559=$BS$3,0)</f>
        <v>0</v>
      </c>
      <c r="BT26" s="38" cm="1">
        <f t="array" ref="BT26">_xlfn._xlws.FILTER($B$480:$B$559,$G$480:$G$559=$BT$3,0)</f>
        <v>0</v>
      </c>
      <c r="BU26" s="38" cm="1">
        <f t="array" ref="BU26">_xlfn._xlws.FILTER($B$480:$B$559,$G$480:$G$559=$BU$3,0)</f>
        <v>0</v>
      </c>
      <c r="BV26" s="38" cm="1">
        <f t="array" ref="BV26">_xlfn._xlws.FILTER($B$480:$B$559,$G$480:$G$559=$BV$3,0)</f>
        <v>0</v>
      </c>
      <c r="BW26" s="38" cm="1">
        <f t="array" ref="BW26">_xlfn._xlws.FILTER($B$480:$B$559,$G$480:$G$559=$BW$3,0)</f>
        <v>0</v>
      </c>
      <c r="BX26" s="38" cm="1">
        <f t="array" ref="BX26">_xlfn._xlws.FILTER($B$480:$B$559,$G$480:$G$559=$BX$3,0)</f>
        <v>2</v>
      </c>
      <c r="BY26" s="38" cm="1">
        <f t="array" ref="BY26">_xlfn._xlws.FILTER($B$480:$B$559,$G$480:$G$559=$BY$3,0)</f>
        <v>0</v>
      </c>
      <c r="BZ26" s="38" cm="1">
        <f t="array" ref="BZ26">_xlfn._xlws.FILTER($B$480:$B$559,$G$480:$G$559=$BZ$3,0)</f>
        <v>0</v>
      </c>
      <c r="CA26" s="38" cm="1">
        <f t="array" ref="CA26">_xlfn._xlws.FILTER($B$480:$B$559,$G$480:$G$559=$CA$3,0)</f>
        <v>0</v>
      </c>
      <c r="CB26" s="38" cm="1">
        <f t="array" ref="CB26">_xlfn._xlws.FILTER($B$480:$B$559,$G$480:$G$559=$CB$3,0)</f>
        <v>0</v>
      </c>
      <c r="CC26" s="38" cm="1">
        <f t="array" ref="CC26">_xlfn._xlws.FILTER($B$480:$B$559,$G$480:$G$559=$CC$3,0)</f>
        <v>0</v>
      </c>
      <c r="CD26" s="38" cm="1">
        <f t="array" ref="CD26">_xlfn._xlws.FILTER($B$480:$B$559,$G$480:$G$559=$CD$3,0)</f>
        <v>0</v>
      </c>
      <c r="CE26" s="38" cm="1">
        <f t="array" ref="CE26">_xlfn._xlws.FILTER($B$480:$B$559,$G$480:$G$559=$CE$3,0)</f>
        <v>0</v>
      </c>
      <c r="CF26" s="38" cm="1">
        <f t="array" ref="CF26">_xlfn._xlws.FILTER($B$480:$B$559,$G$480:$G$559=$CF$3,0)</f>
        <v>0</v>
      </c>
      <c r="CG26" s="38" cm="1">
        <f t="array" ref="CG26">_xlfn._xlws.FILTER($B$480:$B$559,$G$480:$G$559=$CG$3,0)</f>
        <v>0</v>
      </c>
      <c r="CH26" s="38" cm="1">
        <f t="array" ref="CH26">_xlfn._xlws.FILTER($B$480:$B$559,$G$480:$G$559=$CH$3,0)</f>
        <v>0</v>
      </c>
      <c r="CI26" s="38" cm="1">
        <f t="array" ref="CI26">_xlfn._xlws.FILTER($B$480:$B$559,$G$480:$G$559=$CI$3,0)</f>
        <v>0</v>
      </c>
      <c r="CJ26" s="38" cm="1">
        <f t="array" ref="CJ26">_xlfn._xlws.FILTER($B$480:$B$559,$G$480:$G$559=$CJ$3,0)</f>
        <v>0</v>
      </c>
      <c r="CK26" s="38" cm="1">
        <f t="array" ref="CK26">_xlfn._xlws.FILTER($B$480:$B$559,$G$480:$G$559=$CK$3,0)</f>
        <v>0</v>
      </c>
      <c r="CL26" s="38" cm="1">
        <f t="array" ref="CL26">_xlfn._xlws.FILTER($B$480:$B$559,$G$480:$G$559=$CL$3,0)</f>
        <v>0</v>
      </c>
      <c r="CM26" s="38" cm="1">
        <f t="array" ref="CM26">_xlfn._xlws.FILTER($B$480:$B$559,$G$480:$G$559=$CM$3,0)</f>
        <v>0</v>
      </c>
      <c r="CN26" s="38" cm="1">
        <f t="array" ref="CN26">_xlfn._xlws.FILTER($B$480:$B$559,$G$480:$G$559=$CN$3,0)</f>
        <v>0</v>
      </c>
      <c r="CO26" s="38" cm="1">
        <f t="array" ref="CO26">_xlfn._xlws.FILTER($B$480:$B$559,$G$480:$G$559=$CO$3,0)</f>
        <v>0</v>
      </c>
      <c r="CP26" s="38" cm="1">
        <f t="array" ref="CP26">_xlfn._xlws.FILTER($B$480:$B$559,$G$480:$G$559=$CP$3,0)</f>
        <v>0</v>
      </c>
      <c r="CQ26" s="38" cm="1">
        <f t="array" ref="CQ26">_xlfn._xlws.FILTER($B$480:$B$559,$G$480:$G$559=$CQ$3,0)</f>
        <v>0</v>
      </c>
      <c r="CR26" s="10" cm="1">
        <f t="array" ref="CR26">_xlfn._xlws.FILTER($B$480:$B$559,$G$480:$G$559=$CR$3,0)</f>
        <v>0</v>
      </c>
      <c r="CS26" s="25" cm="1">
        <f t="array" ref="CS26">_xlfn._xlws.FILTER($B$480:$B$559,$G$480:$G$559=$CS$3,0)</f>
        <v>0</v>
      </c>
      <c r="CT26" s="25" cm="1">
        <f t="array" ref="CT26">_xlfn._xlws.FILTER($B$480:$B$559,$G$480:$G$559=$CT$3,0)</f>
        <v>0</v>
      </c>
      <c r="CU26" s="25" cm="1">
        <f t="array" ref="CU26">_xlfn._xlws.FILTER($B$480:$B$559,$G$480:$G$559=$CU$3,0)</f>
        <v>0</v>
      </c>
      <c r="CV26" s="25"/>
      <c r="CW26" s="25"/>
      <c r="CX26" s="25"/>
      <c r="CY26" s="25"/>
      <c r="CZ26" s="25"/>
    </row>
    <row r="27" spans="1:104" x14ac:dyDescent="0.3">
      <c r="A27" s="21"/>
      <c r="B27" s="24">
        <f t="shared" si="3"/>
        <v>0</v>
      </c>
      <c r="C27" s="24">
        <v>0</v>
      </c>
      <c r="D27" s="33" t="str">
        <f>'[1]Distanz Anschluss Mast 1 zu 2'!E42</f>
        <v>m</v>
      </c>
      <c r="E27" s="33" t="s">
        <v>127</v>
      </c>
      <c r="F27" s="12">
        <v>122121710000</v>
      </c>
      <c r="G27" s="34">
        <f>'[1]Distanz Anschluss Mast 1 zu 2'!F42</f>
        <v>122121710000</v>
      </c>
      <c r="H27" s="34">
        <v>0</v>
      </c>
      <c r="I27">
        <f>_xlfn.XLOOKUP(G27,[1]Preisliste!$A$11:$A$156,[1]Preisliste!$B$11:$B$156)</f>
        <v>0</v>
      </c>
      <c r="J27" s="13">
        <f>_xlfn.XLOOKUP(G27,[2]Preisliste!$A$11:$A$156,[2]Preisliste!$E$11:$E$156)</f>
        <v>130.78</v>
      </c>
      <c r="K27" s="35">
        <f t="shared" si="2"/>
        <v>0</v>
      </c>
      <c r="L27" t="str">
        <f>_xlfn.XLOOKUP(G27,[2]Preisliste!$A$11:$A$156,[2]Preisliste!$C$11:$C$156)</f>
        <v>Bodenpressung mittels Erdrakete</v>
      </c>
      <c r="M27" s="21"/>
      <c r="N27" s="21"/>
      <c r="O27" s="21"/>
      <c r="P27" s="36"/>
      <c r="Q27">
        <v>560</v>
      </c>
      <c r="R27" t="s">
        <v>148</v>
      </c>
      <c r="S27" s="10" cm="1">
        <f t="array" ref="S27">_xlfn._xlws.FILTER($B$560:$B$639,$I$560:$I$639=$S$2,0)</f>
        <v>0</v>
      </c>
      <c r="T27" s="10" cm="1">
        <f t="array" ref="T27">_xlfn._xlws.FILTER($B560:$B639,$I560:$I639=$T$2)</f>
        <v>0</v>
      </c>
      <c r="U27" s="10" cm="1">
        <f t="array" ref="U27">_xlfn._xlws.FILTER($B$560:$B$639,$I$560:$I$639=$U$2,0)</f>
        <v>0.3</v>
      </c>
      <c r="V27" s="10" cm="1">
        <f t="array" ref="V27">_xlfn._xlws.FILTER($B$560:$B$639,$I$560:$I$639=$V$2)</f>
        <v>0.1</v>
      </c>
      <c r="W27" s="10" cm="1">
        <f t="array" ref="W27">_xlfn._xlws.FILTER($B$560:$B$639,$I$560:$I$639=$W$2)</f>
        <v>0</v>
      </c>
      <c r="X27" s="22" cm="1">
        <f t="array" ref="X27">_xlfn._xlws.FILTER($B$560:$B$639,$I$560:$I$639=$X$2)</f>
        <v>0</v>
      </c>
      <c r="Y27" s="22" cm="1">
        <f t="array" ref="Y27">_xlfn._xlws.FILTER($B$560:$B$639,$I$560:$I$639=$Y$2)</f>
        <v>0</v>
      </c>
      <c r="Z27" s="10" cm="1">
        <f t="array" ref="Z27">_xlfn._xlws.FILTER($B$560:$B$639,$I$560:$I$639=$Z$3,0)</f>
        <v>0</v>
      </c>
      <c r="AA27" s="22" cm="1">
        <f t="array" ref="AA27">_xlfn._xlws.FILTER($B$560:$B$639,$I$560:$I$639=$AA$2,0)</f>
        <v>1.28</v>
      </c>
      <c r="AB27" s="38" cm="1">
        <f t="array" ref="AB27">_xlfn._xlws.FILTER($B$560:$B$639,$I$560:$I$639=$AB$2,0)</f>
        <v>0.42</v>
      </c>
      <c r="AC27" s="38" cm="1">
        <f t="array" ref="AC27">_xlfn._xlws.FILTER($B$560:$B$639,$I$560:$I$639=$AC$2,0)</f>
        <v>0</v>
      </c>
      <c r="AD27" s="38" cm="1">
        <f t="array" ref="AD27">_xlfn._xlws.FILTER($B$560:$B$639,$I$560:$I$639=$AD$2,0)</f>
        <v>1.28</v>
      </c>
      <c r="AE27" s="38" cm="1">
        <f t="array" ref="AE27">_xlfn._xlws.FILTER($B$560:$B$639,$I$560:$I$639=$AE$2,0)</f>
        <v>1.28</v>
      </c>
      <c r="AF27" s="38" cm="1">
        <f t="array" ref="AF27">_xlfn._xlws.FILTER($B$560:$B$639,$I$560:$I$639=$AF$2,0)</f>
        <v>6.4</v>
      </c>
      <c r="AG27" s="38" cm="1">
        <f t="array" ref="AG27">_xlfn._xlws.FILTER($B$560:$B$639,$I$560:$I$639=$AG$2,0)</f>
        <v>1.28</v>
      </c>
      <c r="AH27" s="10" cm="1">
        <f t="array" ref="AH27">_xlfn._xlws.FILTER($B$560:$B$639,$G$560:$G$639=$AH$3)</f>
        <v>2</v>
      </c>
      <c r="AI27" s="38" cm="1">
        <f t="array" ref="AI27">_xlfn._xlws.FILTER($B$560:$B$639,$G$560:$G$639=$AI$3)</f>
        <v>0</v>
      </c>
      <c r="AJ27" s="38" cm="1">
        <f t="array" ref="AJ27">_xlfn._xlws.FILTER($B$560:$B$639,$G$560:$G$639=$AJ$3)</f>
        <v>0</v>
      </c>
      <c r="AK27" s="38" cm="1">
        <f t="array" ref="AK27">_xlfn._xlws.FILTER($B$560:$B$639,$G$560:$G$639=$AK$3)</f>
        <v>0</v>
      </c>
      <c r="AL27" s="38" cm="1">
        <f t="array" ref="AL27">_xlfn._xlws.FILTER($B$560:$B$639,$G$560:$G$639=$AL$3)</f>
        <v>0</v>
      </c>
      <c r="AM27" s="38" cm="1">
        <f t="array" ref="AM27">_xlfn._xlws.FILTER($B$560:$B$639,$G$560:$G$639=$AM$3)</f>
        <v>0</v>
      </c>
      <c r="AN27" s="38" cm="1">
        <f t="array" ref="AN27">_xlfn._xlws.FILTER($B$560:$B$639,$G$560:$G$639=$AN$3)</f>
        <v>0</v>
      </c>
      <c r="AO27" s="38" cm="1">
        <f t="array" ref="AO27">_xlfn._xlws.FILTER($B$560:$B$639,$G$560:$G$639=$AO$3)</f>
        <v>0</v>
      </c>
      <c r="AP27" s="38" cm="1">
        <f t="array" ref="AP27">_xlfn._xlws.FILTER($B$560:$B$639,$G$560:$G$639=$AP$3)</f>
        <v>0</v>
      </c>
      <c r="AQ27" s="38" cm="1">
        <f t="array" ref="AQ27">_xlfn._xlws.FILTER($B$560:$B$639,$G$560:$G$639=$AQ$3)</f>
        <v>0</v>
      </c>
      <c r="AR27" s="38" cm="1">
        <f t="array" ref="AR27">_xlfn._xlws.FILTER($B$560:$B$639,$G$560:$G$639=$AR$3)</f>
        <v>0</v>
      </c>
      <c r="AS27" s="23" cm="1">
        <f t="array" ref="AS27">_xlfn._xlws.FILTER($B$560:$B$639,$G$560:$G$639=$AS$3,0)</f>
        <v>0</v>
      </c>
      <c r="AT27" s="38" cm="1">
        <f t="array" ref="AT27">_xlfn._xlws.FILTER($B$560:$B$639,$G$560:$G$639=$AT$3,0)</f>
        <v>0</v>
      </c>
      <c r="AU27" s="38" cm="1">
        <f t="array" ref="AU27">_xlfn._xlws.FILTER($B$560:$B$639,$G$560:$G$639=$AU$3,0)</f>
        <v>0</v>
      </c>
      <c r="AV27" s="38" cm="1">
        <f t="array" ref="AV27">_xlfn._xlws.FILTER($B$560:$B$639,$G$560:$G$639=$AV$3,0)</f>
        <v>0</v>
      </c>
      <c r="AW27" s="38" cm="1">
        <f t="array" ref="AW27">_xlfn._xlws.FILTER($B$560:$B$639,$G$560:$G$639=$AW$3,0)</f>
        <v>0</v>
      </c>
      <c r="AX27" s="38" cm="1">
        <f t="array" ref="AX27">_xlfn._xlws.FILTER($B$560:$B$639,$G$560:$G$639=$AX$3,0)</f>
        <v>0</v>
      </c>
      <c r="AY27" s="39" cm="1">
        <f t="array" ref="AY27">_xlfn._xlws.FILTER($B$560:$B$639,$G$560:$G$639=$AY$3,0)</f>
        <v>0</v>
      </c>
      <c r="AZ27" s="39" cm="1">
        <f t="array" ref="AZ27">_xlfn._xlws.FILTER($B$560:$B$639,$G$560:$G$639=$AZ$3,0)</f>
        <v>0</v>
      </c>
      <c r="BA27" s="39" cm="1">
        <f t="array" ref="BA27">_xlfn._xlws.FILTER($B$560:$B$639,$G$560:$G$639=$BA$3,0)</f>
        <v>0</v>
      </c>
      <c r="BB27" s="39" cm="1">
        <f t="array" ref="BB27">_xlfn._xlws.FILTER($B$560:$B$639,$G$560:$G$639=$BB$3,0)</f>
        <v>0</v>
      </c>
      <c r="BC27" s="38" cm="1">
        <f t="array" ref="BC27">_xlfn._xlws.FILTER($B$560:$B$639,$G$560:$G$639=$BC$3,0)</f>
        <v>0</v>
      </c>
      <c r="BD27" s="38" cm="1">
        <f t="array" ref="BD27">_xlfn._xlws.FILTER($B$560:$B$639,$G$560:$G$639=$BD$3,0)</f>
        <v>0</v>
      </c>
      <c r="BE27" s="38" cm="1">
        <f t="array" ref="BE27">_xlfn._xlws.FILTER($B$560:$B$639,$G$560:$G$639=$BE$3,0)</f>
        <v>0</v>
      </c>
      <c r="BF27" s="38" cm="1">
        <f t="array" ref="BF27">_xlfn._xlws.FILTER($B$560:$B$639,$G$560:$G$639=$BF$3,0)</f>
        <v>0</v>
      </c>
      <c r="BG27" s="38" cm="1">
        <f t="array" ref="BG27">_xlfn._xlws.FILTER($B$560:$B$639,$G$560:$G$639=$BG$3,0)</f>
        <v>0</v>
      </c>
      <c r="BH27" s="38" cm="1">
        <f t="array" ref="BH27">_xlfn._xlws.FILTER($B$560:$B$639,$G$560:$G$639=$BH$3,0)</f>
        <v>0</v>
      </c>
      <c r="BI27" s="38" cm="1">
        <f t="array" ref="BI27">_xlfn._xlws.FILTER($B$560:$B$639,$G$560:$G$639=$BI$3,0)</f>
        <v>0</v>
      </c>
      <c r="BJ27" s="38" cm="1">
        <f t="array" ref="BJ27">_xlfn._xlws.FILTER($B$560:$B$639,$G$560:$G$639=$BJ$3,0)</f>
        <v>0</v>
      </c>
      <c r="BK27" s="38" cm="1">
        <f t="array" ref="BK27">_xlfn._xlws.FILTER($B$560:$B$639,$G$560:$G$639=$BK$3,0)</f>
        <v>0</v>
      </c>
      <c r="BL27" s="38" cm="1">
        <f t="array" ref="BL27">_xlfn._xlws.FILTER($B$560:$B$639,$G$560:$G$639=$BL$3,0)</f>
        <v>0</v>
      </c>
      <c r="BM27" s="38" cm="1">
        <f t="array" ref="BM27">_xlfn._xlws.FILTER($B$560:$B$639,$G$560:$G$639=$BM$3,0)</f>
        <v>2</v>
      </c>
      <c r="BN27" s="38" cm="1">
        <f t="array" ref="BN27">_xlfn._xlws.FILTER($B$560:$B$639,$G$560:$G$639=$BN$3,0)</f>
        <v>0</v>
      </c>
      <c r="BO27" s="38" cm="1">
        <f t="array" ref="BO27">_xlfn._xlws.FILTER($B$560:$B$639,$G$560:$G$639=$BO$3,0)</f>
        <v>0</v>
      </c>
      <c r="BP27" s="38" cm="1">
        <f t="array" ref="BP27">_xlfn._xlws.FILTER($B$560:$B$639,$G$560:$G$639=$BP$3,0)</f>
        <v>0</v>
      </c>
      <c r="BQ27" s="10" cm="1">
        <f t="array" ref="BQ27">_xlfn._xlws.FILTER($B$560:$B$639,$G$560:$G$639=$BQ$2,0)</f>
        <v>0</v>
      </c>
      <c r="BR27" s="38" cm="1">
        <f t="array" ref="BR27">_xlfn._xlws.FILTER($B$560:$B$639,$G$560:$G$639=$BR$3,0)</f>
        <v>0</v>
      </c>
      <c r="BS27" s="38" cm="1">
        <f t="array" ref="BS27">_xlfn._xlws.FILTER($B$560:$B$639,$G$560:$G$639=$BS$3,0)</f>
        <v>0</v>
      </c>
      <c r="BT27" s="38" cm="1">
        <f t="array" ref="BT27">_xlfn._xlws.FILTER($B$560:$B$639,$G$560:$G$639=$BT$3,0)</f>
        <v>0</v>
      </c>
      <c r="BU27" s="38" cm="1">
        <f t="array" ref="BU27">_xlfn._xlws.FILTER($B$560:$B$639,$G$560:$G$639=$BU$3,0)</f>
        <v>0</v>
      </c>
      <c r="BV27" s="38" cm="1">
        <f t="array" ref="BV27">_xlfn._xlws.FILTER($B$560:$B$639,$G$560:$G$639=$BV$3,0)</f>
        <v>0</v>
      </c>
      <c r="BW27" s="38" cm="1">
        <f t="array" ref="BW27">_xlfn._xlws.FILTER($B$560:$B$639,$G$560:$G$639=$BW$3,0)</f>
        <v>0</v>
      </c>
      <c r="BX27" s="38" cm="1">
        <f t="array" ref="BX27">_xlfn._xlws.FILTER($B$560:$B$639,$G$560:$G$639=$BX$3,0)</f>
        <v>0</v>
      </c>
      <c r="BY27" s="38" cm="1">
        <f t="array" ref="BY27">_xlfn._xlws.FILTER($B$560:$B$639,$G$560:$G$639=$BY$3,0)</f>
        <v>0</v>
      </c>
      <c r="BZ27" s="38" cm="1">
        <f t="array" ref="BZ27">_xlfn._xlws.FILTER($B$560:$B$639,$G$560:$G$639=$BZ$3,0)</f>
        <v>2</v>
      </c>
      <c r="CA27" s="38" cm="1">
        <f t="array" ref="CA27">_xlfn._xlws.FILTER($B$560:$B$639,$G$560:$G$639=$CA$3,0)</f>
        <v>0</v>
      </c>
      <c r="CB27" s="38" cm="1">
        <f t="array" ref="CB27">_xlfn._xlws.FILTER($B$560:$B$639,$G$560:$G$639=$CB$3,0)</f>
        <v>0</v>
      </c>
      <c r="CC27" s="38" cm="1">
        <f t="array" ref="CC27">_xlfn._xlws.FILTER($B$560:$B$639,$G$560:$G$639=$CC$3,0)</f>
        <v>0</v>
      </c>
      <c r="CD27" s="38" cm="1">
        <f t="array" ref="CD27">_xlfn._xlws.FILTER($B$560:$B$639,$G$560:$G$639=$CD$3,0)</f>
        <v>0</v>
      </c>
      <c r="CE27" s="38" cm="1">
        <f t="array" ref="CE27">_xlfn._xlws.FILTER($B$560:$B$639,$G$560:$G$639=$CE$3,0)</f>
        <v>0</v>
      </c>
      <c r="CF27" s="38" cm="1">
        <f t="array" ref="CF27">_xlfn._xlws.FILTER($B$560:$B$639,$G$560:$G$639=$CF$3,0)</f>
        <v>0</v>
      </c>
      <c r="CG27" s="38" cm="1">
        <f t="array" ref="CG27">_xlfn._xlws.FILTER($B$560:$B$639,$G$560:$G$639=$CG$3,0)</f>
        <v>0</v>
      </c>
      <c r="CH27" s="38" cm="1">
        <f t="array" ref="CH27">_xlfn._xlws.FILTER($B$560:$B$639,$G$560:$G$639=$CH$3,0)</f>
        <v>0</v>
      </c>
      <c r="CI27" s="38" cm="1">
        <f t="array" ref="CI27">_xlfn._xlws.FILTER($B$560:$B$639,$G$560:$G$639=$CI$3,0)</f>
        <v>0</v>
      </c>
      <c r="CJ27" s="38" cm="1">
        <f t="array" ref="CJ27">_xlfn._xlws.FILTER($B$560:$B$639,$G$560:$G$639=$CJ$3,0)</f>
        <v>0</v>
      </c>
      <c r="CK27" s="38" cm="1">
        <f t="array" ref="CK27">_xlfn._xlws.FILTER($B$560:$B$639,$G$560:$G$639=$CK$3,0)</f>
        <v>0</v>
      </c>
      <c r="CL27" s="38" cm="1">
        <f t="array" ref="CL27">_xlfn._xlws.FILTER($B$560:$B$639,$G$560:$G$639=$CL$3,0)</f>
        <v>0</v>
      </c>
      <c r="CM27" s="38" cm="1">
        <f t="array" ref="CM27">_xlfn._xlws.FILTER($B$560:$B$639,$G$560:$G$639=$CM$3,0)</f>
        <v>0</v>
      </c>
      <c r="CN27" s="38" cm="1">
        <f t="array" ref="CN27">_xlfn._xlws.FILTER($B$560:$B$639,$G$560:$G$639=$CN$3,0)</f>
        <v>0</v>
      </c>
      <c r="CO27" s="38" cm="1">
        <f t="array" ref="CO27">_xlfn._xlws.FILTER($B$560:$B$639,$G$560:$G$639=$CO$3,0)</f>
        <v>0</v>
      </c>
      <c r="CP27" s="38" cm="1">
        <f t="array" ref="CP27">_xlfn._xlws.FILTER($B$560:$B$639,$G$560:$G$639=$CP$3,0)</f>
        <v>0</v>
      </c>
      <c r="CQ27" s="38" cm="1">
        <f t="array" ref="CQ27">_xlfn._xlws.FILTER($B$560:$B$639,$G$560:$G$639=$CQ$3,0)</f>
        <v>0</v>
      </c>
      <c r="CR27" s="10" cm="1">
        <f t="array" ref="CR27">_xlfn._xlws.FILTER($B$560:$B$639,$G$560:$G$639=$CR$3,0)</f>
        <v>0</v>
      </c>
      <c r="CS27" s="25" cm="1">
        <f t="array" ref="CS27">_xlfn._xlws.FILTER($B$560:$B$639,$G$560:$G$639=$CS$3,0)</f>
        <v>0</v>
      </c>
      <c r="CT27" s="25" cm="1">
        <f t="array" ref="CT27">_xlfn._xlws.FILTER($B$560:$B$639,$G$560:$G$639=$CT$3,0)</f>
        <v>0</v>
      </c>
      <c r="CU27" s="25" cm="1">
        <f t="array" ref="CU27">_xlfn._xlws.FILTER($B$560:$B$639,$G$560:$G$639=$CU$3,0)</f>
        <v>0</v>
      </c>
      <c r="CV27" s="25"/>
      <c r="CW27" s="25"/>
      <c r="CX27" s="25"/>
      <c r="CY27" s="25"/>
      <c r="CZ27" s="25"/>
    </row>
    <row r="28" spans="1:104" x14ac:dyDescent="0.3">
      <c r="A28" s="21"/>
      <c r="B28" s="24">
        <f t="shared" si="3"/>
        <v>0</v>
      </c>
      <c r="C28" s="24">
        <v>0</v>
      </c>
      <c r="D28" s="33" t="str">
        <f>'[1]Distanz Anschluss Mast 1 zu 2'!E43</f>
        <v>m²</v>
      </c>
      <c r="E28" s="33" t="s">
        <v>55</v>
      </c>
      <c r="F28" s="12">
        <v>122020100000</v>
      </c>
      <c r="G28" s="34">
        <f>'[1]Distanz Anschluss Mast 1 zu 2'!F43</f>
        <v>122020100000</v>
      </c>
      <c r="H28" s="34" t="s">
        <v>7</v>
      </c>
      <c r="I28" t="str">
        <f>_xlfn.XLOOKUP(G28,[1]Preisliste!$A$11:$A$156,[1]Preisliste!$B$11:$B$156)</f>
        <v>1.3.1</v>
      </c>
      <c r="J28" s="13">
        <f>_xlfn.XLOOKUP(G28,[2]Preisliste!$A$11:$A$156,[2]Preisliste!$E$11:$E$156)</f>
        <v>5.86</v>
      </c>
      <c r="K28" s="35">
        <f t="shared" si="2"/>
        <v>0</v>
      </c>
      <c r="L28" t="str">
        <f>_xlfn.XLOOKUP(G28,[2]Preisliste!$A$11:$A$156,[2]Preisliste!$C$11:$C$156)</f>
        <v>Bituminösen Oberbau senkrecht schneiden</v>
      </c>
      <c r="M28" s="21"/>
      <c r="N28" s="21"/>
      <c r="O28" s="21"/>
      <c r="P28" s="36"/>
      <c r="Q28">
        <v>640</v>
      </c>
      <c r="R28" t="s">
        <v>149</v>
      </c>
      <c r="S28" s="10" cm="1">
        <f t="array" ref="S28">_xlfn._xlws.FILTER($B$640:$B$719,$I$640:$I$719=$S$2,0)</f>
        <v>2.4300000000000002</v>
      </c>
      <c r="T28" s="10" cm="1">
        <f t="array" ref="T28">_xlfn._xlws.FILTER($B640:$B719,$I640:$I719=$T$2)</f>
        <v>0.15000000000000002</v>
      </c>
      <c r="U28" s="10" cm="1">
        <f t="array" ref="U28">_xlfn._xlws.FILTER($B$640:$B$719,$I$640:$I$719=$U$2,0)</f>
        <v>0.86999999999999988</v>
      </c>
      <c r="V28" s="10" cm="1">
        <f t="array" ref="V28">_xlfn._xlws.FILTER($B$640:$B$719,$I$640:$I$719=$V$2)</f>
        <v>0.21000000000000002</v>
      </c>
      <c r="W28" s="10" cm="1">
        <f t="array" ref="W28">_xlfn._xlws.FILTER($B$640:$B$719,$I$640:$I$719=$W$2)</f>
        <v>0.15000000000000002</v>
      </c>
      <c r="X28" s="22" cm="1">
        <f t="array" ref="X28">_xlfn._xlws.FILTER($B$640:$B$719,$I$640:$I$719=$X$2)</f>
        <v>0</v>
      </c>
      <c r="Y28" s="22" cm="1">
        <f t="array" ref="Y28">_xlfn._xlws.FILTER($B$640:$B$719,$I$640:$I$719=$Y$2)</f>
        <v>0</v>
      </c>
      <c r="Z28" s="10" cm="1">
        <f t="array" ref="Z28">_xlfn._xlws.FILTER($B$640:$B$719,$I$640:$I$719=$Z$3,0)</f>
        <v>0</v>
      </c>
      <c r="AA28" s="22" cm="1">
        <f t="array" ref="AA28">_xlfn._xlws.FILTER($B$640:$B$719,$I$640:$I$719=$AA$2,0)</f>
        <v>0</v>
      </c>
      <c r="AB28" s="38" cm="1">
        <f t="array" ref="AB28">_xlfn._xlws.FILTER($B$640:$B$719,$I$640:$I$719=$AB$2,0)</f>
        <v>0</v>
      </c>
      <c r="AC28" s="38" cm="1">
        <f t="array" ref="AC28">_xlfn._xlws.FILTER($B$640:$B$719,$I$640:$I$719=$AC$2,0)</f>
        <v>0</v>
      </c>
      <c r="AD28" s="38" cm="1">
        <f t="array" ref="AD28">_xlfn._xlws.FILTER($B$640:$B$719,$I$640:$I$719=$AD$2,0)</f>
        <v>0</v>
      </c>
      <c r="AE28" s="38" cm="1">
        <f t="array" ref="AE28">_xlfn._xlws.FILTER($B$640:$B$719,$I$640:$I$719=$AE$2,0)</f>
        <v>0</v>
      </c>
      <c r="AF28" s="38" cm="1">
        <f t="array" ref="AF28">_xlfn._xlws.FILTER($B$640:$B$719,$I$640:$I$719=$AF$2,0)</f>
        <v>0</v>
      </c>
      <c r="AG28" s="38" cm="1">
        <f t="array" ref="AG28">_xlfn._xlws.FILTER($B$640:$B$719,$I$640:$I$719=$AG$2,0)</f>
        <v>0</v>
      </c>
      <c r="AH28" s="38" cm="1">
        <f t="array" ref="AH28">_xlfn._xlws.FILTER($B$640:$B$719,$G$640:$G$719=$AH$3)</f>
        <v>0</v>
      </c>
      <c r="AI28" s="38" cm="1">
        <f t="array" ref="AI28">_xlfn._xlws.FILTER($B$640:$B$719,$G$640:$G$719=$AI$3)</f>
        <v>3</v>
      </c>
      <c r="AJ28" s="38" cm="1">
        <f t="array" ref="AJ28">_xlfn._xlws.FILTER($B$640:$B$719,$G$640:$G$719=$AJ$3)</f>
        <v>0</v>
      </c>
      <c r="AK28" s="38" cm="1">
        <f t="array" ref="AK28">_xlfn._xlws.FILTER($B$640:$B$719,$G$640:$G$719=$AK$3)</f>
        <v>0</v>
      </c>
      <c r="AL28" s="38" cm="1">
        <f t="array" ref="AL28">_xlfn._xlws.FILTER($B$640:$B$719,$G$640:$G$719=$AL$3)</f>
        <v>0</v>
      </c>
      <c r="AM28" s="38" cm="1">
        <f t="array" ref="AM28">_xlfn._xlws.FILTER($B$640:$B$719,$G$640:$G$719=$AM$3)</f>
        <v>0</v>
      </c>
      <c r="AN28" s="38" cm="1">
        <f t="array" ref="AN28">_xlfn._xlws.FILTER($B$640:$B$719,$G$640:$G$719=$AN$3)</f>
        <v>0</v>
      </c>
      <c r="AO28" s="38" cm="1">
        <f t="array" ref="AO28">_xlfn._xlws.FILTER($B$640:$B$719,$G$640:$G$719=$AO$3)</f>
        <v>0</v>
      </c>
      <c r="AP28" s="38" cm="1">
        <f t="array" ref="AP28">_xlfn._xlws.FILTER($B$640:$B$719,$G$640:$G$719=$AP$3)</f>
        <v>0</v>
      </c>
      <c r="AQ28" s="38" cm="1">
        <f t="array" ref="AQ28">_xlfn._xlws.FILTER($B$640:$B$719,$G$640:$G$719=$AQ$3)</f>
        <v>0</v>
      </c>
      <c r="AR28" s="38" cm="1">
        <f t="array" ref="AR28">_xlfn._xlws.FILTER($B$640:$B$719,$G$640:$G$719=$AR$3)</f>
        <v>0</v>
      </c>
      <c r="AS28" s="23" cm="1">
        <f t="array" ref="AS28">_xlfn._xlws.FILTER($B$640:$B$719,$G$640:$G$719=$AS$3,0)</f>
        <v>0</v>
      </c>
      <c r="AT28" s="38" cm="1">
        <f t="array" ref="AT28">_xlfn._xlws.FILTER($B$640:$B$719,$G$640:$G$719=$AT$3,0)</f>
        <v>0</v>
      </c>
      <c r="AU28" s="38" cm="1">
        <f t="array" ref="AU28">_xlfn._xlws.FILTER($B$640:$B$719,$G$640:$G$719=$AU$3,0)</f>
        <v>0</v>
      </c>
      <c r="AV28" s="38" cm="1">
        <f t="array" ref="AV28">_xlfn._xlws.FILTER($B$640:$B$719,$G$640:$G$719=$AV$3,0)</f>
        <v>0</v>
      </c>
      <c r="AW28" s="38" cm="1">
        <f t="array" ref="AW28">_xlfn._xlws.FILTER($B$640:$B$719,$G$640:$G$719=$AW$3,0)</f>
        <v>0</v>
      </c>
      <c r="AX28" s="38" cm="1">
        <f t="array" ref="AX28">_xlfn._xlws.FILTER($B$640:$B$719,$G$640:$G$719=$AX$3,0)</f>
        <v>0</v>
      </c>
      <c r="AY28" s="39" cm="1">
        <f t="array" ref="AY28">_xlfn._xlws.FILTER($B$640:$B$719,$G$640:$G$719=$AY$3,0)</f>
        <v>0</v>
      </c>
      <c r="AZ28" s="39" cm="1">
        <f t="array" ref="AZ28">_xlfn._xlws.FILTER($B$640:$B$719,$G$640:$G$719=$AZ$3,0)</f>
        <v>0</v>
      </c>
      <c r="BA28" s="39" cm="1">
        <f t="array" ref="BA28">_xlfn._xlws.FILTER($B$640:$B$719,$G$640:$G$719=$BA$3,0)</f>
        <v>0</v>
      </c>
      <c r="BB28" s="39" cm="1">
        <f t="array" ref="BB28">_xlfn._xlws.FILTER($B$640:$B$719,$G$640:$G$719=$BB$3,0)</f>
        <v>0</v>
      </c>
      <c r="BC28" s="38" cm="1">
        <f t="array" ref="BC28">_xlfn._xlws.FILTER($B$640:$B$719,$G$640:$G$719=$BC$3,0)</f>
        <v>0</v>
      </c>
      <c r="BD28" s="38" cm="1">
        <f t="array" ref="BD28">_xlfn._xlws.FILTER($B$640:$B$719,$G$640:$G$719=$BD$3,0)</f>
        <v>0</v>
      </c>
      <c r="BE28" s="38" cm="1">
        <f t="array" ref="BE28">_xlfn._xlws.FILTER($B$640:$B$719,$G$640:$G$719=$BE$3,0)</f>
        <v>0</v>
      </c>
      <c r="BF28" s="38" cm="1">
        <f t="array" ref="BF28">_xlfn._xlws.FILTER($B$640:$B$719,$G$640:$G$719=$BF$3,0)</f>
        <v>0</v>
      </c>
      <c r="BG28" s="38" cm="1">
        <f t="array" ref="BG28">_xlfn._xlws.FILTER($B$640:$B$719,$G$640:$G$719=$BG$3,0)</f>
        <v>0</v>
      </c>
      <c r="BH28" s="38" cm="1">
        <f t="array" ref="BH28">_xlfn._xlws.FILTER($B$640:$B$719,$G$640:$G$719=$BH$3,0)</f>
        <v>0</v>
      </c>
      <c r="BI28" s="38" cm="1">
        <f t="array" ref="BI28">_xlfn._xlws.FILTER($B$640:$B$719,$G$640:$G$719=$BI$3,0)</f>
        <v>0</v>
      </c>
      <c r="BJ28" s="38" cm="1">
        <f t="array" ref="BJ28">_xlfn._xlws.FILTER($B$640:$B$719,$G$640:$G$719=$BJ$3,0)</f>
        <v>0</v>
      </c>
      <c r="BK28" s="38" cm="1">
        <f t="array" ref="BK28">_xlfn._xlws.FILTER($B$640:$B$719,$G$640:$G$719=$BK$3,0)</f>
        <v>0</v>
      </c>
      <c r="BL28" s="38" cm="1">
        <f t="array" ref="BL28">_xlfn._xlws.FILTER($B$640:$B$719,$G$640:$G$719=$BL$3,0)</f>
        <v>3</v>
      </c>
      <c r="BM28" s="38" cm="1">
        <f t="array" ref="BM28">_xlfn._xlws.FILTER($B$640:$B$719,$G$640:$G$719=$BM$3,0)</f>
        <v>0</v>
      </c>
      <c r="BN28" s="38" cm="1">
        <f t="array" ref="BN28">_xlfn._xlws.FILTER($B$640:$B$719,$G$640:$G$719=$BN$3,0)</f>
        <v>0</v>
      </c>
      <c r="BO28" s="38" cm="1">
        <f t="array" ref="BO28">_xlfn._xlws.FILTER($B$640:$B$719,$G$640:$G$719=$BO$3,0)</f>
        <v>0</v>
      </c>
      <c r="BP28" s="38" cm="1">
        <f t="array" ref="BP28">_xlfn._xlws.FILTER($B$640:$B$719,$G$640:$G$719=$BP$3,0)</f>
        <v>0</v>
      </c>
      <c r="BQ28" s="10" cm="1">
        <f t="array" ref="BQ28">_xlfn._xlws.FILTER($B$640:$B$719,$G$640:$G$719=$BQ$2,0)</f>
        <v>0</v>
      </c>
      <c r="BR28" s="38" cm="1">
        <f t="array" ref="BR28">_xlfn._xlws.FILTER($B$640:$B$719,$G$640:$G$719=$BR$3,0)</f>
        <v>0</v>
      </c>
      <c r="BS28" s="38" cm="1">
        <f t="array" ref="BS28">_xlfn._xlws.FILTER($B$640:$B$719,$G$640:$G$719=$BS$3,0)</f>
        <v>0</v>
      </c>
      <c r="BT28" s="38" cm="1">
        <f t="array" ref="BT28">_xlfn._xlws.FILTER($B$640:$B$719,$G$640:$G$719=$BT$3,0)</f>
        <v>0</v>
      </c>
      <c r="BU28" s="38" cm="1">
        <f t="array" ref="BU28">_xlfn._xlws.FILTER($B$640:$B$719,$G$640:$G$719=$BU$3,0)</f>
        <v>0</v>
      </c>
      <c r="BV28" s="38" cm="1">
        <f t="array" ref="BV28">_xlfn._xlws.FILTER($B$640:$B$719,$G$640:$G$719=$BV$3,0)</f>
        <v>0</v>
      </c>
      <c r="BW28" s="38" cm="1">
        <f t="array" ref="BW28">_xlfn._xlws.FILTER($B$640:$B$719,$G$640:$G$719=$BW$3,0)</f>
        <v>0</v>
      </c>
      <c r="BX28" s="38" cm="1">
        <f t="array" ref="BX28">_xlfn._xlws.FILTER($B$640:$B$719,$G$640:$G$719=$BX$3,0)</f>
        <v>0</v>
      </c>
      <c r="BY28" s="38" cm="1">
        <f t="array" ref="BY28">_xlfn._xlws.FILTER($B$640:$B$719,$G$640:$G$719=$BY$3,0)</f>
        <v>0</v>
      </c>
      <c r="BZ28" s="38" cm="1">
        <f t="array" ref="BZ28">_xlfn._xlws.FILTER($B$640:$B$719,$G$640:$G$719=$BZ$3,0)</f>
        <v>0</v>
      </c>
      <c r="CA28" s="38" cm="1">
        <f t="array" ref="CA28">_xlfn._xlws.FILTER($B$640:$B$719,$G$640:$G$719=$CA$3,0)</f>
        <v>0</v>
      </c>
      <c r="CB28" s="38" cm="1">
        <f t="array" ref="CB28">_xlfn._xlws.FILTER($B$640:$B$719,$G$640:$G$719=$CB$3,0)</f>
        <v>0</v>
      </c>
      <c r="CC28" s="38" cm="1">
        <f t="array" ref="CC28">_xlfn._xlws.FILTER($B$640:$B$719,$G$640:$G$719=$CC$3,0)</f>
        <v>0</v>
      </c>
      <c r="CD28" s="38" cm="1">
        <f t="array" ref="CD28">_xlfn._xlws.FILTER($B$640:$B$719,$G$640:$G$719=$CD$3,0)</f>
        <v>0</v>
      </c>
      <c r="CE28" s="38" cm="1">
        <f t="array" ref="CE28">_xlfn._xlws.FILTER($B$640:$B$719,$G$640:$G$719=$CE$3,0)</f>
        <v>0</v>
      </c>
      <c r="CF28" s="38" cm="1">
        <f t="array" ref="CF28">_xlfn._xlws.FILTER($B$640:$B$719,$G$640:$G$719=$CF$3,0)</f>
        <v>0</v>
      </c>
      <c r="CG28" s="38" cm="1">
        <f t="array" ref="CG28">_xlfn._xlws.FILTER($B$640:$B$719,$G$640:$G$719=$CG$3,0)</f>
        <v>0</v>
      </c>
      <c r="CH28" s="38" cm="1">
        <f t="array" ref="CH28">_xlfn._xlws.FILTER($B$640:$B$719,$G$640:$G$719=$CH$3,0)</f>
        <v>0</v>
      </c>
      <c r="CI28" s="38" cm="1">
        <f t="array" ref="CI28">_xlfn._xlws.FILTER($B$640:$B$719,$G$640:$G$719=$CI$3,0)</f>
        <v>0</v>
      </c>
      <c r="CJ28" s="38" cm="1">
        <f t="array" ref="CJ28">_xlfn._xlws.FILTER($B$640:$B$719,$G$640:$G$719=$CJ$3,0)</f>
        <v>0</v>
      </c>
      <c r="CK28" s="38" cm="1">
        <f t="array" ref="CK28">_xlfn._xlws.FILTER($B$640:$B$719,$G$640:$G$719=$CK$3,0)</f>
        <v>0</v>
      </c>
      <c r="CL28" s="38" cm="1">
        <f t="array" ref="CL28">_xlfn._xlws.FILTER($B$640:$B$719,$G$640:$G$719=$CL$3,0)</f>
        <v>0</v>
      </c>
      <c r="CM28" s="38" cm="1">
        <f t="array" ref="CM28">_xlfn._xlws.FILTER($B$640:$B$719,$G$640:$G$719=$CM$3,0)</f>
        <v>0</v>
      </c>
      <c r="CN28" s="38" cm="1">
        <f t="array" ref="CN28">_xlfn._xlws.FILTER($B$640:$B$719,$G$640:$G$719=$CN$3,0)</f>
        <v>0</v>
      </c>
      <c r="CO28" s="38" cm="1">
        <f t="array" ref="CO28">_xlfn._xlws.FILTER($B$640:$B$719,$G$640:$G$719=$CO$3,0)</f>
        <v>0</v>
      </c>
      <c r="CP28" s="38" cm="1">
        <f t="array" ref="CP28">_xlfn._xlws.FILTER($B$640:$B$719,$G$640:$G$719=$CP$3,0)</f>
        <v>0</v>
      </c>
      <c r="CQ28" s="38" cm="1">
        <f t="array" ref="CQ28">_xlfn._xlws.FILTER($B$640:$B$719,$G$640:$G$719=$CQ$3,0)</f>
        <v>0</v>
      </c>
      <c r="CR28" s="10" cm="1">
        <f t="array" ref="CR28">_xlfn._xlws.FILTER($B$640:$B$719,$G$640:$G$719=$CR$3,0)</f>
        <v>0</v>
      </c>
      <c r="CS28" s="25" cm="1">
        <f t="array" ref="CS28">_xlfn._xlws.FILTER($B$640:$B$719,$G$640:$G$719=$CS$3,0)</f>
        <v>0</v>
      </c>
      <c r="CT28" s="25" cm="1">
        <f t="array" ref="CT28">_xlfn._xlws.FILTER($B$640:$B$719,$G$640:$G$719=$CT$3,0)</f>
        <v>0</v>
      </c>
      <c r="CU28" s="25" cm="1">
        <f t="array" ref="CU28">_xlfn._xlws.FILTER($B$640:$B$719,$G$640:$G$719=$CU$3,0)</f>
        <v>0</v>
      </c>
      <c r="CV28" s="25"/>
      <c r="CW28" s="25"/>
      <c r="CX28" s="25"/>
      <c r="CY28" s="25"/>
      <c r="CZ28" s="25"/>
    </row>
    <row r="29" spans="1:104" x14ac:dyDescent="0.3">
      <c r="A29" s="21"/>
      <c r="B29" s="24">
        <f t="shared" si="3"/>
        <v>0</v>
      </c>
      <c r="C29" s="24">
        <v>0</v>
      </c>
      <c r="D29" s="33" t="str">
        <f>'[1]Distanz Anschluss Mast 1 zu 2'!E44</f>
        <v>m³</v>
      </c>
      <c r="E29" s="33" t="s">
        <v>56</v>
      </c>
      <c r="F29" s="12">
        <v>122020300000</v>
      </c>
      <c r="G29" s="34">
        <f>'[1]Distanz Anschluss Mast 1 zu 2'!F44</f>
        <v>122020300000</v>
      </c>
      <c r="H29" s="34" t="s">
        <v>8</v>
      </c>
      <c r="I29" t="str">
        <f>_xlfn.XLOOKUP(G29,[1]Preisliste!$A$11:$A$156,[1]Preisliste!$B$11:$B$156)</f>
        <v>1.3.2</v>
      </c>
      <c r="J29" s="13">
        <f>_xlfn.XLOOKUP(G29,[2]Preisliste!$A$11:$A$156,[2]Preisliste!$E$11:$E$156)</f>
        <v>23.84</v>
      </c>
      <c r="K29" s="35">
        <f t="shared" si="2"/>
        <v>0</v>
      </c>
      <c r="L29" t="str">
        <f>_xlfn.XLOOKUP(G29,[2]Preisliste!$A$11:$A$156,[2]Preisliste!$C$11:$C$156)</f>
        <v>Bituminöse Befestigung bis 12 cm aufbrechen</v>
      </c>
      <c r="M29" s="21"/>
      <c r="N29" s="21"/>
      <c r="O29" s="21"/>
      <c r="P29" s="36"/>
      <c r="Q29">
        <v>720</v>
      </c>
      <c r="R29" t="s">
        <v>150</v>
      </c>
      <c r="S29" s="10" cm="1">
        <f t="array" ref="S29">_xlfn._xlws.FILTER($B$720:$B$799,$I$720:$I$799=$S$2,0)</f>
        <v>0</v>
      </c>
      <c r="T29" s="10" cm="1">
        <f t="array" ref="T29">_xlfn._xlws.FILTER($B720:$B799,$I720:$I799=$T$2)</f>
        <v>0</v>
      </c>
      <c r="U29" s="10" cm="1">
        <f t="array" ref="U29">_xlfn._xlws.FILTER($B$720:$B$799,$I$720:$I$799=$U$2,0)</f>
        <v>0</v>
      </c>
      <c r="V29" s="10" cm="1">
        <f t="array" ref="V29">_xlfn._xlws.FILTER($B$720:$B$799,$I$720:$I$799=$V$2)</f>
        <v>0</v>
      </c>
      <c r="W29" s="10" cm="1">
        <f t="array" ref="W29">_xlfn._xlws.FILTER($B$720:$B$799,$I$720:$I$799=$W$2)</f>
        <v>0</v>
      </c>
      <c r="X29" s="22" cm="1">
        <f t="array" ref="X29">_xlfn._xlws.FILTER($B$720:$B$799,$I$720:$I$799=$X$2)</f>
        <v>0</v>
      </c>
      <c r="Y29" s="22" cm="1">
        <f t="array" ref="Y29">_xlfn._xlws.FILTER($B$720:$B$799,$I$720:$I$799=$Y$2)</f>
        <v>0</v>
      </c>
      <c r="Z29" s="10" cm="1">
        <f t="array" ref="Z29">_xlfn._xlws.FILTER($B$720:$B$799,$I$720:$I$799=$Z$3,0)</f>
        <v>0</v>
      </c>
      <c r="AA29" s="22" cm="1">
        <f t="array" ref="AA29">_xlfn._xlws.FILTER($B$720:$B$799,$I$720:$I$799=$AA$2,0)</f>
        <v>0</v>
      </c>
      <c r="AB29" s="38" cm="1">
        <f t="array" ref="AB29">_xlfn._xlws.FILTER($B$720:$B$799,$I$720:$I$799=$AB$2,0)</f>
        <v>0</v>
      </c>
      <c r="AC29" s="38" cm="1">
        <f t="array" ref="AC29">_xlfn._xlws.FILTER($B$720:$B$799,$I$720:$I$799=$AC$2,0)</f>
        <v>0</v>
      </c>
      <c r="AD29" s="40" cm="1">
        <f t="array" ref="AD29">_xlfn._xlws.FILTER($B$720:$B$799,$I$720:$I$799=$AD$2,0)</f>
        <v>0</v>
      </c>
      <c r="AE29" s="38" cm="1">
        <f t="array" ref="AE29">_xlfn._xlws.FILTER($B$720:$B$799,$I$720:$I$799=$AE$2,0)</f>
        <v>0</v>
      </c>
      <c r="AF29" s="38" cm="1">
        <f t="array" ref="AF29">_xlfn._xlws.FILTER($B$720:$B$799,$I$720:$I$799=$AF$2,0)</f>
        <v>0</v>
      </c>
      <c r="AG29" s="38" cm="1">
        <f t="array" ref="AG29">_xlfn._xlws.FILTER($B$720:$B$799,$I$720:$I$799=$AG$2,0)</f>
        <v>0</v>
      </c>
      <c r="AH29" s="38" cm="1">
        <f t="array" ref="AH29">_xlfn._xlws.FILTER($B$720:$B$799,$G$720:$G$799=$AH$3)</f>
        <v>0</v>
      </c>
      <c r="AI29" s="38" cm="1">
        <f t="array" ref="AI29">_xlfn._xlws.FILTER($B$720:$B$799,$G$720:$G$799=$AI$3)</f>
        <v>0</v>
      </c>
      <c r="AJ29" s="38" cm="1">
        <f t="array" ref="AJ29">_xlfn._xlws.FILTER($B$720:$B$799,$G$720:$G$799=$AJ$3)</f>
        <v>0</v>
      </c>
      <c r="AK29" s="38" cm="1">
        <f t="array" ref="AK29">_xlfn._xlws.FILTER($B$720:$B$799,$G$720:$G$799=$AK$3)</f>
        <v>0</v>
      </c>
      <c r="AL29" s="38" cm="1">
        <f t="array" ref="AL29">_xlfn._xlws.FILTER($B$720:$B$799,$G$720:$G$799=$AL$3)</f>
        <v>0</v>
      </c>
      <c r="AM29" s="38" cm="1">
        <f t="array" ref="AM29">_xlfn._xlws.FILTER($B$720:$B$799,$G$720:$G$799=$AM$3)</f>
        <v>0</v>
      </c>
      <c r="AN29" s="38" cm="1">
        <f t="array" ref="AN29">_xlfn._xlws.FILTER($B$720:$B$799,$G$720:$G$799=$AN$3)</f>
        <v>0</v>
      </c>
      <c r="AO29" s="38" cm="1">
        <f t="array" ref="AO29">_xlfn._xlws.FILTER($B$720:$B$799,$G$720:$G$799=$AO$3)</f>
        <v>0</v>
      </c>
      <c r="AP29" s="38" cm="1">
        <f t="array" ref="AP29">_xlfn._xlws.FILTER($B$720:$B$799,$G$720:$G$799=$AP$3)</f>
        <v>0</v>
      </c>
      <c r="AQ29" s="38" cm="1">
        <f t="array" ref="AQ29">_xlfn._xlws.FILTER($B$720:$B$799,$G$720:$G$799=$AQ$3)</f>
        <v>0</v>
      </c>
      <c r="AR29" s="38" cm="1">
        <f t="array" ref="AR29">_xlfn._xlws.FILTER($B$720:$B$799,$G$720:$G$799=$AR$3)</f>
        <v>0</v>
      </c>
      <c r="AS29" s="23" cm="1">
        <f t="array" ref="AS29">_xlfn._xlws.FILTER($B$720:$B$799,$G$720:$G$799=$AS$3,0)</f>
        <v>0</v>
      </c>
      <c r="AT29" s="38" cm="1">
        <f t="array" ref="AT29">_xlfn._xlws.FILTER($B$720:$B$799,$G$720:$G$799=$AT$3,0)</f>
        <v>0</v>
      </c>
      <c r="AU29" s="38" cm="1">
        <f t="array" ref="AU29">_xlfn._xlws.FILTER($B$720:$B$799,$G$720:$G$799=$AU$3,0)</f>
        <v>0</v>
      </c>
      <c r="AV29" s="38" cm="1">
        <f t="array" ref="AV29">_xlfn._xlws.FILTER($B$720:$B$799,$G$720:$G$799=$AV$3,0)</f>
        <v>0</v>
      </c>
      <c r="AW29" s="38" cm="1">
        <f t="array" ref="AW29">_xlfn._xlws.FILTER($B$720:$B$799,$G$720:$G$799=$AW$3,0)</f>
        <v>0</v>
      </c>
      <c r="AX29" s="38" cm="1">
        <f t="array" ref="AX29">_xlfn._xlws.FILTER($B$720:$B$799,$G$720:$G$799=$AX$3,0)</f>
        <v>0</v>
      </c>
      <c r="AY29" s="39" cm="1">
        <f t="array" ref="AY29">_xlfn._xlws.FILTER($B$720:$B$799,$G$720:$G$799=$AY$3,0)</f>
        <v>0</v>
      </c>
      <c r="AZ29" s="39" cm="1">
        <f t="array" ref="AZ29">_xlfn._xlws.FILTER($B$720:$B$799,$G$720:$G$799=$AZ$3,0)</f>
        <v>0</v>
      </c>
      <c r="BA29" s="39" cm="1">
        <f t="array" ref="BA29">_xlfn._xlws.FILTER($B$720:$B$799,$G$720:$G$799=$BA$3,0)</f>
        <v>0</v>
      </c>
      <c r="BB29" s="39" cm="1">
        <f t="array" ref="BB29">_xlfn._xlws.FILTER($B$720:$B$799,$G$720:$G$799=$BB$3,0)</f>
        <v>0</v>
      </c>
      <c r="BC29" s="38" cm="1">
        <f t="array" ref="BC29">_xlfn._xlws.FILTER($B$720:$B$799,$G$720:$G$799=$BC$3,0)</f>
        <v>0</v>
      </c>
      <c r="BD29" s="38" cm="1">
        <f t="array" ref="BD29">_xlfn._xlws.FILTER($B$720:$B$799,$G$720:$G$799=$BD$3,0)</f>
        <v>0</v>
      </c>
      <c r="BE29" s="38" cm="1">
        <f t="array" ref="BE29">_xlfn._xlws.FILTER($B$720:$B$799,$G$720:$G$799=$BE$3,0)</f>
        <v>0</v>
      </c>
      <c r="BF29" s="38" cm="1">
        <f t="array" ref="BF29">_xlfn._xlws.FILTER($B$720:$B$799,$G$720:$G$799=$BF$3,0)</f>
        <v>0</v>
      </c>
      <c r="BG29" s="38" cm="1">
        <f t="array" ref="BG29">_xlfn._xlws.FILTER($B$720:$B$799,$G$720:$G$799=$BG$3,0)</f>
        <v>0</v>
      </c>
      <c r="BH29" s="38" cm="1">
        <f t="array" ref="BH29">_xlfn._xlws.FILTER($B$720:$B$799,$G$720:$G$799=$BH$3,0)</f>
        <v>0</v>
      </c>
      <c r="BI29" s="38" cm="1">
        <f t="array" ref="BI29">_xlfn._xlws.FILTER($B$720:$B$799,$G$720:$G$799=$BI$3,0)</f>
        <v>0</v>
      </c>
      <c r="BJ29" s="38" cm="1">
        <f t="array" ref="BJ29">_xlfn._xlws.FILTER($B$720:$B$799,$G$720:$G$799=$BJ$3,0)</f>
        <v>0</v>
      </c>
      <c r="BK29" s="38" cm="1">
        <f t="array" ref="BK29">_xlfn._xlws.FILTER($B$720:$B$799,$G$720:$G$799=$BK$3,0)</f>
        <v>0</v>
      </c>
      <c r="BL29" s="38" cm="1">
        <f t="array" ref="BL29">_xlfn._xlws.FILTER($B$720:$B$799,$G$720:$G$799=$BL$3,0)</f>
        <v>0</v>
      </c>
      <c r="BM29" s="38" cm="1">
        <f t="array" ref="BM29">_xlfn._xlws.FILTER($B$720:$B$799,$G$720:$G$799=$BM$3,0)</f>
        <v>0</v>
      </c>
      <c r="BN29" s="38" cm="1">
        <f t="array" ref="BN29">_xlfn._xlws.FILTER($B$720:$B$799,$G$720:$G$799=$BN$3,0)</f>
        <v>0</v>
      </c>
      <c r="BO29" s="38" cm="1">
        <f t="array" ref="BO29">_xlfn._xlws.FILTER($B$720:$B$799,$G$720:$G$799=$BO$3,0)</f>
        <v>0</v>
      </c>
      <c r="BP29" s="38" cm="1">
        <f t="array" ref="BP29">_xlfn._xlws.FILTER($B$720:$B$799,$G$720:$G$799=$BP$3,0)</f>
        <v>0</v>
      </c>
      <c r="BQ29" s="10" cm="1">
        <f t="array" ref="BQ29">_xlfn._xlws.FILTER($B$720:$B$799,$G$720:$G$799=$BQ$2,0)</f>
        <v>0</v>
      </c>
      <c r="BR29" s="38" cm="1">
        <f t="array" ref="BR29">_xlfn._xlws.FILTER($B$720:$B$799,$G$720:$G$799=$BR$3,0)</f>
        <v>0</v>
      </c>
      <c r="BS29" s="41" cm="1">
        <f t="array" ref="BS29">_xlfn._xlws.FILTER($B$720:$B$799,$G$720:$G$799=$BS$3,0)</f>
        <v>0</v>
      </c>
      <c r="BT29" s="41" cm="1">
        <f t="array" ref="BT29">_xlfn._xlws.FILTER($B$720:$B$799,$G$720:$G$799=$BT$3,0)</f>
        <v>0</v>
      </c>
      <c r="BU29" s="41" cm="1">
        <f t="array" ref="BU29">_xlfn._xlws.FILTER($B$720:$B$799,$G$720:$G$799=$BU$3,0)</f>
        <v>0</v>
      </c>
      <c r="BV29" s="41" cm="1">
        <f t="array" ref="BV29">_xlfn._xlws.FILTER($B$720:$B$799,$G$720:$G$799=$BV$3,0)</f>
        <v>0</v>
      </c>
      <c r="BW29" s="41" cm="1">
        <f t="array" ref="BW29">_xlfn._xlws.FILTER($B$720:$B$799,$G$720:$G$799=$BW$3,0)</f>
        <v>0</v>
      </c>
      <c r="BX29" s="41" cm="1">
        <f t="array" ref="BX29">_xlfn._xlws.FILTER($B$720:$B$799,$G$720:$G$799=$BX$3,0)</f>
        <v>0</v>
      </c>
      <c r="BY29" s="41" cm="1">
        <f t="array" ref="BY29">_xlfn._xlws.FILTER($B$720:$B$799,$G$720:$G$799=$BY$3,0)</f>
        <v>0</v>
      </c>
      <c r="BZ29" s="41" cm="1">
        <f t="array" ref="BZ29">_xlfn._xlws.FILTER($B$720:$B$799,$G$720:$G$799=$BZ$3,0)</f>
        <v>0</v>
      </c>
      <c r="CA29" s="41" cm="1">
        <f t="array" ref="CA29">_xlfn._xlws.FILTER($B$720:$B$799,$G$720:$G$799=$CA$3,0)</f>
        <v>0</v>
      </c>
      <c r="CB29" s="41" cm="1">
        <f t="array" ref="CB29">_xlfn._xlws.FILTER($B$720:$B$799,$G$720:$G$799=$CB$3,0)</f>
        <v>0</v>
      </c>
      <c r="CC29" s="41" cm="1">
        <f t="array" ref="CC29">_xlfn._xlws.FILTER($B$720:$B$799,$G$720:$G$799=$CC$3,0)</f>
        <v>0</v>
      </c>
      <c r="CD29" s="41" cm="1">
        <f t="array" ref="CD29">_xlfn._xlws.FILTER($B$720:$B$799,$G$720:$G$799=$CD$3,0)</f>
        <v>0</v>
      </c>
      <c r="CE29" s="41" cm="1">
        <f t="array" ref="CE29">_xlfn._xlws.FILTER($B$720:$B$799,$G$720:$G$799=$CE$3,0)</f>
        <v>0</v>
      </c>
      <c r="CF29" s="41" cm="1">
        <f t="array" ref="CF29">_xlfn._xlws.FILTER($B$720:$B$799,$G$720:$G$799=$CF$3,0)</f>
        <v>0</v>
      </c>
      <c r="CG29" s="41" cm="1">
        <f t="array" ref="CG29">_xlfn._xlws.FILTER($B$720:$B$799,$G$720:$G$799=$CG$3,0)</f>
        <v>0</v>
      </c>
      <c r="CH29" s="41" cm="1">
        <f t="array" ref="CH29">_xlfn._xlws.FILTER($B$720:$B$799,$G$720:$G$799=$CH$3,0)</f>
        <v>0</v>
      </c>
      <c r="CI29" s="41" cm="1">
        <f t="array" ref="CI29">_xlfn._xlws.FILTER($B$720:$B$799,$G$720:$G$799=$CI$3,0)</f>
        <v>0</v>
      </c>
      <c r="CJ29" s="41" cm="1">
        <f t="array" ref="CJ29">_xlfn._xlws.FILTER($B$720:$B$799,$G$720:$G$799=$CJ$3,0)</f>
        <v>0</v>
      </c>
      <c r="CK29" s="41" cm="1">
        <f t="array" ref="CK29">_xlfn._xlws.FILTER($B$720:$B$799,$G$720:$G$799=$CK$3,0)</f>
        <v>0</v>
      </c>
      <c r="CL29" s="38" cm="1">
        <f t="array" ref="CL29">_xlfn._xlws.FILTER($B$720:$B$799,$G$720:$G$799=$CL$3,0)</f>
        <v>0</v>
      </c>
      <c r="CM29" s="38" cm="1">
        <f t="array" ref="CM29">_xlfn._xlws.FILTER($B$720:$B$799,$G$720:$G$799=$CM$3,0)</f>
        <v>0</v>
      </c>
      <c r="CN29" s="38" cm="1">
        <f t="array" ref="CN29">_xlfn._xlws.FILTER($B$720:$B$799,$G$720:$G$799=$CN$3,0)</f>
        <v>0</v>
      </c>
      <c r="CO29" s="38" cm="1">
        <f t="array" ref="CO29">_xlfn._xlws.FILTER($B$720:$B$799,$G$720:$G$799=$CO$3,0)</f>
        <v>0</v>
      </c>
      <c r="CP29" s="38" cm="1">
        <f t="array" ref="CP29">_xlfn._xlws.FILTER($B$720:$B$799,$G$720:$G$799=$CP$3,0)</f>
        <v>0</v>
      </c>
      <c r="CQ29" s="38" cm="1">
        <f t="array" ref="CQ29">_xlfn._xlws.FILTER($B$720:$B$799,$G$720:$G$799=$CQ$3,0)</f>
        <v>0</v>
      </c>
      <c r="CR29" s="10" cm="1">
        <f t="array" ref="CR29">_xlfn._xlws.FILTER($B$720:$B$799,$G$720:$G$799=$CR$3,0)</f>
        <v>0</v>
      </c>
      <c r="CS29" s="25" cm="1">
        <f t="array" ref="CS29">_xlfn._xlws.FILTER($B$720:$B$799,$G$720:$G$799=$CS$3,0)</f>
        <v>0</v>
      </c>
      <c r="CT29" s="25" cm="1">
        <f t="array" ref="CT29">_xlfn._xlws.FILTER($B$720:$B$799,$G$720:$G$799=$CT$3,0)</f>
        <v>0</v>
      </c>
      <c r="CU29" s="25" cm="1">
        <f t="array" ref="CU29">_xlfn._xlws.FILTER($B$720:$B$799,$G$720:$G$799=$CU$3,0)</f>
        <v>0</v>
      </c>
      <c r="CV29" s="25"/>
      <c r="CW29" s="25"/>
      <c r="CX29" s="25"/>
      <c r="CY29" s="25"/>
      <c r="CZ29" s="25"/>
    </row>
    <row r="30" spans="1:104" x14ac:dyDescent="0.3">
      <c r="A30" s="21"/>
      <c r="B30" s="24">
        <f t="shared" si="3"/>
        <v>0</v>
      </c>
      <c r="C30" s="24">
        <v>0</v>
      </c>
      <c r="D30" s="33" t="str">
        <f>'[1]Distanz Anschluss Mast 1 zu 2'!E45</f>
        <v>m</v>
      </c>
      <c r="E30" s="33" t="s">
        <v>127</v>
      </c>
      <c r="F30" s="12">
        <v>122020500000</v>
      </c>
      <c r="G30" s="34">
        <f>'[1]Distanz Anschluss Mast 1 zu 2'!F45</f>
        <v>122020500000</v>
      </c>
      <c r="H30" s="34" t="s">
        <v>9</v>
      </c>
      <c r="I30" t="str">
        <f>_xlfn.XLOOKUP(G30,[1]Preisliste!$A$11:$A$156,[1]Preisliste!$B$11:$B$156)</f>
        <v>1.3.3</v>
      </c>
      <c r="J30" s="13">
        <f>_xlfn.XLOOKUP(G30,[2]Preisliste!$A$11:$A$156,[2]Preisliste!$E$11:$E$156)</f>
        <v>26.85</v>
      </c>
      <c r="K30" s="35">
        <f t="shared" si="2"/>
        <v>0</v>
      </c>
      <c r="L30" t="str">
        <f>_xlfn.XLOOKUP(G30,[2]Preisliste!$A$11:$A$156,[2]Preisliste!$C$11:$C$156)</f>
        <v>Erschwernis für Abbrucharbeiten an Gebäuden und Einfriedungen</v>
      </c>
      <c r="M30" s="21"/>
      <c r="N30" s="21"/>
      <c r="O30" s="21"/>
      <c r="P30" s="36"/>
      <c r="Q30">
        <v>800</v>
      </c>
      <c r="R30" t="s">
        <v>151</v>
      </c>
      <c r="S30" s="10" cm="1">
        <f t="array" ref="S30">_xlfn._xlws.FILTER($B$800:$B$879,$I$800:$I$879=$S$2,0)</f>
        <v>0</v>
      </c>
      <c r="T30" s="10" cm="1">
        <f t="array" ref="T30">_xlfn._xlws.FILTER($B800:$B879,$I800:$I879=$T$2)</f>
        <v>0</v>
      </c>
      <c r="U30" s="10" cm="1">
        <f t="array" ref="U30">_xlfn._xlws.FILTER($B$800:$B$879,$I$800:$I$879=$U$2,0)</f>
        <v>0</v>
      </c>
      <c r="V30" s="10" cm="1">
        <f t="array" ref="V30">_xlfn._xlws.FILTER($B$800:$B$879,$I$800:$I$879=$V$2)</f>
        <v>0</v>
      </c>
      <c r="W30" s="10" cm="1">
        <f t="array" ref="W30">_xlfn._xlws.FILTER($B$800:$B$879,$I$800:$I$879=$W$2)</f>
        <v>0</v>
      </c>
      <c r="X30" s="22" cm="1">
        <f t="array" ref="X30">_xlfn._xlws.FILTER($B$800:$B$879,$I$800:$I$879=$X$2)</f>
        <v>0</v>
      </c>
      <c r="Y30" s="22" cm="1">
        <f t="array" ref="Y30">_xlfn._xlws.FILTER($B$800:$B$879,$I$800:$I$879=$Y$2)</f>
        <v>0</v>
      </c>
      <c r="Z30" s="10" cm="1">
        <f t="array" ref="Z30">_xlfn._xlws.FILTER($B$800:$B$879,$I$800:$I$879=$Z$3,0)</f>
        <v>0</v>
      </c>
      <c r="AA30" s="22" cm="1">
        <f t="array" ref="AA30">_xlfn._xlws.FILTER($B$800:$B$879,$I$800:$I$879=$AA$2,0)</f>
        <v>0</v>
      </c>
      <c r="AB30" s="38" cm="1">
        <f t="array" ref="AB30">_xlfn._xlws.FILTER($B$800:$B$879,$I$800:$I$879=$AB$2,0)</f>
        <v>0</v>
      </c>
      <c r="AC30" s="38" cm="1">
        <f t="array" ref="AC30">_xlfn._xlws.FILTER($B$800:$B$879,$I$800:$I$879=$AC$2,0)</f>
        <v>0</v>
      </c>
      <c r="AD30" s="38" cm="1">
        <f t="array" ref="AD30">_xlfn._xlws.FILTER($B$800:$B$879,$I$800:$I$879=$AD$2,0)</f>
        <v>0</v>
      </c>
      <c r="AE30" s="38" cm="1">
        <f t="array" ref="AE30">_xlfn._xlws.FILTER($B$800:$B$879,$I$800:$I$879=$AE$2,0)</f>
        <v>0</v>
      </c>
      <c r="AF30" s="38" cm="1">
        <f t="array" ref="AF30">_xlfn._xlws.FILTER($B$800:$B$879,$I$800:$I$879=$AF$2,0)</f>
        <v>0</v>
      </c>
      <c r="AG30" s="38" cm="1">
        <f t="array" ref="AG30">_xlfn._xlws.FILTER($B$800:$B$879,$I$800:$I$879=$AG$2,0)</f>
        <v>0</v>
      </c>
      <c r="AH30" s="38" cm="1">
        <f t="array" ref="AH30">_xlfn._xlws.FILTER($B$800:$B$879,$G$800:$G$879=$AH$3)</f>
        <v>0</v>
      </c>
      <c r="AI30" s="38" cm="1">
        <f t="array" ref="AI30">_xlfn._xlws.FILTER($B$800:$B$879,$G$800:$G$879=$AI$3)</f>
        <v>0</v>
      </c>
      <c r="AJ30" s="38" cm="1">
        <f t="array" ref="AJ30">_xlfn._xlws.FILTER($B$800:$B$879,$G$800:$G$879=$AJ$3)</f>
        <v>0</v>
      </c>
      <c r="AK30" s="38" cm="1">
        <f t="array" ref="AK30">_xlfn._xlws.FILTER($B$800:$B$879,$G$800:$G$879=$AK$3)</f>
        <v>0</v>
      </c>
      <c r="AL30" s="38" cm="1">
        <f t="array" ref="AL30">_xlfn._xlws.FILTER($B$800:$B$879,$G$800:$G$879=$AL$3)</f>
        <v>0</v>
      </c>
      <c r="AM30" s="38" cm="1">
        <f t="array" ref="AM30">_xlfn._xlws.FILTER($B$800:$B$879,$G$800:$G$879=$AM$3)</f>
        <v>0</v>
      </c>
      <c r="AN30" s="38" cm="1">
        <f t="array" ref="AN30">_xlfn._xlws.FILTER($B$800:$B$879,$G$800:$G$879=$AN$3)</f>
        <v>0</v>
      </c>
      <c r="AO30" s="38" cm="1">
        <f t="array" ref="AO30">_xlfn._xlws.FILTER($B$800:$B$879,$G$800:$G$879=$AO$3)</f>
        <v>0</v>
      </c>
      <c r="AP30" s="38" cm="1">
        <f t="array" ref="AP30">_xlfn._xlws.FILTER($B$800:$B$879,$G$800:$G$879=$AP$3)</f>
        <v>0</v>
      </c>
      <c r="AQ30" s="38" cm="1">
        <f t="array" ref="AQ30">_xlfn._xlws.FILTER($B$800:$B$879,$G$800:$G$879=$AQ$3)</f>
        <v>0</v>
      </c>
      <c r="AR30" s="38" cm="1">
        <f t="array" ref="AR30">_xlfn._xlws.FILTER($B$800:$B$879,$G$800:$G$879=$AR$3)</f>
        <v>0</v>
      </c>
      <c r="AS30" s="23" cm="1">
        <f t="array" ref="AS30">_xlfn._xlws.FILTER($B$800:$B$879,$G$800:$G$879=$AS$3,0)</f>
        <v>0</v>
      </c>
      <c r="AT30" s="38" cm="1">
        <f t="array" ref="AT30">_xlfn._xlws.FILTER($B$800:$B$879,$G$800:$G$879=$AT$3,0)</f>
        <v>0</v>
      </c>
      <c r="AU30" s="38" cm="1">
        <f t="array" ref="AU30">_xlfn._xlws.FILTER($B$800:$B$879,$G$800:$G$879=$AU$3,0)</f>
        <v>0</v>
      </c>
      <c r="AV30" s="38" cm="1">
        <f t="array" ref="AV30">_xlfn._xlws.FILTER($B$800:$B$879,$G$800:$G$879=$AV$3,0)</f>
        <v>0</v>
      </c>
      <c r="AW30" s="38" cm="1">
        <f t="array" ref="AW30">_xlfn._xlws.FILTER($B$800:$B$879,$G$800:$G$879=$AW$3,0)</f>
        <v>0</v>
      </c>
      <c r="AX30" s="38" cm="1">
        <f t="array" ref="AX30">_xlfn._xlws.FILTER($B$800:$B$879,$G$800:$G$879=$AX$3,0)</f>
        <v>0</v>
      </c>
      <c r="AY30" s="39" cm="1">
        <f t="array" ref="AY30">_xlfn._xlws.FILTER($B$800:$B$879,$G$800:$G$879=$AY$3,0)</f>
        <v>0</v>
      </c>
      <c r="AZ30" s="39" cm="1">
        <f t="array" ref="AZ30">_xlfn._xlws.FILTER($B$800:$B$879,$G$800:$G$879=$AZ$3,0)</f>
        <v>0</v>
      </c>
      <c r="BA30" s="39" cm="1">
        <f t="array" ref="BA30">_xlfn._xlws.FILTER($B$800:$B$879,$G$800:$G$879=$BA$3,0)</f>
        <v>0</v>
      </c>
      <c r="BB30" s="39" cm="1">
        <f t="array" ref="BB30">_xlfn._xlws.FILTER($B$800:$B$879,$G$800:$G$879=$BB$3,0)</f>
        <v>0</v>
      </c>
      <c r="BC30" s="38" cm="1">
        <f t="array" ref="BC30">_xlfn._xlws.FILTER($B$800:$B$879,$G$800:$G$879=$BC$3,0)</f>
        <v>0</v>
      </c>
      <c r="BD30" s="38" cm="1">
        <f t="array" ref="BD30">_xlfn._xlws.FILTER($B$800:$B$879,$G$800:$G$879=$BD$3,0)</f>
        <v>0</v>
      </c>
      <c r="BE30" s="38" cm="1">
        <f t="array" ref="BE30">_xlfn._xlws.FILTER($B$800:$B$879,$G$800:$G$879=$BE$3,0)</f>
        <v>0</v>
      </c>
      <c r="BF30" s="38" cm="1">
        <f t="array" ref="BF30">_xlfn._xlws.FILTER($B$800:$B$879,$G$800:$G$879=$BF$3,0)</f>
        <v>0</v>
      </c>
      <c r="BG30" s="38" cm="1">
        <f t="array" ref="BG30">_xlfn._xlws.FILTER($B$800:$B$879,$G$800:$G$879=$BG$3,0)</f>
        <v>0</v>
      </c>
      <c r="BH30" s="38" cm="1">
        <f t="array" ref="BH30">_xlfn._xlws.FILTER($B$800:$B$879,$G$800:$G$879=$BH$3,0)</f>
        <v>0</v>
      </c>
      <c r="BI30" s="38" cm="1">
        <f t="array" ref="BI30">_xlfn._xlws.FILTER($B$800:$B$879,$G$800:$G$879=$BI$3,0)</f>
        <v>0</v>
      </c>
      <c r="BJ30" s="38" cm="1">
        <f t="array" ref="BJ30">_xlfn._xlws.FILTER($B$800:$B$879,$G$800:$G$879=$BJ$3,0)</f>
        <v>0</v>
      </c>
      <c r="BK30" s="38" cm="1">
        <f t="array" ref="BK30">_xlfn._xlws.FILTER($B$800:$B$879,$G$800:$G$879=$BK$3,0)</f>
        <v>0</v>
      </c>
      <c r="BL30" s="38" cm="1">
        <f t="array" ref="BL30">_xlfn._xlws.FILTER($B$800:$B$879,$G$800:$G$879=$BL$3,0)</f>
        <v>0</v>
      </c>
      <c r="BM30" s="38" cm="1">
        <f t="array" ref="BM30">_xlfn._xlws.FILTER($B$800:$B$879,$G$800:$G$879=$BM$3,0)</f>
        <v>0</v>
      </c>
      <c r="BN30" s="38" cm="1">
        <f t="array" ref="BN30">_xlfn._xlws.FILTER($B$800:$B$879,$G$800:$G$879=$BN$3,0)</f>
        <v>0</v>
      </c>
      <c r="BO30" s="38" cm="1">
        <f t="array" ref="BO30">_xlfn._xlws.FILTER($B$800:$B$879,$G$800:$G$879=$BO$3,0)</f>
        <v>0</v>
      </c>
      <c r="BP30" s="38" cm="1">
        <f t="array" ref="BP30">_xlfn._xlws.FILTER($B$800:$B$879,$G$800:$G$879=$BP$3,0)</f>
        <v>0</v>
      </c>
      <c r="BQ30" s="10" cm="1">
        <f t="array" ref="BQ30">_xlfn._xlws.FILTER($B$800:$B$879,$G$800:$G$879=$BQ$2,0)</f>
        <v>0</v>
      </c>
      <c r="BR30" s="38" cm="1">
        <f t="array" ref="BR30">_xlfn._xlws.FILTER($B$800:$B$879,$G$800:$G$879=$BR$3,0)</f>
        <v>0</v>
      </c>
      <c r="BS30" s="38" cm="1">
        <f t="array" ref="BS30">_xlfn._xlws.FILTER($B$800:$B$879,$G$800:$G$879=$BS$3,0)</f>
        <v>0</v>
      </c>
      <c r="BT30" s="38" cm="1">
        <f t="array" ref="BT30">_xlfn._xlws.FILTER($B$800:$B$879,$G$800:$G$879=$BT$3,0)</f>
        <v>0</v>
      </c>
      <c r="BU30" s="38" cm="1">
        <f t="array" ref="BU30">_xlfn._xlws.FILTER($B$800:$B$879,$G$800:$G$879=$BU$3,0)</f>
        <v>0</v>
      </c>
      <c r="BV30" s="38" cm="1">
        <f t="array" ref="BV30">_xlfn._xlws.FILTER($B$800:$B$879,$G$800:$G$879=$BV$3,0)</f>
        <v>0</v>
      </c>
      <c r="BW30" s="38" cm="1">
        <f t="array" ref="BW30">_xlfn._xlws.FILTER($B$800:$B$879,$G$800:$G$879=$BW$3,0)</f>
        <v>0</v>
      </c>
      <c r="BX30" s="38" cm="1">
        <f t="array" ref="BX30">_xlfn._xlws.FILTER($B$800:$B$879,$G$800:$G$879=$BX$3,0)</f>
        <v>0</v>
      </c>
      <c r="BY30" s="38" cm="1">
        <f t="array" ref="BY30">_xlfn._xlws.FILTER($B$800:$B$879,$G$800:$G$879=$BY$3,0)</f>
        <v>0</v>
      </c>
      <c r="BZ30" s="38" cm="1">
        <f t="array" ref="BZ30">_xlfn._xlws.FILTER($B$800:$B$879,$G$800:$G$879=$BZ$3,0)</f>
        <v>0</v>
      </c>
      <c r="CA30" s="38" cm="1">
        <f t="array" ref="CA30">_xlfn._xlws.FILTER($B$800:$B$879,$G$800:$G$879=$CA$3,0)</f>
        <v>0</v>
      </c>
      <c r="CB30" s="38" cm="1">
        <f t="array" ref="CB30">_xlfn._xlws.FILTER($B$800:$B$879,$G$800:$G$879=$CB$3,0)</f>
        <v>0</v>
      </c>
      <c r="CC30" s="38" cm="1">
        <f t="array" ref="CC30">_xlfn._xlws.FILTER($B$800:$B$879,$G$800:$G$879=$CC$3,0)</f>
        <v>0</v>
      </c>
      <c r="CD30" s="38" cm="1">
        <f t="array" ref="CD30">_xlfn._xlws.FILTER($B$800:$B$879,$G$800:$G$879=$CD$3,0)</f>
        <v>0</v>
      </c>
      <c r="CE30" s="38" cm="1">
        <f t="array" ref="CE30">_xlfn._xlws.FILTER($B$800:$B$879,$G$800:$G$879=$CE$3,0)</f>
        <v>0</v>
      </c>
      <c r="CF30" s="38" cm="1">
        <f t="array" ref="CF30">_xlfn._xlws.FILTER($B$800:$B$879,$G$800:$G$879=$CF$3,0)</f>
        <v>0</v>
      </c>
      <c r="CG30" s="38" cm="1">
        <f t="array" ref="CG30">_xlfn._xlws.FILTER($B$800:$B$879,$G$800:$G$879=$CG$3,0)</f>
        <v>0</v>
      </c>
      <c r="CH30" s="38" cm="1">
        <f t="array" ref="CH30">_xlfn._xlws.FILTER($B$800:$B$879,$G$800:$G$879=$CH$3,0)</f>
        <v>0</v>
      </c>
      <c r="CI30" s="38" cm="1">
        <f t="array" ref="CI30">_xlfn._xlws.FILTER($B$800:$B$879,$G$800:$G$879=$CI$3,0)</f>
        <v>0</v>
      </c>
      <c r="CJ30" s="38" cm="1">
        <f t="array" ref="CJ30">_xlfn._xlws.FILTER($B$800:$B$879,$G$800:$G$879=$CJ$3,0)</f>
        <v>0</v>
      </c>
      <c r="CK30" s="38" cm="1">
        <f t="array" ref="CK30">_xlfn._xlws.FILTER($B$800:$B$879,$G$800:$G$879=$CK$3,0)</f>
        <v>0</v>
      </c>
      <c r="CL30" s="38" cm="1">
        <f t="array" ref="CL30">_xlfn._xlws.FILTER($B$800:$B$879,$G$800:$G$879=$CL$3,0)</f>
        <v>0</v>
      </c>
      <c r="CM30" s="38" cm="1">
        <f t="array" ref="CM30">_xlfn._xlws.FILTER($B$800:$B$879,$G$800:$G$879=$CM$3,0)</f>
        <v>0</v>
      </c>
      <c r="CN30" s="38" cm="1">
        <f t="array" ref="CN30">_xlfn._xlws.FILTER($B$800:$B$879,$G$800:$G$879=$CN$3,0)</f>
        <v>0</v>
      </c>
      <c r="CO30" s="38" cm="1">
        <f t="array" ref="CO30">_xlfn._xlws.FILTER($B$800:$B$879,$G$800:$G$879=$CO$3,0)</f>
        <v>0</v>
      </c>
      <c r="CP30" s="38" cm="1">
        <f t="array" ref="CP30">_xlfn._xlws.FILTER($B$800:$B$879,$G$800:$G$879=$CP$3,0)</f>
        <v>0</v>
      </c>
      <c r="CQ30" s="38" cm="1">
        <f t="array" ref="CQ30">_xlfn._xlws.FILTER($B$800:$B$879,$G$800:$G$879=$CQ$3,0)</f>
        <v>0</v>
      </c>
      <c r="CR30" s="10" cm="1">
        <f t="array" ref="CR30">_xlfn._xlws.FILTER($B$800:$B$879,$G$800:$G$879=$CR$3,0)</f>
        <v>0</v>
      </c>
      <c r="CS30" s="25" cm="1">
        <f t="array" ref="CS30">_xlfn._xlws.FILTER($B$800:$B$879,$G$800:$G$879=$CS$3,0)</f>
        <v>0</v>
      </c>
      <c r="CT30" s="25" cm="1">
        <f t="array" ref="CT30">_xlfn._xlws.FILTER($B$800:$B$879,$G$800:$G$879=$CT$3,0)</f>
        <v>0</v>
      </c>
      <c r="CU30" s="25" cm="1">
        <f t="array" ref="CU30">_xlfn._xlws.FILTER($B$800:$B$879,$G$800:$G$879=$CU$3,0)</f>
        <v>0</v>
      </c>
      <c r="CV30" s="25"/>
      <c r="CW30" s="25"/>
      <c r="CX30" s="25"/>
      <c r="CY30" s="25"/>
      <c r="CZ30" s="25"/>
    </row>
    <row r="31" spans="1:104" x14ac:dyDescent="0.3">
      <c r="A31" s="21"/>
      <c r="B31" s="24">
        <f t="shared" si="3"/>
        <v>0</v>
      </c>
      <c r="C31" s="24">
        <v>0</v>
      </c>
      <c r="D31" s="33" t="str">
        <f>'[1]Distanz Anschluss Mast 1 zu 2'!E46</f>
        <v>m²</v>
      </c>
      <c r="E31" s="33" t="s">
        <v>55</v>
      </c>
      <c r="F31" s="12">
        <v>122022300000</v>
      </c>
      <c r="G31" s="34">
        <f>'[1]Distanz Anschluss Mast 1 zu 2'!F46</f>
        <v>122022300000</v>
      </c>
      <c r="H31" s="34" t="s">
        <v>10</v>
      </c>
      <c r="I31" t="str">
        <f>_xlfn.XLOOKUP(G31,[1]Preisliste!$A$11:$A$156,[1]Preisliste!$B$11:$B$156)</f>
        <v>1.3.12</v>
      </c>
      <c r="J31" s="13">
        <f>_xlfn.XLOOKUP(G31,[2]Preisliste!$A$11:$A$156,[2]Preisliste!$E$11:$E$156)</f>
        <v>55.37</v>
      </c>
      <c r="K31" s="35">
        <f t="shared" si="2"/>
        <v>0</v>
      </c>
      <c r="L31" t="str">
        <f>_xlfn.XLOOKUP(G31,[2]Preisliste!$A$11:$A$156,[2]Preisliste!$C$11:$C$156)</f>
        <v>Asphalttragschicht aus AC 22 TN</v>
      </c>
      <c r="M31" s="21"/>
      <c r="N31" s="21"/>
      <c r="O31" s="21"/>
      <c r="P31" s="36"/>
      <c r="Q31">
        <v>880</v>
      </c>
      <c r="R31" t="s">
        <v>152</v>
      </c>
      <c r="S31" s="10" cm="1">
        <f t="array" ref="S31">_xlfn._xlws.FILTER($B$880:$B$959,$I$880:$I$959=$S$2,0)</f>
        <v>0</v>
      </c>
      <c r="T31" s="10" cm="1">
        <f t="array" ref="T31">_xlfn._xlws.FILTER($B880:$B959,$I880:$I959=$T$2)</f>
        <v>0</v>
      </c>
      <c r="U31" s="10" cm="1">
        <f t="array" ref="U31">_xlfn._xlws.FILTER($B$880:$B$959,$I$880:$I$959=$U$2,0)</f>
        <v>0</v>
      </c>
      <c r="V31" s="10" cm="1">
        <f t="array" ref="V31">_xlfn._xlws.FILTER($B$880:$B$959,$I$880:$I$959=$V$2)</f>
        <v>0</v>
      </c>
      <c r="W31" s="10" cm="1">
        <f t="array" ref="W31">_xlfn._xlws.FILTER($B$880:$B$959,$I$880:$I$959=$W$2)</f>
        <v>0</v>
      </c>
      <c r="X31" s="22" cm="1">
        <f t="array" ref="X31">_xlfn._xlws.FILTER($B$880:$B$959,$I$880:$I$959=$X$2)</f>
        <v>0</v>
      </c>
      <c r="Y31" s="22" cm="1">
        <f t="array" ref="Y31">_xlfn._xlws.FILTER($B$880:$B$959,$I$880:$I$959=$Y$2)</f>
        <v>0</v>
      </c>
      <c r="Z31" s="10" cm="1">
        <f t="array" ref="Z31">_xlfn._xlws.FILTER($B$880:$B$959,$I$880:$I$959=$Z$3,0)</f>
        <v>0</v>
      </c>
      <c r="AA31" s="22" cm="1">
        <f t="array" ref="AA31">_xlfn._xlws.FILTER($B$880:$B$959,$I$880:$I$959=$AA$2,0)</f>
        <v>0</v>
      </c>
      <c r="AB31" s="38" cm="1">
        <f t="array" ref="AB31">_xlfn._xlws.FILTER($B$880:$B$959,$I$880:$I$959=$AB$2,0)</f>
        <v>0</v>
      </c>
      <c r="AC31" s="38" cm="1">
        <f t="array" ref="AC31">_xlfn._xlws.FILTER($B$880:$B$959,$I$880:$I$959=$AC$2,0)</f>
        <v>0</v>
      </c>
      <c r="AD31" s="38" cm="1">
        <f t="array" ref="AD31">_xlfn._xlws.FILTER($B$880:$B$959,$I$880:$I$959=$AD$2,0)</f>
        <v>0</v>
      </c>
      <c r="AE31" s="38" cm="1">
        <f t="array" ref="AE31">_xlfn._xlws.FILTER($B$880:$B$959,$I$880:$I$959=$AE$2,0)</f>
        <v>0</v>
      </c>
      <c r="AF31" s="38" cm="1">
        <f t="array" ref="AF31">_xlfn._xlws.FILTER($B$880:$B$959,$I$880:$I$959=$AF$2,0)</f>
        <v>0</v>
      </c>
      <c r="AG31" s="38" cm="1">
        <f t="array" ref="AG31">_xlfn._xlws.FILTER($B$880:$B$959,$I$880:$I$959=$AG$2,0)</f>
        <v>0</v>
      </c>
      <c r="AH31" s="38" cm="1">
        <f t="array" ref="AH31">_xlfn._xlws.FILTER($B$880:$B$959,$G$880:$G$959=$AH$3)</f>
        <v>0</v>
      </c>
      <c r="AI31" s="38" cm="1">
        <f t="array" ref="AI31">_xlfn._xlws.FILTER($B$880:$B$959,$G$880:$G$959=$AI$3)</f>
        <v>0</v>
      </c>
      <c r="AJ31" s="38" cm="1">
        <f t="array" ref="AJ31">_xlfn._xlws.FILTER($B$880:$B$959,$G$880:$G$959=$AJ$3)</f>
        <v>0</v>
      </c>
      <c r="AK31" s="38" cm="1">
        <f t="array" ref="AK31">_xlfn._xlws.FILTER($B$880:$B$959,$G$880:$G$959=$AK$3)</f>
        <v>0</v>
      </c>
      <c r="AL31" s="38" cm="1">
        <f t="array" ref="AL31">_xlfn._xlws.FILTER($B$880:$B$959,$G$880:$G$959=$AL$3)</f>
        <v>0</v>
      </c>
      <c r="AM31" s="38" cm="1">
        <f t="array" ref="AM31">_xlfn._xlws.FILTER($B$880:$B$959,$G$880:$G$959=$AM$3)</f>
        <v>0</v>
      </c>
      <c r="AN31" s="38" cm="1">
        <f t="array" ref="AN31">_xlfn._xlws.FILTER($B$880:$B$959,$G$880:$G$959=$AN$3)</f>
        <v>0</v>
      </c>
      <c r="AO31" s="38" cm="1">
        <f t="array" ref="AO31">_xlfn._xlws.FILTER($B$880:$B$959,$G$880:$G$959=$AO$3)</f>
        <v>0</v>
      </c>
      <c r="AP31" s="38" cm="1">
        <f t="array" ref="AP31">_xlfn._xlws.FILTER($B$880:$B$959,$G$880:$G$959=$AP$3)</f>
        <v>0</v>
      </c>
      <c r="AQ31" s="38" cm="1">
        <f t="array" ref="AQ31">_xlfn._xlws.FILTER($B$880:$B$959,$G$880:$G$959=$AQ$3)</f>
        <v>0</v>
      </c>
      <c r="AR31" s="38" cm="1">
        <f t="array" ref="AR31">_xlfn._xlws.FILTER($B$880:$B$959,$G$880:$G$959=$AR$3)</f>
        <v>0</v>
      </c>
      <c r="AS31" s="23" cm="1">
        <f t="array" ref="AS31">_xlfn._xlws.FILTER($B$880:$B$959,$G$880:$G$959=$AS$3,0)</f>
        <v>0</v>
      </c>
      <c r="AT31" s="38" cm="1">
        <f t="array" ref="AT31">_xlfn._xlws.FILTER($B$880:$B$959,$G$880:$G$959=$AT$3,0)</f>
        <v>0</v>
      </c>
      <c r="AU31" s="38" cm="1">
        <f t="array" ref="AU31">_xlfn._xlws.FILTER($B$880:$B$959,$G$880:$G$959=$AU$3,0)</f>
        <v>0</v>
      </c>
      <c r="AV31" s="38" cm="1">
        <f t="array" ref="AV31">_xlfn._xlws.FILTER($B$880:$B$959,$G$880:$G$959=$AV$3,0)</f>
        <v>0</v>
      </c>
      <c r="AW31" s="38" cm="1">
        <f t="array" ref="AW31">_xlfn._xlws.FILTER($B$880:$B$959,$G$880:$G$959=$AW$3,0)</f>
        <v>0</v>
      </c>
      <c r="AX31" s="38" cm="1">
        <f t="array" ref="AX31">_xlfn._xlws.FILTER($B$880:$B$959,$G$880:$G$959=$AX$3,0)</f>
        <v>0</v>
      </c>
      <c r="AY31" s="39" cm="1">
        <f t="array" ref="AY31">_xlfn._xlws.FILTER($B$880:$B$959,$G$880:$G$959=$AY$3,0)</f>
        <v>0</v>
      </c>
      <c r="AZ31" s="39" cm="1">
        <f t="array" ref="AZ31">_xlfn._xlws.FILTER($B$880:$B$959,$G$880:$G$959=$AZ$3,0)</f>
        <v>0</v>
      </c>
      <c r="BA31" s="39" cm="1">
        <f t="array" ref="BA31">_xlfn._xlws.FILTER($B$880:$B$959,$G$880:$G$959=$BA$3,0)</f>
        <v>0</v>
      </c>
      <c r="BB31" s="39" cm="1">
        <f t="array" ref="BB31">_xlfn._xlws.FILTER($B$880:$B$959,$G$880:$G$959=$BB$3,0)</f>
        <v>0</v>
      </c>
      <c r="BC31" s="38" cm="1">
        <f t="array" ref="BC31">_xlfn._xlws.FILTER($B$880:$B$959,$G$880:$G$959=$BC$3,0)</f>
        <v>0</v>
      </c>
      <c r="BD31" s="38" cm="1">
        <f t="array" ref="BD31">_xlfn._xlws.FILTER($B$880:$B$959,$G$880:$G$959=$BD$3,0)</f>
        <v>0</v>
      </c>
      <c r="BE31" s="38" cm="1">
        <f t="array" ref="BE31">_xlfn._xlws.FILTER($B$880:$B$959,$G$880:$G$959=$BE$3,0)</f>
        <v>0</v>
      </c>
      <c r="BF31" s="38" cm="1">
        <f t="array" ref="BF31">_xlfn._xlws.FILTER($B$880:$B$959,$G$880:$G$959=$BF$3,0)</f>
        <v>0</v>
      </c>
      <c r="BG31" s="38" cm="1">
        <f t="array" ref="BG31">_xlfn._xlws.FILTER($B$880:$B$959,$G$880:$G$959=$BG$3,0)</f>
        <v>0</v>
      </c>
      <c r="BH31" s="38" cm="1">
        <f t="array" ref="BH31">_xlfn._xlws.FILTER($B$880:$B$959,$G$880:$G$959=$BH$3,0)</f>
        <v>0</v>
      </c>
      <c r="BI31" s="38" cm="1">
        <f t="array" ref="BI31">_xlfn._xlws.FILTER($B$880:$B$959,$G$880:$G$959=$BI$3,0)</f>
        <v>0</v>
      </c>
      <c r="BJ31" s="38" cm="1">
        <f t="array" ref="BJ31">_xlfn._xlws.FILTER($B$880:$B$959,$G$880:$G$959=$BJ$3,0)</f>
        <v>0</v>
      </c>
      <c r="BK31" s="38" cm="1">
        <f t="array" ref="BK31">_xlfn._xlws.FILTER($B$880:$B$959,$G$880:$G$959=$BK$3,0)</f>
        <v>0</v>
      </c>
      <c r="BL31" s="38" cm="1">
        <f t="array" ref="BL31">_xlfn._xlws.FILTER($B$880:$B$959,$G$880:$G$959=$BL$3,0)</f>
        <v>0</v>
      </c>
      <c r="BM31" s="38" cm="1">
        <f t="array" ref="BM31">_xlfn._xlws.FILTER($B$880:$B$959,$G$880:$G$959=$BM$3,0)</f>
        <v>0</v>
      </c>
      <c r="BN31" s="38" cm="1">
        <f t="array" ref="BN31">_xlfn._xlws.FILTER($B$880:$B$959,$G$880:$G$959=$BN$3,0)</f>
        <v>0</v>
      </c>
      <c r="BO31" s="38" cm="1">
        <f t="array" ref="BO31">_xlfn._xlws.FILTER($B$880:$B$959,$G$880:$G$959=$BO$3,0)</f>
        <v>0</v>
      </c>
      <c r="BP31" s="38" cm="1">
        <f t="array" ref="BP31">_xlfn._xlws.FILTER($B$880:$B$959,$G$880:$G$959=$BP$3,0)</f>
        <v>0</v>
      </c>
      <c r="BQ31" s="10" cm="1">
        <f t="array" ref="BQ31">_xlfn._xlws.FILTER($B$880:$B$959,$G$880:$G$959=$BQ$2,0)</f>
        <v>0</v>
      </c>
      <c r="BR31" s="38" cm="1">
        <f t="array" ref="BR31">_xlfn._xlws.FILTER($B$880:$B$959,$G$880:$G$959=$BR$3,0)</f>
        <v>0</v>
      </c>
      <c r="BS31" s="38" cm="1">
        <f t="array" ref="BS31">_xlfn._xlws.FILTER($B$880:$B$959,$G$880:$G$959=$BS$3,0)</f>
        <v>0</v>
      </c>
      <c r="BT31" s="38" cm="1">
        <f t="array" ref="BT31">_xlfn._xlws.FILTER($B$880:$B$959,$G$880:$G$959=$BT$3,0)</f>
        <v>0</v>
      </c>
      <c r="BU31" s="38" cm="1">
        <f t="array" ref="BU31">_xlfn._xlws.FILTER($B$880:$B$959,$G$880:$G$959=$BU$3,0)</f>
        <v>0</v>
      </c>
      <c r="BV31" s="38" cm="1">
        <f t="array" ref="BV31">_xlfn._xlws.FILTER($B$880:$B$959,$G$880:$G$959=$BV$3,0)</f>
        <v>0</v>
      </c>
      <c r="BW31" s="38" cm="1">
        <f t="array" ref="BW31">_xlfn._xlws.FILTER($B$880:$B$959,$G$880:$G$959=$BW$3,0)</f>
        <v>0</v>
      </c>
      <c r="BX31" s="38" cm="1">
        <f t="array" ref="BX31">_xlfn._xlws.FILTER($B$880:$B$959,$G$880:$G$959=$BX$3,0)</f>
        <v>0</v>
      </c>
      <c r="BY31" s="38" cm="1">
        <f t="array" ref="BY31">_xlfn._xlws.FILTER($B$880:$B$959,$G$880:$G$959=$BY$3,0)</f>
        <v>0</v>
      </c>
      <c r="BZ31" s="38" cm="1">
        <f t="array" ref="BZ31">_xlfn._xlws.FILTER($B$880:$B$959,$G$880:$G$959=$BZ$3,0)</f>
        <v>0</v>
      </c>
      <c r="CA31" s="38" cm="1">
        <f t="array" ref="CA31">_xlfn._xlws.FILTER($B$880:$B$959,$G$880:$G$959=$CA$3,0)</f>
        <v>0</v>
      </c>
      <c r="CB31" s="38" cm="1">
        <f t="array" ref="CB31">_xlfn._xlws.FILTER($B$880:$B$959,$G$880:$G$959=$CB$3,0)</f>
        <v>0</v>
      </c>
      <c r="CC31" s="38" cm="1">
        <f t="array" ref="CC31">_xlfn._xlws.FILTER($B$880:$B$959,$G$880:$G$959=$CC$3,0)</f>
        <v>0</v>
      </c>
      <c r="CD31" s="38" cm="1">
        <f t="array" ref="CD31">_xlfn._xlws.FILTER($B$880:$B$959,$G$880:$G$959=$CD$3,0)</f>
        <v>0</v>
      </c>
      <c r="CE31" s="38" cm="1">
        <f t="array" ref="CE31">_xlfn._xlws.FILTER($B$880:$B$959,$G$880:$G$959=$CE$3,0)</f>
        <v>0</v>
      </c>
      <c r="CF31" s="38" cm="1">
        <f t="array" ref="CF31">_xlfn._xlws.FILTER($B$880:$B$959,$G$880:$G$959=$CF$3,0)</f>
        <v>0</v>
      </c>
      <c r="CG31" s="38" cm="1">
        <f t="array" ref="CG31">_xlfn._xlws.FILTER($B$880:$B$959,$G$880:$G$959=$CG$3,0)</f>
        <v>0</v>
      </c>
      <c r="CH31" s="38" cm="1">
        <f t="array" ref="CH31">_xlfn._xlws.FILTER($B$880:$B$959,$G$880:$G$959=$CH$3,0)</f>
        <v>0</v>
      </c>
      <c r="CI31" s="38" cm="1">
        <f t="array" ref="CI31">_xlfn._xlws.FILTER($B$880:$B$959,$G$880:$G$959=$CI$3,0)</f>
        <v>0</v>
      </c>
      <c r="CJ31" s="38" cm="1">
        <f t="array" ref="CJ31">_xlfn._xlws.FILTER($B$880:$B$959,$G$880:$G$959=$CJ$3,0)</f>
        <v>0</v>
      </c>
      <c r="CK31" s="38" cm="1">
        <f t="array" ref="CK31">_xlfn._xlws.FILTER($B$880:$B$959,$G$880:$G$959=$CK$3,0)</f>
        <v>0</v>
      </c>
      <c r="CL31" s="38" cm="1">
        <f t="array" ref="CL31">_xlfn._xlws.FILTER($B$880:$B$959,$G$880:$G$959=$CL$3,0)</f>
        <v>0</v>
      </c>
      <c r="CM31" s="38" cm="1">
        <f t="array" ref="CM31">_xlfn._xlws.FILTER($B$880:$B$959,$G$880:$G$959=$CM$3,0)</f>
        <v>0</v>
      </c>
      <c r="CN31" s="38" cm="1">
        <f t="array" ref="CN31">_xlfn._xlws.FILTER($B$880:$B$959,$G$880:$G$959=$CN$3,0)</f>
        <v>0</v>
      </c>
      <c r="CO31" s="38" cm="1">
        <f t="array" ref="CO31">_xlfn._xlws.FILTER($B$880:$B$959,$G$880:$G$959=$CO$3,0)</f>
        <v>0</v>
      </c>
      <c r="CP31" s="38" cm="1">
        <f t="array" ref="CP31">_xlfn._xlws.FILTER($B$880:$B$959,$G$880:$G$959=$CP$3,0)</f>
        <v>0</v>
      </c>
      <c r="CQ31" s="38" cm="1">
        <f t="array" ref="CQ31">_xlfn._xlws.FILTER($B$880:$B$959,$G$880:$G$959=$CQ$3,0)</f>
        <v>0</v>
      </c>
      <c r="CR31" s="10" cm="1">
        <f t="array" ref="CR31">_xlfn._xlws.FILTER($B$880:$B$959,$G$880:$G$959=$CR$3,0)</f>
        <v>0</v>
      </c>
      <c r="CS31" s="25" cm="1">
        <f t="array" ref="CS31">_xlfn._xlws.FILTER($B$880:$B$959,$G$880:$G$959=$CS$3,0)</f>
        <v>0</v>
      </c>
      <c r="CT31" s="25" cm="1">
        <f t="array" ref="CT31">_xlfn._xlws.FILTER($B$880:$B$959,$G$880:$G$959=$CT$3,0)</f>
        <v>0</v>
      </c>
      <c r="CU31" s="25" cm="1">
        <f t="array" ref="CU31">_xlfn._xlws.FILTER($B$880:$B$959,$G$880:$G$959=$CU$3,0)</f>
        <v>0</v>
      </c>
      <c r="CV31" s="25"/>
      <c r="CW31" s="25"/>
      <c r="CX31" s="25"/>
      <c r="CY31" s="25"/>
      <c r="CZ31" s="25"/>
    </row>
    <row r="32" spans="1:104" x14ac:dyDescent="0.3">
      <c r="A32" s="21"/>
      <c r="B32" s="24">
        <f t="shared" si="3"/>
        <v>0</v>
      </c>
      <c r="C32" s="24">
        <v>0</v>
      </c>
      <c r="D32" s="33" t="str">
        <f>'[1]Distanz Anschluss Mast 1 zu 2'!E47</f>
        <v>m²</v>
      </c>
      <c r="E32" s="33" t="s">
        <v>55</v>
      </c>
      <c r="F32" s="12">
        <v>122022500000</v>
      </c>
      <c r="G32" s="34">
        <f>'[1]Distanz Anschluss Mast 1 zu 2'!F47</f>
        <v>122022500000</v>
      </c>
      <c r="H32" s="34" t="s">
        <v>11</v>
      </c>
      <c r="I32" t="str">
        <f>_xlfn.XLOOKUP(G32,[1]Preisliste!$A$11:$A$156,[1]Preisliste!$B$11:$B$156)</f>
        <v>1.3.13</v>
      </c>
      <c r="J32" s="13">
        <f>_xlfn.XLOOKUP(G32,[2]Preisliste!$A$11:$A$156,[2]Preisliste!$E$11:$E$156)</f>
        <v>20.14</v>
      </c>
      <c r="K32" s="35">
        <f t="shared" si="2"/>
        <v>0</v>
      </c>
      <c r="L32" t="str">
        <f>_xlfn.XLOOKUP(G32,[2]Preisliste!$A$11:$A$156,[2]Preisliste!$C$11:$C$156)</f>
        <v>Bitumenemulsion aufsprühen</v>
      </c>
      <c r="M32" s="21"/>
      <c r="N32" s="21"/>
      <c r="O32" s="21"/>
      <c r="P32" s="36"/>
      <c r="Q32">
        <v>960</v>
      </c>
      <c r="R32" t="s">
        <v>153</v>
      </c>
      <c r="S32" s="10" cm="1">
        <f t="array" ref="S32">_xlfn._xlws.FILTER($B$960:$B$1039,$I$960:$I$1039=$S$2,0)</f>
        <v>0</v>
      </c>
      <c r="T32" s="10" cm="1">
        <f t="array" ref="T32">_xlfn._xlws.FILTER($B960:$B1039,$I960:$I1039=$T$2)</f>
        <v>0</v>
      </c>
      <c r="U32" s="10" cm="1">
        <f t="array" ref="U32">_xlfn._xlws.FILTER($B$960:$B$1039,$I$960:$I$1039=$U$2,0)</f>
        <v>0.25</v>
      </c>
      <c r="V32" s="10" cm="1">
        <f t="array" ref="V32">_xlfn._xlws.FILTER($B$960:$B$1039,$I$960:$I$1039=$V$2)</f>
        <v>0.05</v>
      </c>
      <c r="W32" s="10" cm="1">
        <f t="array" ref="W32">_xlfn._xlws.FILTER($B$960:$B$1039,$I$960:$I$1039=$W$2)</f>
        <v>0</v>
      </c>
      <c r="X32" s="22" cm="1">
        <f t="array" ref="X32">_xlfn._xlws.FILTER($B$960:$B$1039,$I$960:$I$1039=$X$2)</f>
        <v>0</v>
      </c>
      <c r="Y32" s="22" cm="1">
        <f t="array" ref="Y32">_xlfn._xlws.FILTER($B$960:$B$1039,$I$960:$I$1039=$Y$2)</f>
        <v>0</v>
      </c>
      <c r="Z32" s="10" cm="1">
        <f t="array" ref="Z32">_xlfn._xlws.FILTER($B$960:$B$1039,$I$960:$I$1039=$Z$3,0)</f>
        <v>0</v>
      </c>
      <c r="AA32" s="22" cm="1">
        <f t="array" ref="AA32">_xlfn._xlws.FILTER($B$960:$B$1039,$I$960:$I$1039=$AA$2,0)</f>
        <v>0.64</v>
      </c>
      <c r="AB32" s="38" cm="1">
        <f t="array" ref="AB32">_xlfn._xlws.FILTER($B$960:$B$1039,$I$960:$I$1039=$AB$2,0)</f>
        <v>0.21</v>
      </c>
      <c r="AC32" s="38" cm="1">
        <f t="array" ref="AC32">_xlfn._xlws.FILTER($B$960:$B$1039,$I$960:$I$1039=$AC$2,0)</f>
        <v>0</v>
      </c>
      <c r="AD32" s="38" cm="1">
        <f t="array" ref="AD32">_xlfn._xlws.FILTER($B$960:$B$1039,$I$960:$I$1039=$AD$2,0)</f>
        <v>0.64</v>
      </c>
      <c r="AE32" s="38" cm="1">
        <f t="array" ref="AE32">_xlfn._xlws.FILTER($B$960:$B$1039,$I$960:$I$1039=$AE$2,0)</f>
        <v>0.64</v>
      </c>
      <c r="AF32" s="38" cm="1">
        <f t="array" ref="AF32">_xlfn._xlws.FILTER($B$960:$B$1039,$I$960:$I$1039=$AF$2,0)</f>
        <v>3.2</v>
      </c>
      <c r="AG32" s="38" cm="1">
        <f t="array" ref="AG32">_xlfn._xlws.FILTER($B$960:$B$1039,$I$960:$I$1039=$AG$2,0)</f>
        <v>0.64</v>
      </c>
      <c r="AH32" s="38" cm="1">
        <f t="array" ref="AH32">_xlfn._xlws.FILTER($B$960:$B$1039,$G$960:$G$1039=$AH$3)</f>
        <v>0</v>
      </c>
      <c r="AI32" s="38" cm="1">
        <f t="array" ref="AI32">_xlfn._xlws.FILTER($B$960:$B$1039,$G$960:$G$1039=$AI$3)</f>
        <v>0</v>
      </c>
      <c r="AJ32" s="38" cm="1">
        <f t="array" ref="AJ32">_xlfn._xlws.FILTER($B$960:$B$1039,$G$960:$G$1039=$AJ$3)</f>
        <v>1</v>
      </c>
      <c r="AK32" s="38" cm="1">
        <f t="array" ref="AK32">_xlfn._xlws.FILTER($B$960:$B$1039,$G$960:$G$1039=$AK$3)</f>
        <v>0</v>
      </c>
      <c r="AL32" s="38" cm="1">
        <f t="array" ref="AL32">_xlfn._xlws.FILTER($B$960:$B$1039,$G$960:$G$1039=$AL$3)</f>
        <v>0</v>
      </c>
      <c r="AM32" s="38" cm="1">
        <f t="array" ref="AM32">_xlfn._xlws.FILTER($B$960:$B$1039,$G$960:$G$1039=$AM$3)</f>
        <v>0</v>
      </c>
      <c r="AN32" s="38" cm="1">
        <f t="array" ref="AN32">_xlfn._xlws.FILTER($B$960:$B$1039,$G$960:$G$1039=$AN$3)</f>
        <v>0</v>
      </c>
      <c r="AO32" s="38" cm="1">
        <f t="array" ref="AO32">_xlfn._xlws.FILTER($B$960:$B$1039,$G$960:$G$1039=$AO$3)</f>
        <v>0</v>
      </c>
      <c r="AP32" s="38" cm="1">
        <f t="array" ref="AP32">_xlfn._xlws.FILTER($B$960:$B$1039,$G$960:$G$1039=$AP$3)</f>
        <v>0</v>
      </c>
      <c r="AQ32" s="38" cm="1">
        <f t="array" ref="AQ32">_xlfn._xlws.FILTER($B$960:$B$1039,$G$960:$G$1039=$AQ$3)</f>
        <v>0</v>
      </c>
      <c r="AR32" s="38" cm="1">
        <f t="array" ref="AR32">_xlfn._xlws.FILTER($B$960:$B$1039,$G$960:$G$1039=$AR$3)</f>
        <v>0</v>
      </c>
      <c r="AS32" s="23" cm="1">
        <f t="array" ref="AS32">_xlfn._xlws.FILTER($B$960:$B$1039,$G$960:$G$1039=$AS$3,0)</f>
        <v>0</v>
      </c>
      <c r="AT32" s="41" cm="1">
        <f t="array" ref="AT32">_xlfn._xlws.FILTER($B$960:$B$1039,$G$960:$G$1039=$AT$3,0)</f>
        <v>0</v>
      </c>
      <c r="AU32" s="41" cm="1">
        <f t="array" ref="AU32">_xlfn._xlws.FILTER($B$960:$B$1039,$G$960:$G$1039=$AU$3,0)</f>
        <v>0</v>
      </c>
      <c r="AV32" s="41" cm="1">
        <f t="array" ref="AV32">_xlfn._xlws.FILTER($B$960:$B$1039,$G$960:$G$1039=$AV$3,0)</f>
        <v>0</v>
      </c>
      <c r="AW32" s="41" cm="1">
        <f t="array" ref="AW32">_xlfn._xlws.FILTER($B$960:$B$1039,$G$960:$G$1039=$AW$3,0)</f>
        <v>0</v>
      </c>
      <c r="AX32" s="41" cm="1">
        <f t="array" ref="AX32">_xlfn._xlws.FILTER($B$960:$B$1039,$G$960:$G$1039=$AX$3,0)</f>
        <v>0</v>
      </c>
      <c r="AY32" s="39" cm="1">
        <f t="array" ref="AY32">_xlfn._xlws.FILTER($B$960:$B$1039,$G$960:$G$1039=$AY$3,0)</f>
        <v>0</v>
      </c>
      <c r="AZ32" s="39" cm="1">
        <f t="array" ref="AZ32">_xlfn._xlws.FILTER($B$960:$B$1039,$G$960:$G$1039=$AZ$3,0)</f>
        <v>0</v>
      </c>
      <c r="BA32" s="39" cm="1">
        <f t="array" ref="BA32">_xlfn._xlws.FILTER($B$960:$B$1039,$G$960:$G$1039=$BA$3,0)</f>
        <v>0</v>
      </c>
      <c r="BB32" s="39" cm="1">
        <f t="array" ref="BB32">_xlfn._xlws.FILTER($B$960:$B$1039,$G$960:$G$1039=$BB$3,0)</f>
        <v>0</v>
      </c>
      <c r="BC32" s="41" cm="1">
        <f t="array" ref="BC32">_xlfn._xlws.FILTER($B$960:$B$1039,$G$960:$G$1039=$BC$3,0)</f>
        <v>0</v>
      </c>
      <c r="BD32" s="41" cm="1">
        <f t="array" ref="BD32">_xlfn._xlws.FILTER($B$960:$B$1039,$G$960:$G$1039=$BD$3,0)</f>
        <v>0</v>
      </c>
      <c r="BE32" s="41" cm="1">
        <f t="array" ref="BE32">_xlfn._xlws.FILTER($B$960:$B$1039,$G$960:$G$1039=$BE$3,0)</f>
        <v>0</v>
      </c>
      <c r="BF32" s="41" cm="1">
        <f t="array" ref="BF32">_xlfn._xlws.FILTER($B$960:$B$1039,$G$960:$G$1039=$BF$3,0)</f>
        <v>0</v>
      </c>
      <c r="BG32" s="41" cm="1">
        <f t="array" ref="BG32">_xlfn._xlws.FILTER($B$960:$B$1039,$G$960:$G$1039=$BG$3,0)</f>
        <v>0</v>
      </c>
      <c r="BH32" s="41" cm="1">
        <f t="array" ref="BH32">_xlfn._xlws.FILTER($B$960:$B$1039,$G$960:$G$1039=$BH$3,0)</f>
        <v>0</v>
      </c>
      <c r="BI32" s="41" cm="1">
        <f t="array" ref="BI32">_xlfn._xlws.FILTER($B$960:$B$1039,$G$960:$G$1039=$BI$3,0)</f>
        <v>0</v>
      </c>
      <c r="BJ32" s="41" cm="1">
        <f t="array" ref="BJ32">_xlfn._xlws.FILTER($B$960:$B$1039,$G$960:$G$1039=$BJ$3,0)</f>
        <v>0</v>
      </c>
      <c r="BK32" s="41" cm="1">
        <f t="array" ref="BK32">_xlfn._xlws.FILTER($B$960:$B$1039,$G$960:$G$1039=$BK$3,0)</f>
        <v>0</v>
      </c>
      <c r="BL32" s="41" cm="1">
        <f t="array" ref="BL32">_xlfn._xlws.FILTER($B$960:$B$1039,$G$960:$G$1039=$BL$3,0)</f>
        <v>0</v>
      </c>
      <c r="BM32" s="41" cm="1">
        <f t="array" ref="BM32">_xlfn._xlws.FILTER($B$960:$B$1039,$G$960:$G$1039=$BM$3,0)</f>
        <v>1</v>
      </c>
      <c r="BN32" s="41" cm="1">
        <f t="array" ref="BN32">_xlfn._xlws.FILTER($B$960:$B$1039,$G$960:$G$1039=$BN$3,0)</f>
        <v>0</v>
      </c>
      <c r="BO32" s="41" cm="1">
        <f t="array" ref="BO32">_xlfn._xlws.FILTER($B$960:$B$1039,$G$960:$G$1039=$BO$3,0)</f>
        <v>0</v>
      </c>
      <c r="BP32" s="41" cm="1">
        <f t="array" ref="BP32">_xlfn._xlws.FILTER($B$960:$B$1039,$G$960:$G$1039=$BP$3,0)</f>
        <v>0</v>
      </c>
      <c r="BQ32" s="28" cm="1">
        <f t="array" ref="BQ32">_xlfn._xlws.FILTER($B$960:$B$1039,$G$960:$G$1039=$BQ$2,0)</f>
        <v>0</v>
      </c>
      <c r="BR32" s="41" cm="1">
        <f t="array" ref="BR32">_xlfn._xlws.FILTER($B$960:$B$1039,$G$960:$G$1039=$BR$3,0)</f>
        <v>0</v>
      </c>
      <c r="BS32" s="41" cm="1">
        <f t="array" ref="BS32">_xlfn._xlws.FILTER($B$960:$B$1039,$G$960:$G$1039=$BS$3,0)</f>
        <v>0</v>
      </c>
      <c r="BT32" s="41" cm="1">
        <f t="array" ref="BT32">_xlfn._xlws.FILTER($B$960:$B$1039,$G$960:$G$1039=$BT$3,0)</f>
        <v>0</v>
      </c>
      <c r="BU32" s="41" cm="1">
        <f t="array" ref="BU32">_xlfn._xlws.FILTER($B$960:$B$1039,$G$960:$G$1039=$BU$3,0)</f>
        <v>0</v>
      </c>
      <c r="BV32" s="41" cm="1">
        <f t="array" ref="BV32">_xlfn._xlws.FILTER($B$960:$B$1039,$G$960:$G$1039=$BV$3,0)</f>
        <v>0</v>
      </c>
      <c r="BW32" s="41" cm="1">
        <f t="array" ref="BW32">_xlfn._xlws.FILTER($B$960:$B$1039,$G$960:$G$1039=$BW$3,0)</f>
        <v>0</v>
      </c>
      <c r="BX32" s="41" cm="1">
        <f t="array" ref="BX32">_xlfn._xlws.FILTER($B$960:$B$1039,$G$960:$G$1039=$BX$3,0)</f>
        <v>0</v>
      </c>
      <c r="BY32" s="41" cm="1">
        <f t="array" ref="BY32">_xlfn._xlws.FILTER($B$960:$B$1039,$G$960:$G$1039=$BY$3,0)</f>
        <v>0</v>
      </c>
      <c r="BZ32" s="41" cm="1">
        <f t="array" ref="BZ32">_xlfn._xlws.FILTER($B$960:$B$1039,$G$960:$G$1039=$BZ$3,0)</f>
        <v>0</v>
      </c>
      <c r="CA32" s="41" cm="1">
        <f t="array" ref="CA32">_xlfn._xlws.FILTER($B$960:$B$1039,$G$960:$G$1039=$CA$3,0)</f>
        <v>0</v>
      </c>
      <c r="CB32" s="41" cm="1">
        <f t="array" ref="CB32">_xlfn._xlws.FILTER($B$960:$B$1039,$G$960:$G$1039=$CB$3,0)</f>
        <v>0</v>
      </c>
      <c r="CC32" s="41" cm="1">
        <f t="array" ref="CC32">_xlfn._xlws.FILTER($B$960:$B$1039,$G$960:$G$1039=$CC$3,0)</f>
        <v>0</v>
      </c>
      <c r="CD32" s="41" cm="1">
        <f t="array" ref="CD32">_xlfn._xlws.FILTER($B$960:$B$1039,$G$960:$G$1039=$CD$3,0)</f>
        <v>0</v>
      </c>
      <c r="CE32" s="41" cm="1">
        <f t="array" ref="CE32">_xlfn._xlws.FILTER($B$960:$B$1039,$G$960:$G$1039=$CE$3,0)</f>
        <v>0</v>
      </c>
      <c r="CF32" s="41" cm="1">
        <f t="array" ref="CF32">_xlfn._xlws.FILTER($B$960:$B$1039,$G$960:$G$1039=$CF$3,0)</f>
        <v>0</v>
      </c>
      <c r="CG32" s="41" cm="1">
        <f t="array" ref="CG32">_xlfn._xlws.FILTER($B$960:$B$1039,$G$960:$G$1039=$CG$3,0)</f>
        <v>0</v>
      </c>
      <c r="CH32" s="41" cm="1">
        <f t="array" ref="CH32">_xlfn._xlws.FILTER($B$960:$B$1039,$G$960:$G$1039=$CH$3,0)</f>
        <v>0</v>
      </c>
      <c r="CI32" s="41" cm="1">
        <f t="array" ref="CI32">_xlfn._xlws.FILTER($B$960:$B$1039,$G$960:$G$1039=$CI$3,0)</f>
        <v>0</v>
      </c>
      <c r="CJ32" s="41" cm="1">
        <f t="array" ref="CJ32">_xlfn._xlws.FILTER($B$960:$B$1039,$G$960:$G$1039=$CJ$3,0)</f>
        <v>0</v>
      </c>
      <c r="CK32" s="41" cm="1">
        <f t="array" ref="CK32">_xlfn._xlws.FILTER($B$960:$B$1039,$G$960:$G$1039=$CK$3,0)</f>
        <v>0</v>
      </c>
      <c r="CL32" s="38" cm="1">
        <f t="array" ref="CL32">_xlfn._xlws.FILTER($B$960:$B$1039,$G$960:$G$1039=$CL$3,0)</f>
        <v>0</v>
      </c>
      <c r="CM32" s="38" cm="1">
        <f t="array" ref="CM32">_xlfn._xlws.FILTER($B$960:$B$1039,$G$960:$G$1039=$CM$3,0)</f>
        <v>0</v>
      </c>
      <c r="CN32" s="38" cm="1">
        <f t="array" ref="CN32">_xlfn._xlws.FILTER($B$960:$B$1039,$G$960:$G$1039=$CN$3,0)</f>
        <v>0</v>
      </c>
      <c r="CO32" s="38" cm="1">
        <f t="array" ref="CO32">_xlfn._xlws.FILTER($B$960:$B$1039,$G$960:$G$1039=$CO$3,0)</f>
        <v>0</v>
      </c>
      <c r="CP32" s="38" cm="1">
        <f t="array" ref="CP32">_xlfn._xlws.FILTER($B$960:$B$1039,$G$960:$G$1039=$CP$3,0)</f>
        <v>0</v>
      </c>
      <c r="CQ32" s="38" cm="1">
        <f t="array" ref="CQ32">_xlfn._xlws.FILTER($B$960:$B$1039,$G$960:$G$1039=$CQ$3,0)</f>
        <v>0</v>
      </c>
      <c r="CR32" s="10" cm="1">
        <f t="array" ref="CR32">_xlfn._xlws.FILTER($B$960:$B$1039,$G$960:$G$1039=$CR$3,0)</f>
        <v>0</v>
      </c>
      <c r="CS32" s="25" cm="1">
        <f t="array" ref="CS32">_xlfn._xlws.FILTER($B$960:$B$1039,$G$960:$G$1039=$CS$3,0)</f>
        <v>0</v>
      </c>
      <c r="CT32" s="25" cm="1">
        <f t="array" ref="CT32">_xlfn._xlws.FILTER($B$960:$B$1039,$G$960:$G$1039=$CT$3,0)</f>
        <v>0</v>
      </c>
      <c r="CU32" s="25" cm="1">
        <f t="array" ref="CU32">_xlfn._xlws.FILTER($B$960:$B$1039,$G$960:$G$1039=$CU$3,0)</f>
        <v>0</v>
      </c>
      <c r="CV32" s="25"/>
      <c r="CW32" s="25"/>
      <c r="CX32" s="25"/>
      <c r="CY32" s="25"/>
      <c r="CZ32" s="25"/>
    </row>
    <row r="33" spans="1:104" x14ac:dyDescent="0.3">
      <c r="A33" s="21"/>
      <c r="B33" s="24">
        <f t="shared" si="3"/>
        <v>0</v>
      </c>
      <c r="C33" s="24">
        <v>0</v>
      </c>
      <c r="D33" s="33" t="str">
        <f>'[1]Distanz Anschluss Mast 1 zu 2'!E48</f>
        <v>m</v>
      </c>
      <c r="E33" s="33" t="s">
        <v>127</v>
      </c>
      <c r="F33" s="12">
        <v>122022700000</v>
      </c>
      <c r="G33" s="34">
        <f>'[1]Distanz Anschluss Mast 1 zu 2'!F48</f>
        <v>122022700000</v>
      </c>
      <c r="H33" s="34" t="s">
        <v>12</v>
      </c>
      <c r="I33" t="str">
        <f>_xlfn.XLOOKUP(G33,[1]Preisliste!$A$11:$A$156,[1]Preisliste!$B$11:$B$156)</f>
        <v>1.3.14</v>
      </c>
      <c r="J33" s="13">
        <f>_xlfn.XLOOKUP(G33,[2]Preisliste!$A$11:$A$156,[2]Preisliste!$E$11:$E$156)</f>
        <v>20.14</v>
      </c>
      <c r="K33" s="35">
        <f t="shared" si="2"/>
        <v>0</v>
      </c>
      <c r="L33" t="str">
        <f>_xlfn.XLOOKUP(G33,[2]Preisliste!$A$11:$A$156,[2]Preisliste!$C$11:$C$156)</f>
        <v>Fugen in der Dicke der bituminösen Decke</v>
      </c>
      <c r="M33" s="21"/>
      <c r="N33" s="21"/>
      <c r="O33" s="21"/>
      <c r="Q33">
        <v>1040</v>
      </c>
      <c r="R33" t="s">
        <v>154</v>
      </c>
      <c r="S33" s="10" cm="1">
        <f t="array" ref="S33">_xlfn._xlws.FILTER($B$1040:$B$1119,$I$1040:$I$1119=$S$2,0)</f>
        <v>0</v>
      </c>
      <c r="T33" s="10" cm="1">
        <f t="array" ref="T33">_xlfn._xlws.FILTER($B1040:$B1119,$I1040:$I1119=$T$2)</f>
        <v>0</v>
      </c>
      <c r="U33" s="10" cm="1">
        <f t="array" ref="U33">_xlfn._xlws.FILTER($B$1040:$B$1119,$I$1040:$I$1119=$U$2,0)</f>
        <v>0</v>
      </c>
      <c r="V33" s="10" cm="1">
        <f t="array" ref="V33">_xlfn._xlws.FILTER($B$1040:$B$1119,$I$1040:$I$1119=$V$2)</f>
        <v>0</v>
      </c>
      <c r="W33" s="10" cm="1">
        <f t="array" ref="W33">_xlfn._xlws.FILTER($B$1040:$B$1119,$I$1040:$I$1119=$W$2)</f>
        <v>0</v>
      </c>
      <c r="X33" s="22" cm="1">
        <f t="array" ref="X33">_xlfn._xlws.FILTER($B$1040:$B$1119,$I$1040:$I$1119=$X$2)</f>
        <v>0</v>
      </c>
      <c r="Y33" s="22" cm="1">
        <f t="array" ref="Y33">_xlfn._xlws.FILTER($B$1040:$B$1119,$I$1040:$I$1119=$Y$2)</f>
        <v>0</v>
      </c>
      <c r="Z33" s="10" cm="1">
        <f t="array" ref="Z33">_xlfn._xlws.FILTER($B$1040:$B$1119,$I$1040:$I$1119=$Z$3,0)</f>
        <v>0</v>
      </c>
      <c r="AA33" s="22" cm="1">
        <f t="array" ref="AA33">_xlfn._xlws.FILTER($B$1040:$B$1119,$I$1040:$I$1119=$AA$2,0)</f>
        <v>0</v>
      </c>
      <c r="AB33" s="38" cm="1">
        <f t="array" ref="AB33">_xlfn._xlws.FILTER($B$1040:$B$1119,$I$1040:$I$1119=$AB$2,0)</f>
        <v>0</v>
      </c>
      <c r="AC33" s="38" cm="1">
        <f t="array" ref="AC33">_xlfn._xlws.FILTER($B$1040:$B$1119,$I$1040:$I$1119=$AC$2,0)</f>
        <v>0</v>
      </c>
      <c r="AD33" s="38" cm="1">
        <f t="array" ref="AD33">_xlfn._xlws.FILTER($B$1040:$B$1119,$I$1040:$I$1119=$AD$2,0)</f>
        <v>0</v>
      </c>
      <c r="AE33" s="38" cm="1">
        <f t="array" ref="AE33">_xlfn._xlws.FILTER($B$1040:$B$1119,$I$1040:$I$1119=$AE$2,0)</f>
        <v>0</v>
      </c>
      <c r="AF33" s="38" cm="1">
        <f t="array" ref="AF33">_xlfn._xlws.FILTER($B$1040:$B$1119,$I$1040:$I$1119=$AF$2,0)</f>
        <v>0</v>
      </c>
      <c r="AG33" s="38" cm="1">
        <f t="array" ref="AG33">_xlfn._xlws.FILTER($B$1040:$B$1119,$I$1040:$I$1119=$AG$2,0)</f>
        <v>0</v>
      </c>
      <c r="AH33" s="38" cm="1">
        <f t="array" ref="AH33">_xlfn._xlws.FILTER($B$1040:$B$1119,$G$1040:$G$1119=$AH$3)</f>
        <v>0</v>
      </c>
      <c r="AI33" s="38" cm="1">
        <f t="array" ref="AI33">_xlfn._xlws.FILTER($B$1040:$B$1119,$G$1040:$G$1119=$AI$3)</f>
        <v>0</v>
      </c>
      <c r="AJ33" s="38" cm="1">
        <f t="array" ref="AJ33">_xlfn._xlws.FILTER($B$1040:$B$1119,$G$1040:$G$1119=$AJ$3)</f>
        <v>0</v>
      </c>
      <c r="AK33" s="38" cm="1">
        <f t="array" ref="AK33">_xlfn._xlws.FILTER($B$1040:$B$1119,$G$1040:$G$1119=$AK$3)</f>
        <v>0</v>
      </c>
      <c r="AL33" s="38" cm="1">
        <f t="array" ref="AL33">_xlfn._xlws.FILTER($B$1040:$B$1119,$G$1040:$G$1119=$AL$3)</f>
        <v>0</v>
      </c>
      <c r="AM33" s="38" cm="1">
        <f t="array" ref="AM33">_xlfn._xlws.FILTER($B$1040:$B$1119,$G$1040:$G$1119=$AM$3)</f>
        <v>0</v>
      </c>
      <c r="AN33" s="38" cm="1">
        <f t="array" ref="AN33">_xlfn._xlws.FILTER($B$1040:$B$1119,$G$1040:$G$1119=$AN$3)</f>
        <v>0</v>
      </c>
      <c r="AO33" s="38" cm="1">
        <f t="array" ref="AO33">_xlfn._xlws.FILTER($B$1040:$B$1119,$G$1040:$G$1119=$AO$3)</f>
        <v>0</v>
      </c>
      <c r="AP33" s="38" cm="1">
        <f t="array" ref="AP33">_xlfn._xlws.FILTER($B$1040:$B$1119,$G$1040:$G$1119=$AP$3)</f>
        <v>0</v>
      </c>
      <c r="AQ33" s="38" cm="1">
        <f t="array" ref="AQ33">_xlfn._xlws.FILTER($B$1040:$B$1119,$G$1040:$G$1119=$AQ$3)</f>
        <v>0</v>
      </c>
      <c r="AR33" s="38" cm="1">
        <f t="array" ref="AR33">_xlfn._xlws.FILTER($B$1040:$B$1119,$G$1040:$G$1119=$AR$3)</f>
        <v>0</v>
      </c>
      <c r="AS33" s="23" cm="1">
        <f t="array" ref="AS33">_xlfn._xlws.FILTER($B$1040:$B$1119,$G$1040:$G$1119=$AS$3,0)</f>
        <v>0</v>
      </c>
      <c r="AT33" s="38" cm="1">
        <f t="array" ref="AT33">_xlfn._xlws.FILTER($B$1040:$B$1119,$G$1040:$G$1119=$AT$3,0)</f>
        <v>0</v>
      </c>
      <c r="AU33" s="38" cm="1">
        <f t="array" ref="AU33">_xlfn._xlws.FILTER($B$1040:$B$1119,$G$1040:$G$1119=$AU$3,0)</f>
        <v>0</v>
      </c>
      <c r="AV33" s="38" cm="1">
        <f t="array" ref="AV33">_xlfn._xlws.FILTER($B$1040:$B$1119,$G$1040:$G$1119=$AV$3,0)</f>
        <v>0</v>
      </c>
      <c r="AW33" s="38" cm="1">
        <f t="array" ref="AW33">_xlfn._xlws.FILTER($B$1040:$B$1119,$G$1040:$G$1119=$AW$3,0)</f>
        <v>0</v>
      </c>
      <c r="AX33" s="38" cm="1">
        <f t="array" ref="AX33">_xlfn._xlws.FILTER($B$1040:$B$1119,$G$1040:$G$1119=$AX$3,0)</f>
        <v>0</v>
      </c>
      <c r="AY33" s="39" cm="1">
        <f t="array" ref="AY33">_xlfn._xlws.FILTER($B$1040:$B$1119,$G$1040:$G$1119=$AY$3,0)</f>
        <v>0</v>
      </c>
      <c r="AZ33" s="39" cm="1">
        <f t="array" ref="AZ33">_xlfn._xlws.FILTER($B$1040:$B$1119,$G$1040:$G$1119=$AZ$3,0)</f>
        <v>0</v>
      </c>
      <c r="BA33" s="39" cm="1">
        <f t="array" ref="BA33">_xlfn._xlws.FILTER($B$1040:$B$1119,$G$1040:$G$1119=$BA$3,0)</f>
        <v>0</v>
      </c>
      <c r="BB33" s="39" cm="1">
        <f t="array" ref="BB33">_xlfn._xlws.FILTER($B$1040:$B$1119,$G$1040:$G$1119=$BB$3,0)</f>
        <v>0</v>
      </c>
      <c r="BC33" s="38" cm="1">
        <f t="array" ref="BC33">_xlfn._xlws.FILTER($B$1040:$B$1119,$G$1040:$G$1119=$BC$3,0)</f>
        <v>0</v>
      </c>
      <c r="BD33" s="38" cm="1">
        <f t="array" ref="BD33">_xlfn._xlws.FILTER($B$1040:$B$1119,$G$1040:$G$1119=$BD$3,0)</f>
        <v>0</v>
      </c>
      <c r="BE33" s="38" cm="1">
        <f t="array" ref="BE33">_xlfn._xlws.FILTER($B$1040:$B$1119,$G$1040:$G$1119=$BE$3,0)</f>
        <v>0</v>
      </c>
      <c r="BF33" s="38" cm="1">
        <f t="array" ref="BF33">_xlfn._xlws.FILTER($B$1040:$B$1119,$G$1040:$G$1119=$BF$3,0)</f>
        <v>0</v>
      </c>
      <c r="BG33" s="38" cm="1">
        <f t="array" ref="BG33">_xlfn._xlws.FILTER($B$1040:$B$1119,$G$1040:$G$1119=$BG$3,0)</f>
        <v>0</v>
      </c>
      <c r="BH33" s="38" cm="1">
        <f t="array" ref="BH33">_xlfn._xlws.FILTER($B$1040:$B$1119,$G$1040:$G$1119=$BH$3,0)</f>
        <v>0</v>
      </c>
      <c r="BI33" s="38" cm="1">
        <f t="array" ref="BI33">_xlfn._xlws.FILTER($B$1040:$B$1119,$G$1040:$G$1119=$BI$3,0)</f>
        <v>0</v>
      </c>
      <c r="BJ33" s="38" cm="1">
        <f t="array" ref="BJ33">_xlfn._xlws.FILTER($B$1040:$B$1119,$G$1040:$G$1119=$BJ$3,0)</f>
        <v>0</v>
      </c>
      <c r="BK33" s="38" cm="1">
        <f t="array" ref="BK33">_xlfn._xlws.FILTER($B$1040:$B$1119,$G$1040:$G$1119=$BK$3,0)</f>
        <v>0</v>
      </c>
      <c r="BL33" s="38" cm="1">
        <f t="array" ref="BL33">_xlfn._xlws.FILTER($B$1040:$B$1119,$G$1040:$G$1119=$BL$3,0)</f>
        <v>0</v>
      </c>
      <c r="BM33" s="38" cm="1">
        <f t="array" ref="BM33">_xlfn._xlws.FILTER($B$1040:$B$1119,$G$1040:$G$1119=$BM$3,0)</f>
        <v>0</v>
      </c>
      <c r="BN33" s="38" cm="1">
        <f t="array" ref="BN33">_xlfn._xlws.FILTER($B$1040:$B$1119,$G$1040:$G$1119=$BN$3,0)</f>
        <v>0</v>
      </c>
      <c r="BO33" s="38" cm="1">
        <f t="array" ref="BO33">_xlfn._xlws.FILTER($B$1040:$B$1119,$G$1040:$G$1119=$BO$3,0)</f>
        <v>0</v>
      </c>
      <c r="BP33" s="38" cm="1">
        <f t="array" ref="BP33">_xlfn._xlws.FILTER($B$1040:$B$1119,$G$1040:$G$1119=$BP$3,0)</f>
        <v>0</v>
      </c>
      <c r="BQ33" s="10" cm="1">
        <f t="array" ref="BQ33">_xlfn._xlws.FILTER($B$1040:$B$1119,$G$1040:$G$1119=$BQ$2,0)</f>
        <v>0</v>
      </c>
      <c r="BR33" s="38" cm="1">
        <f t="array" ref="BR33">_xlfn._xlws.FILTER($B$1040:$B$1119,$G$1040:$G$1119=$BR$3,0)</f>
        <v>0</v>
      </c>
      <c r="BS33" s="38" cm="1">
        <f t="array" ref="BS33">_xlfn._xlws.FILTER($B$1040:$B$1119,$G$1040:$G$1119=$BS$3,0)</f>
        <v>0</v>
      </c>
      <c r="BT33" s="38" cm="1">
        <f t="array" ref="BT33">_xlfn._xlws.FILTER($B$1040:$B$1119,$G$1040:$G$1119=$BT$3,0)</f>
        <v>0</v>
      </c>
      <c r="BU33" s="38" cm="1">
        <f t="array" ref="BU33">_xlfn._xlws.FILTER($B$1040:$B$1119,$G$1040:$G$1119=$BU$3,0)</f>
        <v>0</v>
      </c>
      <c r="BV33" s="38" cm="1">
        <f t="array" ref="BV33">_xlfn._xlws.FILTER($B$1040:$B$1119,$G$1040:$G$1119=$BV$3,0)</f>
        <v>0</v>
      </c>
      <c r="BW33" s="38" cm="1">
        <f t="array" ref="BW33">_xlfn._xlws.FILTER($B$1040:$B$1119,$G$1040:$G$1119=$BW$3,0)</f>
        <v>0</v>
      </c>
      <c r="BX33" s="38" cm="1">
        <f t="array" ref="BX33">_xlfn._xlws.FILTER($B$1040:$B$1119,$G$1040:$G$1119=$BX$3,0)</f>
        <v>0</v>
      </c>
      <c r="BY33" s="38" cm="1">
        <f t="array" ref="BY33">_xlfn._xlws.FILTER($B$1040:$B$1119,$G$1040:$G$1119=$BY$3,0)</f>
        <v>0</v>
      </c>
      <c r="BZ33" s="38" cm="1">
        <f t="array" ref="BZ33">_xlfn._xlws.FILTER($B$1040:$B$1119,$G$1040:$G$1119=$BZ$3,0)</f>
        <v>0</v>
      </c>
      <c r="CA33" s="38" cm="1">
        <f t="array" ref="CA33">_xlfn._xlws.FILTER($B$1040:$B$1119,$G$1040:$G$1119=$CA$3,0)</f>
        <v>0</v>
      </c>
      <c r="CB33" s="38" cm="1">
        <f t="array" ref="CB33">_xlfn._xlws.FILTER($B$1040:$B$1119,$G$1040:$G$1119=$CB$3,0)</f>
        <v>0</v>
      </c>
      <c r="CC33" s="38" cm="1">
        <f t="array" ref="CC33">_xlfn._xlws.FILTER($B$1040:$B$1119,$G$1040:$G$1119=$CC$3,0)</f>
        <v>0</v>
      </c>
      <c r="CD33" s="38" cm="1">
        <f t="array" ref="CD33">_xlfn._xlws.FILTER($B$1040:$B$1119,$G$1040:$G$1119=$CD$3,0)</f>
        <v>0</v>
      </c>
      <c r="CE33" s="38" cm="1">
        <f t="array" ref="CE33">_xlfn._xlws.FILTER($B$1040:$B$1119,$G$1040:$G$1119=$CE$3,0)</f>
        <v>0</v>
      </c>
      <c r="CF33" s="38" cm="1">
        <f t="array" ref="CF33">_xlfn._xlws.FILTER($B$1040:$B$1119,$G$1040:$G$1119=$CF$3,0)</f>
        <v>0</v>
      </c>
      <c r="CG33" s="38" cm="1">
        <f t="array" ref="CG33">_xlfn._xlws.FILTER($B$1040:$B$1119,$G$1040:$G$1119=$CG$3,0)</f>
        <v>0</v>
      </c>
      <c r="CH33" s="38" cm="1">
        <f t="array" ref="CH33">_xlfn._xlws.FILTER($B$1040:$B$1119,$G$1040:$G$1119=$CH$3,0)</f>
        <v>0</v>
      </c>
      <c r="CI33" s="38" cm="1">
        <f t="array" ref="CI33">_xlfn._xlws.FILTER($B$1040:$B$1119,$G$1040:$G$1119=$CI$3,0)</f>
        <v>0</v>
      </c>
      <c r="CJ33" s="38" cm="1">
        <f t="array" ref="CJ33">_xlfn._xlws.FILTER($B$1040:$B$1119,$G$1040:$G$1119=$CJ$3,0)</f>
        <v>0</v>
      </c>
      <c r="CK33" s="38" cm="1">
        <f t="array" ref="CK33">_xlfn._xlws.FILTER($B$1040:$B$1119,$G$1040:$G$1119=$CK$3,0)</f>
        <v>0</v>
      </c>
      <c r="CL33" s="38" cm="1">
        <f t="array" ref="CL33">_xlfn._xlws.FILTER($B$1040:$B$1119,$G$1040:$G$1119=$CL$3,0)</f>
        <v>0</v>
      </c>
      <c r="CM33" s="38" cm="1">
        <f t="array" ref="CM33">_xlfn._xlws.FILTER($B$1040:$B$1119,$G$1040:$G$1119=$CM$3,0)</f>
        <v>0</v>
      </c>
      <c r="CN33" s="38" cm="1">
        <f t="array" ref="CN33">_xlfn._xlws.FILTER($B$1040:$B$1119,$G$1040:$G$1119=$CN$3,0)</f>
        <v>0</v>
      </c>
      <c r="CO33" s="38" cm="1">
        <f t="array" ref="CO33">_xlfn._xlws.FILTER($B$1040:$B$1119,$G$1040:$G$1119=$CO$3,0)</f>
        <v>0</v>
      </c>
      <c r="CP33" s="38" cm="1">
        <f t="array" ref="CP33">_xlfn._xlws.FILTER($B$1040:$B$1119,$G$1040:$G$1119=$CP$3,0)</f>
        <v>0</v>
      </c>
      <c r="CQ33" s="38" cm="1">
        <f t="array" ref="CQ33">_xlfn._xlws.FILTER($B$1040:$B$1119,$G$1040:$G$1119=$CQ$3,0)</f>
        <v>0</v>
      </c>
      <c r="CR33" s="10" cm="1">
        <f t="array" ref="CR33">_xlfn._xlws.FILTER($B$1040:$B$1119,$G$1040:$G$1119=$CR$3,0)</f>
        <v>0</v>
      </c>
      <c r="CS33" s="25" cm="1">
        <f t="array" ref="CS33">_xlfn._xlws.FILTER($B$1040:$B$1119,$G$1040:$G$1119=$CS$3,0)</f>
        <v>0</v>
      </c>
      <c r="CT33" s="25" cm="1">
        <f t="array" ref="CT33">_xlfn._xlws.FILTER($B$1040:$B$1119,$G$1040:$G$1119=$CT$3,0)</f>
        <v>0</v>
      </c>
      <c r="CU33" s="25" cm="1">
        <f t="array" ref="CU33">_xlfn._xlws.FILTER($B$1040:$B$1119,$G$1040:$G$1119=$CU$3,0)</f>
        <v>0</v>
      </c>
      <c r="CV33" s="25"/>
      <c r="CW33" s="25"/>
      <c r="CX33" s="25"/>
      <c r="CY33" s="25"/>
      <c r="CZ33" s="25"/>
    </row>
    <row r="34" spans="1:104" x14ac:dyDescent="0.3">
      <c r="A34" s="21"/>
      <c r="B34" s="24">
        <f t="shared" si="3"/>
        <v>0</v>
      </c>
      <c r="C34" s="24">
        <v>0</v>
      </c>
      <c r="D34" s="33" t="str">
        <f>'[1]Distanz Anschluss Mast 1 zu 2'!E49</f>
        <v>m²</v>
      </c>
      <c r="E34" s="33" t="s">
        <v>55</v>
      </c>
      <c r="F34" s="12">
        <v>122022900000</v>
      </c>
      <c r="G34" s="34">
        <f>'[1]Distanz Anschluss Mast 1 zu 2'!F49</f>
        <v>122022900000</v>
      </c>
      <c r="H34" s="34" t="s">
        <v>13</v>
      </c>
      <c r="I34" t="str">
        <f>_xlfn.XLOOKUP(G34,[1]Preisliste!$A$11:$A$156,[1]Preisliste!$B$11:$B$156)</f>
        <v>1.3.15</v>
      </c>
      <c r="J34" s="13">
        <f>_xlfn.XLOOKUP(G34,[2]Preisliste!$A$11:$A$156,[2]Preisliste!$E$11:$E$156)</f>
        <v>55.36</v>
      </c>
      <c r="K34" s="35">
        <f t="shared" si="2"/>
        <v>0</v>
      </c>
      <c r="L34" t="str">
        <f>_xlfn.XLOOKUP(G34,[2]Preisliste!$A$11:$A$156,[2]Preisliste!$C$11:$C$156)</f>
        <v>Asphaltdeckschicht aus AC 8 DN</v>
      </c>
      <c r="M34" s="21"/>
      <c r="N34" s="21"/>
      <c r="O34" s="21"/>
      <c r="P34" s="36"/>
      <c r="Q34">
        <v>1120</v>
      </c>
      <c r="R34" t="s">
        <v>155</v>
      </c>
      <c r="S34" s="10" cm="1">
        <f t="array" ref="S34">_xlfn._xlws.FILTER($B$1120:$B$1199,$I$1120:$I$1199=$S$2,0)</f>
        <v>0</v>
      </c>
      <c r="T34" s="10" cm="1">
        <f t="array" ref="T34">_xlfn._xlws.FILTER($B1120:$B1199,$I1120:$I1199=$T$2)</f>
        <v>0</v>
      </c>
      <c r="U34" s="10" cm="1">
        <f t="array" ref="U34">_xlfn._xlws.FILTER($B$1120:$B$1199,$I$1120:$I$1199=$U$2,0)</f>
        <v>0</v>
      </c>
      <c r="V34" s="10" cm="1">
        <f t="array" ref="V34">_xlfn._xlws.FILTER($B$1120:$B$1199,$I$1120:$I$1199=$V$2)</f>
        <v>0</v>
      </c>
      <c r="W34" s="10" cm="1">
        <f t="array" ref="W34">_xlfn._xlws.FILTER($B$1120:$B$1199,$I$1120:$I$1199=$W$2)</f>
        <v>0</v>
      </c>
      <c r="X34" s="22" cm="1">
        <f t="array" ref="X34">_xlfn._xlws.FILTER($B$1120:$B$1199,$I$1120:$I$1199=$X$2)</f>
        <v>0</v>
      </c>
      <c r="Y34" s="22" cm="1">
        <f t="array" ref="Y34">_xlfn._xlws.FILTER($B$1120:$B$1199,$I$1120:$I$1199=$Y$2)</f>
        <v>0</v>
      </c>
      <c r="Z34" s="10" cm="1">
        <f t="array" ref="Z34">_xlfn._xlws.FILTER($B$1120:$B$1199,$I$1120:$I$1199=$Z$3,0)</f>
        <v>0</v>
      </c>
      <c r="AA34" s="22" cm="1">
        <f t="array" ref="AA34">_xlfn._xlws.FILTER($B$1120:$B$1199,$I$1120:$I$1199=$AA$2,0)</f>
        <v>0</v>
      </c>
      <c r="AB34" s="38" cm="1">
        <f t="array" ref="AB34">_xlfn._xlws.FILTER($B$1120:$B$1199,$I$1120:$I$1199=$AB$2,0)</f>
        <v>0</v>
      </c>
      <c r="AC34" s="38" cm="1">
        <f t="array" ref="AC34">_xlfn._xlws.FILTER($B$1120:$B$1199,$I$1120:$I$1199=$AC$2,0)</f>
        <v>0</v>
      </c>
      <c r="AD34" s="38" cm="1">
        <f t="array" ref="AD34">_xlfn._xlws.FILTER($B$1120:$B$1199,$I$1120:$I$1199=$AD$2,0)</f>
        <v>0</v>
      </c>
      <c r="AE34" s="38" cm="1">
        <f t="array" ref="AE34">_xlfn._xlws.FILTER($B$1120:$B$1199,$I$1120:$I$1199=$AE$2,0)</f>
        <v>0</v>
      </c>
      <c r="AF34" s="38" cm="1">
        <f t="array" ref="AF34">_xlfn._xlws.FILTER($B$1120:$B$1199,$I$1120:$I$1199=$AF$2,0)</f>
        <v>0</v>
      </c>
      <c r="AG34" s="38" cm="1">
        <f t="array" ref="AG34">_xlfn._xlws.FILTER($B$1120:$B$1199,$I$1120:$I$1199=$AG$2,0)</f>
        <v>0</v>
      </c>
      <c r="AH34" s="38" cm="1">
        <f t="array" ref="AH34">_xlfn._xlws.FILTER($B$1120:$B$1199,$G$1120:$G$1199=$AH$3)</f>
        <v>0</v>
      </c>
      <c r="AI34" s="38" cm="1">
        <f t="array" ref="AI34">_xlfn._xlws.FILTER($B$1120:$B$1199,$G$1120:$G$1199=$AI$3)</f>
        <v>0</v>
      </c>
      <c r="AJ34" s="38" cm="1">
        <f t="array" ref="AJ34">_xlfn._xlws.FILTER($B$1120:$B$1199,$G$1120:$G$1199=$AJ$3)</f>
        <v>0</v>
      </c>
      <c r="AK34" s="38" cm="1">
        <f t="array" ref="AK34">_xlfn._xlws.FILTER($B$1120:$B$1199,$G$1120:$G$1199=$AK$3)</f>
        <v>0</v>
      </c>
      <c r="AL34" s="38" cm="1">
        <f t="array" ref="AL34">_xlfn._xlws.FILTER($B$1120:$B$1199,$G$1120:$G$1199=$AL$3)</f>
        <v>0</v>
      </c>
      <c r="AM34" s="38" cm="1">
        <f t="array" ref="AM34">_xlfn._xlws.FILTER($B$1120:$B$1199,$G$1120:$G$1199=$AM$3)</f>
        <v>0</v>
      </c>
      <c r="AN34" s="38" cm="1">
        <f t="array" ref="AN34">_xlfn._xlws.FILTER($B$1120:$B$1199,$G$1120:$G$1199=$AN$3)</f>
        <v>0</v>
      </c>
      <c r="AO34" s="38" cm="1">
        <f t="array" ref="AO34">_xlfn._xlws.FILTER($B$1120:$B$1199,$G$1120:$G$1199=$AO$3)</f>
        <v>0</v>
      </c>
      <c r="AP34" s="38" cm="1">
        <f t="array" ref="AP34">_xlfn._xlws.FILTER($B$1120:$B$1199,$G$1120:$G$1199=$AP$3)</f>
        <v>0</v>
      </c>
      <c r="AQ34" s="38" cm="1">
        <f t="array" ref="AQ34">_xlfn._xlws.FILTER($B$1120:$B$1199,$G$1120:$G$1199=$AQ$3)</f>
        <v>0</v>
      </c>
      <c r="AR34" s="38" cm="1">
        <f t="array" ref="AR34">_xlfn._xlws.FILTER($B$1120:$B$1199,$G$1120:$G$1199=$AR$3)</f>
        <v>0</v>
      </c>
      <c r="AS34" s="23" cm="1">
        <f t="array" ref="AS34">_xlfn._xlws.FILTER($B$1120:$B$1199,$G$1120:$G$1199=$AS$3,0)</f>
        <v>0</v>
      </c>
      <c r="AT34" s="38" cm="1">
        <f t="array" ref="AT34">_xlfn._xlws.FILTER($B$1120:$B$1199,$G$1120:$G$1199=$AT$3,0)</f>
        <v>0</v>
      </c>
      <c r="AU34" s="38" cm="1">
        <f t="array" ref="AU34">_xlfn._xlws.FILTER($B$1120:$B$1199,$G$1120:$G$1199=$AU$3,0)</f>
        <v>0</v>
      </c>
      <c r="AV34" s="38" cm="1">
        <f t="array" ref="AV34">_xlfn._xlws.FILTER($B$1120:$B$1199,$G$1120:$G$1199=$AV$3,0)</f>
        <v>0</v>
      </c>
      <c r="AW34" s="38" cm="1">
        <f t="array" ref="AW34">_xlfn._xlws.FILTER($B$1120:$B$1199,$G$1120:$G$1199=$AW$3,0)</f>
        <v>0</v>
      </c>
      <c r="AX34" s="38" cm="1">
        <f t="array" ref="AX34">_xlfn._xlws.FILTER($B$1120:$B$1199,$G$1120:$G$1199=$AX$3,0)</f>
        <v>0</v>
      </c>
      <c r="AY34" s="39" cm="1">
        <f t="array" ref="AY34">_xlfn._xlws.FILTER($B$1120:$B$1199,$G$1120:$G$1199=$AY$3,0)</f>
        <v>0</v>
      </c>
      <c r="AZ34" s="39" cm="1">
        <f t="array" ref="AZ34">_xlfn._xlws.FILTER($B$1120:$B$1199,$G$1120:$G$1199=$AZ$3,0)</f>
        <v>0</v>
      </c>
      <c r="BA34" s="39" cm="1">
        <f t="array" ref="BA34">_xlfn._xlws.FILTER($B$1120:$B$1199,$G$1120:$G$1199=$BA$3,0)</f>
        <v>0</v>
      </c>
      <c r="BB34" s="39" cm="1">
        <f t="array" ref="BB34">_xlfn._xlws.FILTER($B$1120:$B$1199,$G$1120:$G$1199=$BB$3,0)</f>
        <v>0</v>
      </c>
      <c r="BC34" s="38" cm="1">
        <f t="array" ref="BC34">_xlfn._xlws.FILTER($B$1120:$B$1199,$G$1120:$G$1199=$BC$3,0)</f>
        <v>0</v>
      </c>
      <c r="BD34" s="38" cm="1">
        <f t="array" ref="BD34">_xlfn._xlws.FILTER($B$1120:$B$1199,$G$1120:$G$1199=$BD$3,0)</f>
        <v>0</v>
      </c>
      <c r="BE34" s="38" cm="1">
        <f t="array" ref="BE34">_xlfn._xlws.FILTER($B$1120:$B$1199,$G$1120:$G$1199=$BE$3,0)</f>
        <v>0</v>
      </c>
      <c r="BF34" s="38" cm="1">
        <f t="array" ref="BF34">_xlfn._xlws.FILTER($B$1120:$B$1199,$G$1120:$G$1199=$BF$3,0)</f>
        <v>0</v>
      </c>
      <c r="BG34" s="38" cm="1">
        <f t="array" ref="BG34">_xlfn._xlws.FILTER($B$1120:$B$1199,$G$1120:$G$1199=$BG$3,0)</f>
        <v>0</v>
      </c>
      <c r="BH34" s="38" cm="1">
        <f t="array" ref="BH34">_xlfn._xlws.FILTER($B$1120:$B$1199,$G$1120:$G$1199=$BH$3,0)</f>
        <v>0</v>
      </c>
      <c r="BI34" s="38" cm="1">
        <f t="array" ref="BI34">_xlfn._xlws.FILTER($B$1120:$B$1199,$G$1120:$G$1199=$BI$3,0)</f>
        <v>0</v>
      </c>
      <c r="BJ34" s="38" cm="1">
        <f t="array" ref="BJ34">_xlfn._xlws.FILTER($B$1120:$B$1199,$G$1120:$G$1199=$BJ$3,0)</f>
        <v>0</v>
      </c>
      <c r="BK34" s="38" cm="1">
        <f t="array" ref="BK34">_xlfn._xlws.FILTER($B$1120:$B$1199,$G$1120:$G$1199=$BK$3,0)</f>
        <v>0</v>
      </c>
      <c r="BL34" s="38" cm="1">
        <f t="array" ref="BL34">_xlfn._xlws.FILTER($B$1120:$B$1199,$G$1120:$G$1199=$BL$3,0)</f>
        <v>0</v>
      </c>
      <c r="BM34" s="38" cm="1">
        <f t="array" ref="BM34">_xlfn._xlws.FILTER($B$1120:$B$1199,$G$1120:$G$1199=$BM$3,0)</f>
        <v>0</v>
      </c>
      <c r="BN34" s="38" cm="1">
        <f t="array" ref="BN34">_xlfn._xlws.FILTER($B$1120:$B$1199,$G$1120:$G$1199=$BN$3,0)</f>
        <v>0</v>
      </c>
      <c r="BO34" s="38" cm="1">
        <f t="array" ref="BO34">_xlfn._xlws.FILTER($B$1120:$B$1199,$G$1120:$G$1199=$BO$3,0)</f>
        <v>0</v>
      </c>
      <c r="BP34" s="38" cm="1">
        <f t="array" ref="BP34">_xlfn._xlws.FILTER($B$1120:$B$1199,$G$1120:$G$1199=$BP$3,0)</f>
        <v>0</v>
      </c>
      <c r="BQ34" s="10" cm="1">
        <f t="array" ref="BQ34">_xlfn._xlws.FILTER($B$1120:$B$1199,$G$1120:$G$1199=$BQ$2,0)</f>
        <v>0</v>
      </c>
      <c r="BR34" s="38" cm="1">
        <f t="array" ref="BR34">_xlfn._xlws.FILTER($B$1120:$B$1199,$G$1120:$G$1199=$BR$3,0)</f>
        <v>0</v>
      </c>
      <c r="BS34" s="38" cm="1">
        <f t="array" ref="BS34">_xlfn._xlws.FILTER($B$1120:$B$1199,$G$1120:$G$1199=$BS$3,0)</f>
        <v>0</v>
      </c>
      <c r="BT34" s="38" cm="1">
        <f t="array" ref="BT34">_xlfn._xlws.FILTER($B$1120:$B$1199,$G$1120:$G$1199=$BT$3,0)</f>
        <v>0</v>
      </c>
      <c r="BU34" s="38" cm="1">
        <f t="array" ref="BU34">_xlfn._xlws.FILTER($B$1120:$B$1199,$G$1120:$G$1199=$BU$3,0)</f>
        <v>0</v>
      </c>
      <c r="BV34" s="38" cm="1">
        <f t="array" ref="BV34">_xlfn._xlws.FILTER($B$1120:$B$1199,$G$1120:$G$1199=$BV$3,0)</f>
        <v>0</v>
      </c>
      <c r="BW34" s="38" cm="1">
        <f t="array" ref="BW34">_xlfn._xlws.FILTER($B$1120:$B$1199,$G$1120:$G$1199=$BW$3,0)</f>
        <v>0</v>
      </c>
      <c r="BX34" s="38" cm="1">
        <f t="array" ref="BX34">_xlfn._xlws.FILTER($B$1120:$B$1199,$G$1120:$G$1199=$BX$3,0)</f>
        <v>0</v>
      </c>
      <c r="BY34" s="38" cm="1">
        <f t="array" ref="BY34">_xlfn._xlws.FILTER($B$1120:$B$1199,$G$1120:$G$1199=$BY$3,0)</f>
        <v>0</v>
      </c>
      <c r="BZ34" s="38" cm="1">
        <f t="array" ref="BZ34">_xlfn._xlws.FILTER($B$1120:$B$1199,$G$1120:$G$1199=$BZ$3,0)</f>
        <v>0</v>
      </c>
      <c r="CA34" s="38" cm="1">
        <f t="array" ref="CA34">_xlfn._xlws.FILTER($B$1120:$B$1199,$G$1120:$G$1199=$CA$3,0)</f>
        <v>0</v>
      </c>
      <c r="CB34" s="38" cm="1">
        <f t="array" ref="CB34">_xlfn._xlws.FILTER($B$1120:$B$1199,$G$1120:$G$1199=$CB$3,0)</f>
        <v>0</v>
      </c>
      <c r="CC34" s="38" cm="1">
        <f t="array" ref="CC34">_xlfn._xlws.FILTER($B$1120:$B$1199,$G$1120:$G$1199=$CC$3,0)</f>
        <v>0</v>
      </c>
      <c r="CD34" s="38" cm="1">
        <f t="array" ref="CD34">_xlfn._xlws.FILTER($B$1120:$B$1199,$G$1120:$G$1199=$CD$3,0)</f>
        <v>0</v>
      </c>
      <c r="CE34" s="38" cm="1">
        <f t="array" ref="CE34">_xlfn._xlws.FILTER($B$1120:$B$1199,$G$1120:$G$1199=$CE$3,0)</f>
        <v>0</v>
      </c>
      <c r="CF34" s="38" cm="1">
        <f t="array" ref="CF34">_xlfn._xlws.FILTER($B$1120:$B$1199,$G$1120:$G$1199=$CF$3,0)</f>
        <v>0</v>
      </c>
      <c r="CG34" s="38" cm="1">
        <f t="array" ref="CG34">_xlfn._xlws.FILTER($B$1120:$B$1199,$G$1120:$G$1199=$CG$3,0)</f>
        <v>0</v>
      </c>
      <c r="CH34" s="38" cm="1">
        <f t="array" ref="CH34">_xlfn._xlws.FILTER($B$1120:$B$1199,$G$1120:$G$1199=$CH$3,0)</f>
        <v>0</v>
      </c>
      <c r="CI34" s="38" cm="1">
        <f t="array" ref="CI34">_xlfn._xlws.FILTER($B$1120:$B$1199,$G$1120:$G$1199=$CI$3,0)</f>
        <v>0</v>
      </c>
      <c r="CJ34" s="38" cm="1">
        <f t="array" ref="CJ34">_xlfn._xlws.FILTER($B$1120:$B$1199,$G$1120:$G$1199=$CJ$3,0)</f>
        <v>0</v>
      </c>
      <c r="CK34" s="38" cm="1">
        <f t="array" ref="CK34">_xlfn._xlws.FILTER($B$1120:$B$1199,$G$1120:$G$1199=$CK$3,0)</f>
        <v>0</v>
      </c>
      <c r="CL34" s="38" cm="1">
        <f t="array" ref="CL34">_xlfn._xlws.FILTER($B$1120:$B$1199,$G$1120:$G$1199=$CL$3,0)</f>
        <v>0</v>
      </c>
      <c r="CM34" s="38" cm="1">
        <f t="array" ref="CM34">_xlfn._xlws.FILTER($B$1120:$B$1199,$G$1120:$G$1199=$CM$3,0)</f>
        <v>0</v>
      </c>
      <c r="CN34" s="38" cm="1">
        <f t="array" ref="CN34">_xlfn._xlws.FILTER($B$1120:$B$1199,$G$1120:$G$1199=$CN$3,0)</f>
        <v>0</v>
      </c>
      <c r="CO34" s="38" cm="1">
        <f t="array" ref="CO34">_xlfn._xlws.FILTER($B$1120:$B$1199,$G$1120:$G$1199=$CO$3,0)</f>
        <v>0</v>
      </c>
      <c r="CP34" s="38" cm="1">
        <f t="array" ref="CP34">_xlfn._xlws.FILTER($B$1120:$B$1199,$G$1120:$G$1199=$CP$3,0)</f>
        <v>0</v>
      </c>
      <c r="CQ34" s="38" cm="1">
        <f t="array" ref="CQ34">_xlfn._xlws.FILTER($B$1120:$B$1199,$G$1120:$G$1199=$CQ$3,0)</f>
        <v>0</v>
      </c>
      <c r="CR34" s="10" cm="1">
        <f t="array" ref="CR34">_xlfn._xlws.FILTER($B$1120:$B$1199,$G$1120:$G$1199=$CR$3,0)</f>
        <v>0</v>
      </c>
      <c r="CS34" s="25" cm="1">
        <f t="array" ref="CS34">_xlfn._xlws.FILTER($B$1120:$B$1199,$G$1120:$G$1199=$CS$3,0)</f>
        <v>0</v>
      </c>
      <c r="CT34" s="25" cm="1">
        <f t="array" ref="CT34">_xlfn._xlws.FILTER($B$1120:$B$1199,$G$1120:$G$1199=$CT$3,0)</f>
        <v>0</v>
      </c>
      <c r="CU34" s="25" cm="1">
        <f t="array" ref="CU34">_xlfn._xlws.FILTER($B$1120:$B$1199,$G$1120:$G$1199=$CU$3,0)</f>
        <v>0</v>
      </c>
      <c r="CV34" s="25"/>
      <c r="CW34" s="25"/>
      <c r="CX34" s="25"/>
      <c r="CY34" s="25"/>
      <c r="CZ34" s="25"/>
    </row>
    <row r="35" spans="1:104" x14ac:dyDescent="0.3">
      <c r="F35" s="12"/>
      <c r="G35" s="15"/>
      <c r="H35" s="15"/>
      <c r="J35" s="13"/>
      <c r="Q35">
        <v>1200</v>
      </c>
      <c r="R35" t="s">
        <v>156</v>
      </c>
      <c r="S35" s="10" cm="1">
        <f t="array" ref="S35">_xlfn._xlws.FILTER($B$1200:$B$1279,$I$1200:$I$1279=$S$2,0)</f>
        <v>0</v>
      </c>
      <c r="T35" s="10" cm="1">
        <f t="array" ref="T35">_xlfn._xlws.FILTER($B1200:$B1279,$I1200:$I1279=$T$2)</f>
        <v>0</v>
      </c>
      <c r="U35" s="10" cm="1">
        <f t="array" ref="U35">_xlfn._xlws.FILTER($B$1200:$B$1279,$I$1200:$I$1279=$U$2,0)</f>
        <v>0</v>
      </c>
      <c r="V35" s="10" cm="1">
        <f t="array" ref="V35">_xlfn._xlws.FILTER($B$1200:$B$1279,$I$1200:$I$1279=$V$2)</f>
        <v>0</v>
      </c>
      <c r="W35" s="10" cm="1">
        <f t="array" ref="W35">_xlfn._xlws.FILTER($B$1200:$B$1279,$I$1200:$I$1279=$W$2)</f>
        <v>0</v>
      </c>
      <c r="X35" s="22" cm="1">
        <f t="array" ref="X35">_xlfn._xlws.FILTER($B$1200:$B$1279,$I$1200:$I$1279=$X$2)</f>
        <v>0</v>
      </c>
      <c r="Y35" s="22" cm="1">
        <f t="array" ref="Y35">_xlfn._xlws.FILTER($B$1200:$B$1279,$I$1200:$I$1279=$Y$2)</f>
        <v>0</v>
      </c>
      <c r="Z35" s="10" cm="1">
        <f t="array" ref="Z35">_xlfn._xlws.FILTER($B$1200:$B$1279,$I$1200:$I$1279=$Z$3,0)</f>
        <v>0</v>
      </c>
      <c r="AA35" s="22" cm="1">
        <f t="array" ref="AA35">_xlfn._xlws.FILTER($B$1200:$B$1279,$I$1200:$I$1279=$AA$2,0)</f>
        <v>0</v>
      </c>
      <c r="AB35" s="38" cm="1">
        <f t="array" ref="AB35">_xlfn._xlws.FILTER($B$1200:$B$1279,$I$1200:$I$1279=$AB$2,0)</f>
        <v>0</v>
      </c>
      <c r="AC35" s="38" cm="1">
        <f t="array" ref="AC35">_xlfn._xlws.FILTER($B$1200:$B$1279,$I$1200:$I$1279=$AC$2,0)</f>
        <v>0</v>
      </c>
      <c r="AD35" s="38" cm="1">
        <f t="array" ref="AD35">_xlfn._xlws.FILTER($B$1200:$B$1279,$I$1200:$I$1279=$AD$2,0)</f>
        <v>0</v>
      </c>
      <c r="AE35" s="38" cm="1">
        <f t="array" ref="AE35">_xlfn._xlws.FILTER($B$1200:$B$1279,$I$1200:$I$1279=$AE$2,0)</f>
        <v>0</v>
      </c>
      <c r="AF35" s="38" cm="1">
        <f t="array" ref="AF35">_xlfn._xlws.FILTER($B$1200:$B$1279,$I$1200:$I$1279=$AF$2,0)</f>
        <v>0</v>
      </c>
      <c r="AG35" s="38" cm="1">
        <f t="array" ref="AG35">_xlfn._xlws.FILTER($B$1200:$B$1279,$I$1200:$I$1279=$AG$2,0)</f>
        <v>0</v>
      </c>
      <c r="AH35" s="38" cm="1">
        <f t="array" ref="AH35">_xlfn._xlws.FILTER($B$1200:$B$1279,$G$1200:$G$1279=$AH$3)</f>
        <v>0</v>
      </c>
      <c r="AI35" s="38" cm="1">
        <f t="array" ref="AI35">_xlfn._xlws.FILTER($B$1200:$B$1279,$G$1200:$G$1279=$AI$3)</f>
        <v>0</v>
      </c>
      <c r="AJ35" s="38" cm="1">
        <f t="array" ref="AJ35">_xlfn._xlws.FILTER($B$1200:$B$1279,$G$1200:$G$1279=$AJ$3)</f>
        <v>0</v>
      </c>
      <c r="AK35" s="38" cm="1">
        <f t="array" ref="AK35">_xlfn._xlws.FILTER($B$1200:$B$1279,$G$1200:$G$1279=$AK$3)</f>
        <v>0</v>
      </c>
      <c r="AL35" s="38" cm="1">
        <f t="array" ref="AL35">_xlfn._xlws.FILTER($B$1200:$B$1279,$G$1200:$G$1279=$AL$3)</f>
        <v>0</v>
      </c>
      <c r="AM35" s="38" cm="1">
        <f t="array" ref="AM35">_xlfn._xlws.FILTER($B$1200:$B$1279,$G$1200:$G$1279=$AM$3)</f>
        <v>0</v>
      </c>
      <c r="AN35" s="38" cm="1">
        <f t="array" ref="AN35">_xlfn._xlws.FILTER($B$1200:$B$1279,$G$1200:$G$1279=$AN$3)</f>
        <v>0</v>
      </c>
      <c r="AO35" s="38" cm="1">
        <f t="array" ref="AO35">_xlfn._xlws.FILTER($B$1200:$B$1279,$G$1200:$G$1279=$AO$3)</f>
        <v>0</v>
      </c>
      <c r="AP35" s="38" cm="1">
        <f t="array" ref="AP35">_xlfn._xlws.FILTER($B$1200:$B$1279,$G$1200:$G$1279=$AP$3)</f>
        <v>0</v>
      </c>
      <c r="AQ35" s="38" cm="1">
        <f t="array" ref="AQ35">_xlfn._xlws.FILTER($B$1200:$B$1279,$G$1200:$G$1279=$AQ$3)</f>
        <v>0</v>
      </c>
      <c r="AR35" s="38" cm="1">
        <f t="array" ref="AR35">_xlfn._xlws.FILTER($B$1200:$B$1279,$G$1200:$G$1279=$AR$3)</f>
        <v>0</v>
      </c>
      <c r="AS35" s="23" cm="1">
        <f t="array" ref="AS35">_xlfn._xlws.FILTER($B$1200:$B$1279,$G$1200:$G$1279=$AS$3,0)</f>
        <v>0</v>
      </c>
      <c r="AT35" s="38" cm="1">
        <f t="array" ref="AT35">_xlfn._xlws.FILTER($B$1200:$B$1279,$G$1200:$G$1279=$AT$3,0)</f>
        <v>0</v>
      </c>
      <c r="AU35" s="38" cm="1">
        <f t="array" ref="AU35">_xlfn._xlws.FILTER($B$1200:$B$1279,$G$1200:$G$1279=$AU$3,0)</f>
        <v>0</v>
      </c>
      <c r="AV35" s="38" cm="1">
        <f t="array" ref="AV35">_xlfn._xlws.FILTER($B$1200:$B$1279,$G$1200:$G$1279=$AV$3,0)</f>
        <v>0</v>
      </c>
      <c r="AW35" s="38" cm="1">
        <f t="array" ref="AW35">_xlfn._xlws.FILTER($B$1200:$B$1279,$G$1200:$G$1279=$AW$3,0)</f>
        <v>0</v>
      </c>
      <c r="AX35" s="38" cm="1">
        <f t="array" ref="AX35">_xlfn._xlws.FILTER($B$1200:$B$1279,$G$1200:$G$1279=$AX$3,0)</f>
        <v>0</v>
      </c>
      <c r="AY35" s="39" cm="1">
        <f t="array" ref="AY35">_xlfn._xlws.FILTER($B$1200:$B$1279,$G$1200:$G$1279=$AY$3,0)</f>
        <v>0</v>
      </c>
      <c r="AZ35" s="39" cm="1">
        <f t="array" ref="AZ35">_xlfn._xlws.FILTER($B$1200:$B$1279,$G$1200:$G$1279=$AZ$3,0)</f>
        <v>0</v>
      </c>
      <c r="BA35" s="39" cm="1">
        <f t="array" ref="BA35">_xlfn._xlws.FILTER($B$1200:$B$1279,$G$1200:$G$1279=$BA$3,0)</f>
        <v>0</v>
      </c>
      <c r="BB35" s="39" cm="1">
        <f t="array" ref="BB35">_xlfn._xlws.FILTER($B$1200:$B$1279,$G$1200:$G$1279=$BB$3,0)</f>
        <v>0</v>
      </c>
      <c r="BC35" s="38" cm="1">
        <f t="array" ref="BC35">_xlfn._xlws.FILTER($B$1200:$B$1279,$G$1200:$G$1279=$BC$3,0)</f>
        <v>0</v>
      </c>
      <c r="BD35" s="38" cm="1">
        <f t="array" ref="BD35">_xlfn._xlws.FILTER($B$1200:$B$1279,$G$1200:$G$1279=$BD$3,0)</f>
        <v>0</v>
      </c>
      <c r="BE35" s="38" cm="1">
        <f t="array" ref="BE35">_xlfn._xlws.FILTER($B$1200:$B$1279,$G$1200:$G$1279=$BE$3,0)</f>
        <v>0</v>
      </c>
      <c r="BF35" s="38" cm="1">
        <f t="array" ref="BF35">_xlfn._xlws.FILTER($B$1200:$B$1279,$G$1200:$G$1279=$BF$3,0)</f>
        <v>0</v>
      </c>
      <c r="BG35" s="38" cm="1">
        <f t="array" ref="BG35">_xlfn._xlws.FILTER($B$1200:$B$1279,$G$1200:$G$1279=$BG$3,0)</f>
        <v>0</v>
      </c>
      <c r="BH35" s="38" cm="1">
        <f t="array" ref="BH35">_xlfn._xlws.FILTER($B$1200:$B$1279,$G$1200:$G$1279=$BH$3,0)</f>
        <v>0</v>
      </c>
      <c r="BI35" s="38" cm="1">
        <f t="array" ref="BI35">_xlfn._xlws.FILTER($B$1200:$B$1279,$G$1200:$G$1279=$BI$3,0)</f>
        <v>0</v>
      </c>
      <c r="BJ35" s="38" cm="1">
        <f t="array" ref="BJ35">_xlfn._xlws.FILTER($B$1200:$B$1279,$G$1200:$G$1279=$BJ$3,0)</f>
        <v>0</v>
      </c>
      <c r="BK35" s="38" cm="1">
        <f t="array" ref="BK35">_xlfn._xlws.FILTER($B$1200:$B$1279,$G$1200:$G$1279=$BK$3,0)</f>
        <v>0</v>
      </c>
      <c r="BL35" s="38" cm="1">
        <f t="array" ref="BL35">_xlfn._xlws.FILTER($B$1200:$B$1279,$G$1200:$G$1279=$BL$3,0)</f>
        <v>0</v>
      </c>
      <c r="BM35" s="38" cm="1">
        <f t="array" ref="BM35">_xlfn._xlws.FILTER($B$1200:$B$1279,$G$1200:$G$1279=$BM$3,0)</f>
        <v>0</v>
      </c>
      <c r="BN35" s="38" cm="1">
        <f t="array" ref="BN35">_xlfn._xlws.FILTER($B$1200:$B$1279,$G$1200:$G$1279=$BN$3,0)</f>
        <v>0</v>
      </c>
      <c r="BO35" s="38" cm="1">
        <f t="array" ref="BO35">_xlfn._xlws.FILTER($B$1200:$B$1279,$G$1200:$G$1279=$BO$3,0)</f>
        <v>0</v>
      </c>
      <c r="BP35" s="38" cm="1">
        <f t="array" ref="BP35">_xlfn._xlws.FILTER($B$1200:$B$1279,$G$1200:$G$1279=$BP$3,0)</f>
        <v>0</v>
      </c>
      <c r="BQ35" s="10" cm="1">
        <f t="array" ref="BQ35">_xlfn._xlws.FILTER($B$1200:$B$1279,$G$1200:$G$1279=$BQ$2,0)</f>
        <v>0</v>
      </c>
      <c r="BR35" s="38" cm="1">
        <f t="array" ref="BR35">_xlfn._xlws.FILTER($B$1200:$B$1279,$G$1200:$G$1279=$BR$3,0)</f>
        <v>0</v>
      </c>
      <c r="BS35" s="38" cm="1">
        <f t="array" ref="BS35">_xlfn._xlws.FILTER($B$1200:$B$1279,$G$1200:$G$1279=$BS$3,0)</f>
        <v>0</v>
      </c>
      <c r="BT35" s="38" cm="1">
        <f t="array" ref="BT35">_xlfn._xlws.FILTER($B$1200:$B$1279,$G$1200:$G$1279=$BT$3,0)</f>
        <v>0</v>
      </c>
      <c r="BU35" s="38" cm="1">
        <f t="array" ref="BU35">_xlfn._xlws.FILTER($B$1200:$B$1279,$G$1200:$G$1279=$BU$3,0)</f>
        <v>0</v>
      </c>
      <c r="BV35" s="38" cm="1">
        <f t="array" ref="BV35">_xlfn._xlws.FILTER($B$1200:$B$1279,$G$1200:$G$1279=$BV$3,0)</f>
        <v>0</v>
      </c>
      <c r="BW35" s="38" cm="1">
        <f t="array" ref="BW35">_xlfn._xlws.FILTER($B$1200:$B$1279,$G$1200:$G$1279=$BW$3,0)</f>
        <v>0</v>
      </c>
      <c r="BX35" s="38" cm="1">
        <f t="array" ref="BX35">_xlfn._xlws.FILTER($B$1200:$B$1279,$G$1200:$G$1279=$BX$3,0)</f>
        <v>0</v>
      </c>
      <c r="BY35" s="38" cm="1">
        <f t="array" ref="BY35">_xlfn._xlws.FILTER($B$1200:$B$1279,$G$1200:$G$1279=$BY$3,0)</f>
        <v>0</v>
      </c>
      <c r="BZ35" s="38" cm="1">
        <f t="array" ref="BZ35">_xlfn._xlws.FILTER($B$1200:$B$1279,$G$1200:$G$1279=$BZ$3,0)</f>
        <v>0</v>
      </c>
      <c r="CA35" s="38" cm="1">
        <f t="array" ref="CA35">_xlfn._xlws.FILTER($B$1200:$B$1279,$G$1200:$G$1279=$CA$3,0)</f>
        <v>0</v>
      </c>
      <c r="CB35" s="38" cm="1">
        <f t="array" ref="CB35">_xlfn._xlws.FILTER($B$1200:$B$1279,$G$1200:$G$1279=$CB$3,0)</f>
        <v>0</v>
      </c>
      <c r="CC35" s="38" cm="1">
        <f t="array" ref="CC35">_xlfn._xlws.FILTER($B$1200:$B$1279,$G$1200:$G$1279=$CC$3,0)</f>
        <v>0</v>
      </c>
      <c r="CD35" s="38" cm="1">
        <f t="array" ref="CD35">_xlfn._xlws.FILTER($B$1200:$B$1279,$G$1200:$G$1279=$CD$3,0)</f>
        <v>0</v>
      </c>
      <c r="CE35" s="38" cm="1">
        <f t="array" ref="CE35">_xlfn._xlws.FILTER($B$1200:$B$1279,$G$1200:$G$1279=$CE$3,0)</f>
        <v>0</v>
      </c>
      <c r="CF35" s="38" cm="1">
        <f t="array" ref="CF35">_xlfn._xlws.FILTER($B$1200:$B$1279,$G$1200:$G$1279=$CF$3,0)</f>
        <v>0</v>
      </c>
      <c r="CG35" s="38" cm="1">
        <f t="array" ref="CG35">_xlfn._xlws.FILTER($B$1200:$B$1279,$G$1200:$G$1279=$CG$3,0)</f>
        <v>0</v>
      </c>
      <c r="CH35" s="38" cm="1">
        <f t="array" ref="CH35">_xlfn._xlws.FILTER($B$1200:$B$1279,$G$1200:$G$1279=$CH$3,0)</f>
        <v>0</v>
      </c>
      <c r="CI35" s="38" cm="1">
        <f t="array" ref="CI35">_xlfn._xlws.FILTER($B$1200:$B$1279,$G$1200:$G$1279=$CI$3,0)</f>
        <v>0</v>
      </c>
      <c r="CJ35" s="38" cm="1">
        <f t="array" ref="CJ35">_xlfn._xlws.FILTER($B$1200:$B$1279,$G$1200:$G$1279=$CJ$3,0)</f>
        <v>0</v>
      </c>
      <c r="CK35" s="38" cm="1">
        <f t="array" ref="CK35">_xlfn._xlws.FILTER($B$1200:$B$1279,$G$1200:$G$1279=$CK$3,0)</f>
        <v>0</v>
      </c>
      <c r="CL35" s="38" cm="1">
        <f t="array" ref="CL35">_xlfn._xlws.FILTER($B$1200:$B$1279,$G$1200:$G$1279=$CL$3,0)</f>
        <v>0</v>
      </c>
      <c r="CM35" s="38" cm="1">
        <f t="array" ref="CM35">_xlfn._xlws.FILTER($B$1200:$B$1279,$G$1200:$G$1279=$CM$3,0)</f>
        <v>0</v>
      </c>
      <c r="CN35" s="38" cm="1">
        <f t="array" ref="CN35">_xlfn._xlws.FILTER($B$1200:$B$1279,$G$1200:$G$1279=$CN$3,0)</f>
        <v>0</v>
      </c>
      <c r="CO35" s="38" cm="1">
        <f t="array" ref="CO35">_xlfn._xlws.FILTER($B$1200:$B$1279,$G$1200:$G$1279=$CO$3,0)</f>
        <v>0</v>
      </c>
      <c r="CP35" s="38" cm="1">
        <f t="array" ref="CP35">_xlfn._xlws.FILTER($B$1200:$B$1279,$G$1200:$G$1279=$CP$3,0)</f>
        <v>0</v>
      </c>
      <c r="CQ35" s="38" cm="1">
        <f t="array" ref="CQ35">_xlfn._xlws.FILTER($B$1200:$B$1279,$G$1200:$G$1279=$CQ$3,0)</f>
        <v>0</v>
      </c>
      <c r="CR35" s="10" cm="1">
        <f t="array" ref="CR35">_xlfn._xlws.FILTER($B$1200:$B$1279,$G$1200:$G$1279=$CR$3,0)</f>
        <v>0</v>
      </c>
      <c r="CS35" s="25" cm="1">
        <f t="array" ref="CS35">_xlfn._xlws.FILTER($B$1200:$B$1279,$G$1200:$G$1279=$CS$3,0)</f>
        <v>0</v>
      </c>
      <c r="CT35" s="25" cm="1">
        <f t="array" ref="CT35">_xlfn._xlws.FILTER($B$1200:$B$1279,$G$1200:$G$1279=$CT$3,0)</f>
        <v>0</v>
      </c>
      <c r="CU35" s="25" cm="1">
        <f t="array" ref="CU35">_xlfn._xlws.FILTER($B$1200:$B$1279,$G$1200:$G$1279=$CU$3,0)</f>
        <v>0</v>
      </c>
      <c r="CV35" s="25"/>
      <c r="CW35" s="25"/>
      <c r="CX35" s="25"/>
      <c r="CY35" s="25"/>
      <c r="CZ35" s="25"/>
    </row>
    <row r="36" spans="1:104" x14ac:dyDescent="0.3">
      <c r="F36" s="12"/>
      <c r="J36" s="13"/>
      <c r="Q36">
        <v>1280</v>
      </c>
      <c r="R36" t="s">
        <v>157</v>
      </c>
      <c r="S36" s="10" cm="1">
        <f t="array" ref="S36">_xlfn._xlws.FILTER($B$1280:$B$1359,$I$1280:$I$1359=$S$2,0)</f>
        <v>0</v>
      </c>
      <c r="T36" s="10" cm="1">
        <f t="array" ref="T36">_xlfn._xlws.FILTER($B1280:$B1359,$I1280:$I1359=$T$2)</f>
        <v>0</v>
      </c>
      <c r="U36" s="10" cm="1">
        <f t="array" ref="U36">_xlfn._xlws.FILTER($B$1280:$B$1359,$I$1280:$I$1359=$U$2,0)</f>
        <v>1.5</v>
      </c>
      <c r="V36" s="10" cm="1">
        <f t="array" ref="V36">_xlfn._xlws.FILTER($B$1280:$B$1359,$I$1280:$I$1359=$V$2)</f>
        <v>0.25</v>
      </c>
      <c r="W36" s="10" cm="1">
        <f t="array" ref="W36">_xlfn._xlws.FILTER($B$1280:$B$1359,$I$1280:$I$1359=$W$2)</f>
        <v>0</v>
      </c>
      <c r="X36" s="22" cm="1">
        <f t="array" ref="X36">_xlfn._xlws.FILTER($B$1280:$B$1359,$I$1280:$I$1359=$X$2)</f>
        <v>0</v>
      </c>
      <c r="Y36" s="22" cm="1">
        <f t="array" ref="Y36">_xlfn._xlws.FILTER($B$1280:$B$1359,$I$1280:$I$1359=$Y$2)</f>
        <v>0</v>
      </c>
      <c r="Z36" s="10" cm="1">
        <f t="array" ref="Z36">_xlfn._xlws.FILTER($B$1280:$B$1359,$I$1280:$I$1359=$Z$3,0)</f>
        <v>0</v>
      </c>
      <c r="AA36" s="22" cm="1">
        <f t="array" ref="AA36">_xlfn._xlws.FILTER($B$1280:$B$1359,$I$1280:$I$1359=$AA$2,0)</f>
        <v>0</v>
      </c>
      <c r="AB36" s="38" cm="1">
        <f t="array" ref="AB36">_xlfn._xlws.FILTER($B$1280:$B$1359,$I$1280:$I$1359=$AB$2,0)</f>
        <v>0</v>
      </c>
      <c r="AC36" s="38" cm="1">
        <f t="array" ref="AC36">_xlfn._xlws.FILTER($B$1280:$B$1359,$I$1280:$I$1359=$AC$2,0)</f>
        <v>0</v>
      </c>
      <c r="AD36" s="38" cm="1">
        <f t="array" ref="AD36">_xlfn._xlws.FILTER($B$1280:$B$1359,$I$1280:$I$1359=$AD$2,0)</f>
        <v>0</v>
      </c>
      <c r="AE36" s="38" cm="1">
        <f t="array" ref="AE36">_xlfn._xlws.FILTER($B$1280:$B$1359,$I$1280:$I$1359=$AE$2,0)</f>
        <v>0</v>
      </c>
      <c r="AF36" s="38" cm="1">
        <f t="array" ref="AF36">_xlfn._xlws.FILTER($B$1280:$B$1359,$I$1280:$I$1359=$AF$2,0)</f>
        <v>0</v>
      </c>
      <c r="AG36" s="38" cm="1">
        <f t="array" ref="AG36">_xlfn._xlws.FILTER($B$1280:$B$1359,$I$1280:$I$1359=$AG$2,0)</f>
        <v>0</v>
      </c>
      <c r="AH36" s="38" cm="1">
        <f t="array" ref="AH36">_xlfn._xlws.FILTER($B$1280:$B$1359,$G$1280:$G$1359=$AH$3)</f>
        <v>0</v>
      </c>
      <c r="AI36" s="38" cm="1">
        <f t="array" ref="AI36">_xlfn._xlws.FILTER($B$1280:$B$1359,$G$1280:$G$1359=$AI$3)</f>
        <v>0</v>
      </c>
      <c r="AJ36" s="38" cm="1">
        <f t="array" ref="AJ36">_xlfn._xlws.FILTER($B$1280:$B$1359,$G$1280:$G$1359=$AJ$3)</f>
        <v>0</v>
      </c>
      <c r="AK36" s="38" cm="1">
        <f t="array" ref="AK36">_xlfn._xlws.FILTER($B$1280:$B$1359,$G$1280:$G$1359=$AK$3)</f>
        <v>5</v>
      </c>
      <c r="AL36" s="38" cm="1">
        <f t="array" ref="AL36">_xlfn._xlws.FILTER($B$1280:$B$1359,$G$1280:$G$1359=$AL$3)</f>
        <v>0</v>
      </c>
      <c r="AM36" s="38" cm="1">
        <f t="array" ref="AM36">_xlfn._xlws.FILTER($B$1280:$B$1359,$G$1280:$G$1359=$AM$3)</f>
        <v>0</v>
      </c>
      <c r="AN36" s="38" cm="1">
        <f t="array" ref="AN36">_xlfn._xlws.FILTER($B$1280:$B$1359,$G$1280:$G$1359=$AN$3)</f>
        <v>0</v>
      </c>
      <c r="AO36" s="38" cm="1">
        <f t="array" ref="AO36">_xlfn._xlws.FILTER($B$1280:$B$1359,$G$1280:$G$1359=$AO$3)</f>
        <v>0</v>
      </c>
      <c r="AP36" s="38" cm="1">
        <f t="array" ref="AP36">_xlfn._xlws.FILTER($B$1280:$B$1359,$G$1280:$G$1359=$AP$3)</f>
        <v>0</v>
      </c>
      <c r="AQ36" s="38" cm="1">
        <f t="array" ref="AQ36">_xlfn._xlws.FILTER($B$1280:$B$1359,$G$1280:$G$1359=$AQ$3)</f>
        <v>0</v>
      </c>
      <c r="AR36" s="38" cm="1">
        <f t="array" ref="AR36">_xlfn._xlws.FILTER($B$1280:$B$1359,$G$1280:$G$1359=$AR$3)</f>
        <v>0</v>
      </c>
      <c r="AS36" s="23" cm="1">
        <f t="array" ref="AS36">_xlfn._xlws.FILTER($B$1280:$B$1359,$G$1280:$G$1359=$AS$3,0)</f>
        <v>0</v>
      </c>
      <c r="AT36" s="38" cm="1">
        <f t="array" ref="AT36">_xlfn._xlws.FILTER($B$1280:$B$1359,$G$1280:$G$1359=$AT$3,0)</f>
        <v>0</v>
      </c>
      <c r="AU36" s="38" cm="1">
        <f t="array" ref="AU36">_xlfn._xlws.FILTER($B$1280:$B$1359,$G$1280:$G$1359=$AU$3,0)</f>
        <v>0</v>
      </c>
      <c r="AV36" s="38" cm="1">
        <f t="array" ref="AV36">_xlfn._xlws.FILTER($B$1280:$B$1359,$G$1280:$G$1359=$AV$3,0)</f>
        <v>0</v>
      </c>
      <c r="AW36" s="38" cm="1">
        <f t="array" ref="AW36">_xlfn._xlws.FILTER($B$1280:$B$1359,$G$1280:$G$1359=$AW$3,0)</f>
        <v>0</v>
      </c>
      <c r="AX36" s="38" cm="1">
        <f t="array" ref="AX36">_xlfn._xlws.FILTER($B$1280:$B$1359,$G$1280:$G$1359=$AX$3,0)</f>
        <v>0</v>
      </c>
      <c r="AY36" s="39" cm="1">
        <f t="array" ref="AY36">_xlfn._xlws.FILTER($B$1280:$B$1359,$G$1280:$G$1359=$AY$3,0)</f>
        <v>0</v>
      </c>
      <c r="AZ36" s="39" cm="1">
        <f t="array" ref="AZ36">_xlfn._xlws.FILTER($B$1280:$B$1359,$G$1280:$G$1359=$AZ$3,0)</f>
        <v>0</v>
      </c>
      <c r="BA36" s="39" cm="1">
        <f t="array" ref="BA36">_xlfn._xlws.FILTER($B$1280:$B$1359,$G$1280:$G$1359=$BA$3,0)</f>
        <v>0</v>
      </c>
      <c r="BB36" s="39" cm="1">
        <f t="array" ref="BB36">_xlfn._xlws.FILTER($B$1280:$B$1359,$G$1280:$G$1359=$BB$3,0)</f>
        <v>0</v>
      </c>
      <c r="BC36" s="38" cm="1">
        <f t="array" ref="BC36">_xlfn._xlws.FILTER($B$1280:$B$1359,$G$1280:$G$1359=$BC$3,0)</f>
        <v>0</v>
      </c>
      <c r="BD36" s="38" cm="1">
        <f t="array" ref="BD36">_xlfn._xlws.FILTER($B$1280:$B$1359,$G$1280:$G$1359=$BD$3,0)</f>
        <v>0</v>
      </c>
      <c r="BE36" s="38" cm="1">
        <f t="array" ref="BE36">_xlfn._xlws.FILTER($B$1280:$B$1359,$G$1280:$G$1359=$BE$3,0)</f>
        <v>0</v>
      </c>
      <c r="BF36" s="38" cm="1">
        <f t="array" ref="BF36">_xlfn._xlws.FILTER($B$1280:$B$1359,$G$1280:$G$1359=$BF$3,0)</f>
        <v>0</v>
      </c>
      <c r="BG36" s="38" cm="1">
        <f t="array" ref="BG36">_xlfn._xlws.FILTER($B$1280:$B$1359,$G$1280:$G$1359=$BG$3,0)</f>
        <v>0</v>
      </c>
      <c r="BH36" s="38" cm="1">
        <f t="array" ref="BH36">_xlfn._xlws.FILTER($B$1280:$B$1359,$G$1280:$G$1359=$BH$3,0)</f>
        <v>0</v>
      </c>
      <c r="BI36" s="38" cm="1">
        <f t="array" ref="BI36">_xlfn._xlws.FILTER($B$1280:$B$1359,$G$1280:$G$1359=$BI$3,0)</f>
        <v>0</v>
      </c>
      <c r="BJ36" s="38" cm="1">
        <f t="array" ref="BJ36">_xlfn._xlws.FILTER($B$1280:$B$1359,$G$1280:$G$1359=$BJ$3,0)</f>
        <v>0</v>
      </c>
      <c r="BK36" s="38" cm="1">
        <f t="array" ref="BK36">_xlfn._xlws.FILTER($B$1280:$B$1359,$G$1280:$G$1359=$BK$3,0)</f>
        <v>0</v>
      </c>
      <c r="BL36" s="38" cm="1">
        <f t="array" ref="BL36">_xlfn._xlws.FILTER($B$1280:$B$1359,$G$1280:$G$1359=$BL$3,0)</f>
        <v>0</v>
      </c>
      <c r="BM36" s="38" cm="1">
        <f t="array" ref="BM36">_xlfn._xlws.FILTER($B$1280:$B$1359,$G$1280:$G$1359=$BM$3,0)</f>
        <v>0</v>
      </c>
      <c r="BN36" s="38" cm="1">
        <f t="array" ref="BN36">_xlfn._xlws.FILTER($B$1280:$B$1359,$G$1280:$G$1359=$BN$3,0)</f>
        <v>5</v>
      </c>
      <c r="BO36" s="38" cm="1">
        <f t="array" ref="BO36">_xlfn._xlws.FILTER($B$1280:$B$1359,$G$1280:$G$1359=$BO$3,0)</f>
        <v>0</v>
      </c>
      <c r="BP36" s="38" cm="1">
        <f t="array" ref="BP36">_xlfn._xlws.FILTER($B$1280:$B$1359,$G$1280:$G$1359=$BP$3,0)</f>
        <v>0</v>
      </c>
      <c r="BQ36" s="10" cm="1">
        <f t="array" ref="BQ36">_xlfn._xlws.FILTER($B$1280:$B$1359,$G$1280:$G$1359=$BQ$2,0)</f>
        <v>0</v>
      </c>
      <c r="BR36" s="38" cm="1">
        <f t="array" ref="BR36">_xlfn._xlws.FILTER($B$1280:$B$1359,$G$1280:$G$1359=$BR$3,0)</f>
        <v>0</v>
      </c>
      <c r="BS36" s="38" cm="1">
        <f t="array" ref="BS36">_xlfn._xlws.FILTER($B$1280:$B$1359,$G$1280:$G$1359=$BS$3,0)</f>
        <v>0</v>
      </c>
      <c r="BT36" s="38" cm="1">
        <f t="array" ref="BT36">_xlfn._xlws.FILTER($B$1280:$B$1359,$G$1280:$G$1359=$BT$3,0)</f>
        <v>0</v>
      </c>
      <c r="BU36" s="38" cm="1">
        <f t="array" ref="BU36">_xlfn._xlws.FILTER($B$1280:$B$1359,$G$1280:$G$1359=$BU$3,0)</f>
        <v>0</v>
      </c>
      <c r="BV36" s="38" cm="1">
        <f t="array" ref="BV36">_xlfn._xlws.FILTER($B$1280:$B$1359,$G$1280:$G$1359=$BV$3,0)</f>
        <v>0</v>
      </c>
      <c r="BW36" s="38" cm="1">
        <f t="array" ref="BW36">_xlfn._xlws.FILTER($B$1280:$B$1359,$G$1280:$G$1359=$BW$3,0)</f>
        <v>0</v>
      </c>
      <c r="BX36" s="38" cm="1">
        <f t="array" ref="BX36">_xlfn._xlws.FILTER($B$1280:$B$1359,$G$1280:$G$1359=$BX$3,0)</f>
        <v>0</v>
      </c>
      <c r="BY36" s="38" cm="1">
        <f t="array" ref="BY36">_xlfn._xlws.FILTER($B$1280:$B$1359,$G$1280:$G$1359=$BY$3,0)</f>
        <v>0</v>
      </c>
      <c r="BZ36" s="38" cm="1">
        <f t="array" ref="BZ36">_xlfn._xlws.FILTER($B$1280:$B$1359,$G$1280:$G$1359=$BZ$3,0)</f>
        <v>0</v>
      </c>
      <c r="CA36" s="38" cm="1">
        <f t="array" ref="CA36">_xlfn._xlws.FILTER($B$1280:$B$1359,$G$1280:$G$1359=$CA$3,0)</f>
        <v>0</v>
      </c>
      <c r="CB36" s="38" cm="1">
        <f t="array" ref="CB36">_xlfn._xlws.FILTER($B$1280:$B$1359,$G$1280:$G$1359=$CB$3,0)</f>
        <v>0</v>
      </c>
      <c r="CC36" s="38" cm="1">
        <f t="array" ref="CC36">_xlfn._xlws.FILTER($B$1280:$B$1359,$G$1280:$G$1359=$CC$3,0)</f>
        <v>0</v>
      </c>
      <c r="CD36" s="38" cm="1">
        <f t="array" ref="CD36">_xlfn._xlws.FILTER($B$1280:$B$1359,$G$1280:$G$1359=$CD$3,0)</f>
        <v>0</v>
      </c>
      <c r="CE36" s="38" cm="1">
        <f t="array" ref="CE36">_xlfn._xlws.FILTER($B$1280:$B$1359,$G$1280:$G$1359=$CE$3,0)</f>
        <v>0</v>
      </c>
      <c r="CF36" s="38" cm="1">
        <f t="array" ref="CF36">_xlfn._xlws.FILTER($B$1280:$B$1359,$G$1280:$G$1359=$CF$3,0)</f>
        <v>0</v>
      </c>
      <c r="CG36" s="38" cm="1">
        <f t="array" ref="CG36">_xlfn._xlws.FILTER($B$1280:$B$1359,$G$1280:$G$1359=$CG$3,0)</f>
        <v>0</v>
      </c>
      <c r="CH36" s="38" cm="1">
        <f t="array" ref="CH36">_xlfn._xlws.FILTER($B$1280:$B$1359,$G$1280:$G$1359=$CH$3,0)</f>
        <v>0</v>
      </c>
      <c r="CI36" s="38" cm="1">
        <f t="array" ref="CI36">_xlfn._xlws.FILTER($B$1280:$B$1359,$G$1280:$G$1359=$CI$3,0)</f>
        <v>0</v>
      </c>
      <c r="CJ36" s="38" cm="1">
        <f t="array" ref="CJ36">_xlfn._xlws.FILTER($B$1280:$B$1359,$G$1280:$G$1359=$CJ$3,0)</f>
        <v>0</v>
      </c>
      <c r="CK36" s="38" cm="1">
        <f t="array" ref="CK36">_xlfn._xlws.FILTER($B$1280:$B$1359,$G$1280:$G$1359=$CK$3,0)</f>
        <v>0</v>
      </c>
      <c r="CL36" s="38" cm="1">
        <f t="array" ref="CL36">_xlfn._xlws.FILTER($B$1280:$B$1359,$G$1280:$G$1359=$CL$3,0)</f>
        <v>0</v>
      </c>
      <c r="CM36" s="38" cm="1">
        <f t="array" ref="CM36">_xlfn._xlws.FILTER($B$1280:$B$1359,$G$1280:$G$1359=$CM$3,0)</f>
        <v>0</v>
      </c>
      <c r="CN36" s="38" cm="1">
        <f t="array" ref="CN36">_xlfn._xlws.FILTER($B$1280:$B$1359,$G$1280:$G$1359=$CN$3,0)</f>
        <v>0</v>
      </c>
      <c r="CO36" s="38" cm="1">
        <f t="array" ref="CO36">_xlfn._xlws.FILTER($B$1280:$B$1359,$G$1280:$G$1359=$CO$3,0)</f>
        <v>0</v>
      </c>
      <c r="CP36" s="38" cm="1">
        <f t="array" ref="CP36">_xlfn._xlws.FILTER($B$1280:$B$1359,$G$1280:$G$1359=$CP$3,0)</f>
        <v>0</v>
      </c>
      <c r="CQ36" s="38" cm="1">
        <f t="array" ref="CQ36">_xlfn._xlws.FILTER($B$1280:$B$1359,$G$1280:$G$1359=$CQ$3,0)</f>
        <v>0</v>
      </c>
      <c r="CR36" s="10" cm="1">
        <f t="array" ref="CR36">_xlfn._xlws.FILTER($B$1280:$B$1359,$G$1280:$G$1359=$CR$3,0)</f>
        <v>0</v>
      </c>
      <c r="CS36" s="25" cm="1">
        <f t="array" ref="CS36">_xlfn._xlws.FILTER($B$1280:$B$1359,$G$1280:$G$1359=$CS$3,0)</f>
        <v>0</v>
      </c>
      <c r="CT36" s="25" cm="1">
        <f t="array" ref="CT36">_xlfn._xlws.FILTER($B$1280:$B$1359,$G$1280:$G$1359=$CT$3,0)</f>
        <v>0</v>
      </c>
      <c r="CU36" s="25" cm="1">
        <f t="array" ref="CU36">_xlfn._xlws.FILTER($B$1280:$B$1359,$G$1280:$G$1359=$CU$3,0)</f>
        <v>0</v>
      </c>
      <c r="CV36" s="25"/>
      <c r="CW36" s="25"/>
      <c r="CX36" s="25"/>
      <c r="CY36" s="25"/>
      <c r="CZ36" s="25"/>
    </row>
    <row r="37" spans="1:104" x14ac:dyDescent="0.3">
      <c r="F37" s="12"/>
      <c r="J37" s="13"/>
      <c r="Q37">
        <v>1360</v>
      </c>
      <c r="R37" t="s">
        <v>158</v>
      </c>
      <c r="S37" s="10" cm="1">
        <f t="array" ref="S37">_xlfn._xlws.FILTER($B$1360:$B$1437,$I$1360:$I$1437=$S$2,0)</f>
        <v>7.1999999999999993</v>
      </c>
      <c r="T37" s="10" cm="1">
        <f t="array" ref="T37">_xlfn._xlws.FILTER($B1360:$B1437,$I1360:$I1437=$T$2)</f>
        <v>0.44999999999999996</v>
      </c>
      <c r="U37" s="10" cm="1">
        <f t="array" ref="U37">_xlfn._xlws.FILTER($B$1360:$B$1437,$I$1360:$I$1437=$U$2,0)</f>
        <v>6.1</v>
      </c>
      <c r="V37" s="10" cm="1">
        <f t="array" ref="V37">_xlfn._xlws.FILTER($B$1360:$B$1437,$I$1360:$I$1437=$V$2)</f>
        <v>0.8</v>
      </c>
      <c r="W37" s="10" cm="1">
        <f t="array" ref="W37">_xlfn._xlws.FILTER($B$1360:$B$1437,$I$1360:$I$1437=$W$2)</f>
        <v>0.44999999999999996</v>
      </c>
      <c r="X37" s="22" cm="1">
        <f t="array" ref="X37">_xlfn._xlws.FILTER($B$1360:$B$1437,$I$1360:$I$1437=$X$2)</f>
        <v>0</v>
      </c>
      <c r="Y37" s="22" cm="1">
        <f t="array" ref="Y37">_xlfn._xlws.FILTER($B$1360:$B$1437,$I$1360:$I$1437=$Y$2)</f>
        <v>0</v>
      </c>
      <c r="Z37" s="10" cm="1">
        <f t="array" ref="Z37">_xlfn._xlws.FILTER($B$1360:$B$1437,$I$1360:$I$1437=$Z$3,0)</f>
        <v>0</v>
      </c>
      <c r="AA37" s="22" cm="1">
        <f t="array" ref="AA37">_xlfn._xlws.FILTER($B$1360:$B$1437,$I$1360:$I$1437=$AA$2,0)</f>
        <v>0</v>
      </c>
      <c r="AB37" s="38" cm="1">
        <f t="array" ref="AB37">_xlfn._xlws.FILTER($B$1360:$B$1437,$I$1360:$I$1437=$AB$2,0)</f>
        <v>0</v>
      </c>
      <c r="AC37" s="38" cm="1">
        <f t="array" ref="AC37">_xlfn._xlws.FILTER($B$1360:$B$1437,$I$1360:$I$1437=$AC$2,0)</f>
        <v>0</v>
      </c>
      <c r="AD37" s="38" cm="1">
        <f t="array" ref="AD37">_xlfn._xlws.FILTER($B$1360:$B$1437,$I$1360:$I$1437=$AD$2,0)</f>
        <v>0</v>
      </c>
      <c r="AE37" s="38" cm="1">
        <f t="array" ref="AE37">_xlfn._xlws.FILTER($B$1360:$B$1437,$I$1360:$I$1437=$AE$2,0)</f>
        <v>0</v>
      </c>
      <c r="AF37" s="38" cm="1">
        <f t="array" ref="AF37">_xlfn._xlws.FILTER($B$1360:$B$1437,$I$1360:$I$1437=$AF$2,0)</f>
        <v>0</v>
      </c>
      <c r="AG37" s="38" cm="1">
        <f t="array" ref="AG37">_xlfn._xlws.FILTER($B$1360:$B$1437,$I$1360:$I$1437=$AG$2,0)</f>
        <v>0</v>
      </c>
      <c r="AH37" s="38" cm="1">
        <f t="array" ref="AH37">_xlfn._xlws.FILTER($B$1360:$B$1437,$G$1360:$G$1437=$AH$3)</f>
        <v>0</v>
      </c>
      <c r="AI37" s="38" cm="1">
        <f t="array" ref="AI37">_xlfn._xlws.FILTER($B$1360:$B$1437,$G$1360:$G$1437=$AI$3)</f>
        <v>0</v>
      </c>
      <c r="AJ37" s="38" cm="1">
        <f t="array" ref="AJ37">_xlfn._xlws.FILTER($B$1360:$B$1437,$G$1360:$G$1437=$AJ$3)</f>
        <v>0</v>
      </c>
      <c r="AK37" s="38" cm="1">
        <f t="array" ref="AK37">_xlfn._xlws.FILTER($B$1360:$B$1437,$G$1360:$G$1437=$AK$3)</f>
        <v>0</v>
      </c>
      <c r="AL37" s="38" cm="1">
        <f t="array" ref="AL37">_xlfn._xlws.FILTER($B$1360:$B$1437,$G$1360:$G$1437=$AL$3)</f>
        <v>5</v>
      </c>
      <c r="AM37" s="38" cm="1">
        <f t="array" ref="AM37">_xlfn._xlws.FILTER($B$1360:$B$1437,$G$1360:$G$1437=$AM$3)</f>
        <v>0</v>
      </c>
      <c r="AN37" s="38" cm="1">
        <f t="array" ref="AN37">_xlfn._xlws.FILTER($B$1360:$B$1437,$G$1360:$G$1437=$AN$3)</f>
        <v>0</v>
      </c>
      <c r="AO37" s="38" cm="1">
        <f t="array" ref="AO37">_xlfn._xlws.FILTER($B$1360:$B$1437,$G$1360:$G$1437=$AO$3)</f>
        <v>0</v>
      </c>
      <c r="AP37" s="38" cm="1">
        <f t="array" ref="AP37">_xlfn._xlws.FILTER($B$1360:$B$1437,$G$1360:$G$1437=$AP$3)</f>
        <v>0</v>
      </c>
      <c r="AQ37" s="38" cm="1">
        <f t="array" ref="AQ37">_xlfn._xlws.FILTER($B$1360:$B$1437,$G$1360:$G$1437=$AQ$3)</f>
        <v>0</v>
      </c>
      <c r="AR37" s="38" cm="1">
        <f t="array" ref="AR37">_xlfn._xlws.FILTER($B$1360:$B$1437,$G$1360:$G$1437=$AR$3)</f>
        <v>0</v>
      </c>
      <c r="AS37" s="23" cm="1">
        <f t="array" ref="AS37">_xlfn._xlws.FILTER($B$1360:$B$1437,$G$1360:$G$1437=$AS$3,0)</f>
        <v>0</v>
      </c>
      <c r="AT37" s="38" cm="1">
        <f t="array" ref="AT37">_xlfn._xlws.FILTER($B$1360:$B$1437,$G$1360:$G$1437=$AT$3,0)</f>
        <v>0</v>
      </c>
      <c r="AU37" s="38" cm="1">
        <f t="array" ref="AU37">_xlfn._xlws.FILTER($B$1360:$B$1437,$G$1360:$G$1437=$AU$3,0)</f>
        <v>0</v>
      </c>
      <c r="AV37" s="38" cm="1">
        <f t="array" ref="AV37">_xlfn._xlws.FILTER($B$1360:$B$1437,$G$1360:$G$1437=$AV$3,0)</f>
        <v>0</v>
      </c>
      <c r="AW37" s="38" cm="1">
        <f t="array" ref="AW37">_xlfn._xlws.FILTER($B$1360:$B$1437,$G$1360:$G$1437=$AW$3,0)</f>
        <v>0</v>
      </c>
      <c r="AX37" s="38" cm="1">
        <f t="array" ref="AX37">_xlfn._xlws.FILTER($B$1360:$B$1437,$G$1360:$G$1437=$AX$3,0)</f>
        <v>0</v>
      </c>
      <c r="AY37" s="39" cm="1">
        <f t="array" ref="AY37">_xlfn._xlws.FILTER($B$1360:$B$1437,$G$1360:$G$1437=$AY$3,0)</f>
        <v>0</v>
      </c>
      <c r="AZ37" s="39" cm="1">
        <f t="array" ref="AZ37">_xlfn._xlws.FILTER($B$1360:$B$1437,$G$1360:$G$1437=$AZ$3,0)</f>
        <v>0</v>
      </c>
      <c r="BA37" s="39" cm="1">
        <f t="array" ref="BA37">_xlfn._xlws.FILTER($B$1360:$B$1437,$G$1360:$G$1437=$BA$3,0)</f>
        <v>0</v>
      </c>
      <c r="BB37" s="39" cm="1">
        <f t="array" ref="BB37">_xlfn._xlws.FILTER($B$1360:$B$1437,$G$1360:$G$1437=$BB$3,0)</f>
        <v>0</v>
      </c>
      <c r="BC37" s="38" cm="1">
        <f t="array" ref="BC37">_xlfn._xlws.FILTER($B$1360:$B$1437,$G$1360:$G$1437=$BC$3,0)</f>
        <v>0</v>
      </c>
      <c r="BD37" s="38" cm="1">
        <f t="array" ref="BD37">_xlfn._xlws.FILTER($B$1360:$B$1437,$G$1360:$G$1437=$BD$3,0)</f>
        <v>0</v>
      </c>
      <c r="BE37" s="38" cm="1">
        <f t="array" ref="BE37">_xlfn._xlws.FILTER($B$1360:$B$1437,$G$1360:$G$1437=$BE$3,0)</f>
        <v>0</v>
      </c>
      <c r="BF37" s="38" cm="1">
        <f t="array" ref="BF37">_xlfn._xlws.FILTER($B$1360:$B$1437,$G$1360:$G$1437=$BF$3,0)</f>
        <v>0</v>
      </c>
      <c r="BG37" s="38" cm="1">
        <f t="array" ref="BG37">_xlfn._xlws.FILTER($B$1360:$B$1437,$G$1360:$G$1437=$BG$3,0)</f>
        <v>0</v>
      </c>
      <c r="BH37" s="38" cm="1">
        <f t="array" ref="BH37">_xlfn._xlws.FILTER($B$1360:$B$1437,$G$1360:$G$1437=$BH$3,0)</f>
        <v>0</v>
      </c>
      <c r="BI37" s="38" cm="1">
        <f t="array" ref="BI37">_xlfn._xlws.FILTER($B$1360:$B$1437,$G$1360:$G$1437=$BI$3,0)</f>
        <v>0</v>
      </c>
      <c r="BJ37" s="38" cm="1">
        <f t="array" ref="BJ37">_xlfn._xlws.FILTER($B$1360:$B$1437,$G$1360:$G$1437=$BJ$3,0)</f>
        <v>0</v>
      </c>
      <c r="BK37" s="38" cm="1">
        <f t="array" ref="BK37">_xlfn._xlws.FILTER($B$1360:$B$1437,$G$1360:$G$1437=$BK$3,0)</f>
        <v>0</v>
      </c>
      <c r="BL37" s="38" cm="1">
        <f t="array" ref="BL37">_xlfn._xlws.FILTER($B$1360:$B$1437,$G$1360:$G$1437=$BL$3,0)</f>
        <v>0</v>
      </c>
      <c r="BM37" s="38" cm="1">
        <f t="array" ref="BM37">_xlfn._xlws.FILTER($B$1360:$B$1437,$G$1360:$G$1437=$BM$3,0)</f>
        <v>0</v>
      </c>
      <c r="BN37" s="38" cm="1">
        <f t="array" ref="BN37">_xlfn._xlws.FILTER($B$1360:$B$1437,$G$1360:$G$1437=$BN$3,0)</f>
        <v>0</v>
      </c>
      <c r="BO37" s="38" cm="1">
        <f t="array" ref="BO37">_xlfn._xlws.FILTER($B$1360:$B$1437,$G$1360:$G$1437=$BO$3,0)</f>
        <v>5</v>
      </c>
      <c r="BP37" s="38" cm="1">
        <f t="array" ref="BP37">_xlfn._xlws.FILTER($B$1360:$B$1437,$G$1360:$G$1437=$BP$3,0)</f>
        <v>0</v>
      </c>
      <c r="BQ37" s="10" cm="1">
        <f t="array" ref="BQ37">_xlfn._xlws.FILTER($B$1360:$B$1437,$G$1360:$G$1437=$BQ$2,0)</f>
        <v>0</v>
      </c>
      <c r="BR37" s="38" cm="1">
        <f t="array" ref="BR37">_xlfn._xlws.FILTER($B$1360:$B$1437,$G$1360:$G$1437=$BR$3,0)</f>
        <v>0</v>
      </c>
      <c r="BS37" s="38" cm="1">
        <f t="array" ref="BS37">_xlfn._xlws.FILTER($B$1360:$B$1437,$G$1360:$G$1437=$BS$3,0)</f>
        <v>0</v>
      </c>
      <c r="BT37" s="38" cm="1">
        <f t="array" ref="BT37">_xlfn._xlws.FILTER($B$1360:$B$1437,$G$1360:$G$1437=$BT$3,0)</f>
        <v>0</v>
      </c>
      <c r="BU37" s="38" cm="1">
        <f t="array" ref="BU37">_xlfn._xlws.FILTER($B$1360:$B$1437,$G$1360:$G$1437=$BU$3,0)</f>
        <v>0</v>
      </c>
      <c r="BV37" s="38" cm="1">
        <f t="array" ref="BV37">_xlfn._xlws.FILTER($B$1360:$B$1437,$G$1360:$G$1437=$BV$3,0)</f>
        <v>0</v>
      </c>
      <c r="BW37" s="38" cm="1">
        <f t="array" ref="BW37">_xlfn._xlws.FILTER($B$1360:$B$1437,$G$1360:$G$1437=$BW$3,0)</f>
        <v>0</v>
      </c>
      <c r="BX37" s="38" cm="1">
        <f t="array" ref="BX37">_xlfn._xlws.FILTER($B$1360:$B$1437,$G$1360:$G$1437=$BX$3,0)</f>
        <v>0</v>
      </c>
      <c r="BY37" s="38" cm="1">
        <f t="array" ref="BY37">_xlfn._xlws.FILTER($B$1360:$B$1437,$G$1360:$G$1437=$BY$3,0)</f>
        <v>0</v>
      </c>
      <c r="BZ37" s="38" cm="1">
        <f t="array" ref="BZ37">_xlfn._xlws.FILTER($B$1360:$B$1437,$G$1360:$G$1437=$BZ$3,0)</f>
        <v>0</v>
      </c>
      <c r="CA37" s="38" cm="1">
        <f t="array" ref="CA37">_xlfn._xlws.FILTER($B$1360:$B$1437,$G$1360:$G$1437=$CA$3,0)</f>
        <v>0</v>
      </c>
      <c r="CB37" s="38" cm="1">
        <f t="array" ref="CB37">_xlfn._xlws.FILTER($B$1360:$B$1437,$G$1360:$G$1437=$CB$3,0)</f>
        <v>0</v>
      </c>
      <c r="CC37" s="38" cm="1">
        <f t="array" ref="CC37">_xlfn._xlws.FILTER($B$1360:$B$1437,$G$1360:$G$1437=$CC$3,0)</f>
        <v>0</v>
      </c>
      <c r="CD37" s="38" cm="1">
        <f t="array" ref="CD37">_xlfn._xlws.FILTER($B$1360:$B$1437,$G$1360:$G$1437=$CD$3,0)</f>
        <v>0</v>
      </c>
      <c r="CE37" s="38" cm="1">
        <f t="array" ref="CE37">_xlfn._xlws.FILTER($B$1360:$B$1437,$G$1360:$G$1437=$CE$3,0)</f>
        <v>0</v>
      </c>
      <c r="CF37" s="38" cm="1">
        <f t="array" ref="CF37">_xlfn._xlws.FILTER($B$1360:$B$1437,$G$1360:$G$1437=$CF$3,0)</f>
        <v>0</v>
      </c>
      <c r="CG37" s="38" cm="1">
        <f t="array" ref="CG37">_xlfn._xlws.FILTER($B$1360:$B$1437,$G$1360:$G$1437=$CG$3,0)</f>
        <v>0</v>
      </c>
      <c r="CH37" s="38" cm="1">
        <f t="array" ref="CH37">_xlfn._xlws.FILTER($B$1360:$B$1437,$G$1360:$G$1437=$CH$3,0)</f>
        <v>0</v>
      </c>
      <c r="CI37" s="38" cm="1">
        <f t="array" ref="CI37">_xlfn._xlws.FILTER($B$1360:$B$1437,$G$1360:$G$1437=$CI$3,0)</f>
        <v>0</v>
      </c>
      <c r="CJ37" s="38" cm="1">
        <f t="array" ref="CJ37">_xlfn._xlws.FILTER($B$1360:$B$1437,$G$1360:$G$1437=$CJ$3,0)</f>
        <v>0</v>
      </c>
      <c r="CK37" s="38" cm="1">
        <f t="array" ref="CK37">_xlfn._xlws.FILTER($B$1360:$B$1437,$G$1360:$G$1437=$CK$3,0)</f>
        <v>0</v>
      </c>
      <c r="CL37" s="38" cm="1">
        <f t="array" ref="CL37">_xlfn._xlws.FILTER($B$1360:$B$1437,$G$1360:$G$1437=$CL$3,0)</f>
        <v>0</v>
      </c>
      <c r="CM37" s="38" cm="1">
        <f t="array" ref="CM37">_xlfn._xlws.FILTER($B$1360:$B$1437,$G$1360:$G$1437=$CM$3,0)</f>
        <v>0</v>
      </c>
      <c r="CN37" s="38" cm="1">
        <f t="array" ref="CN37">_xlfn._xlws.FILTER($B$1360:$B$1437,$G$1360:$G$1437=$CN$3,0)</f>
        <v>0</v>
      </c>
      <c r="CO37" s="38" cm="1">
        <f t="array" ref="CO37">_xlfn._xlws.FILTER($B$1360:$B$1437,$G$1360:$G$1437=$CO$3,0)</f>
        <v>0</v>
      </c>
      <c r="CP37" s="38" cm="1">
        <f t="array" ref="CP37">_xlfn._xlws.FILTER($B$1360:$B$1437,$G$1360:$G$1437=$CP$3,0)</f>
        <v>0</v>
      </c>
      <c r="CQ37" s="38" cm="1">
        <f t="array" ref="CQ37">_xlfn._xlws.FILTER($B$1360:$B$1437,$G$1360:$G$1437=$CQ$3,0)</f>
        <v>0</v>
      </c>
      <c r="CR37" s="10" cm="1">
        <f t="array" ref="CR37">_xlfn._xlws.FILTER($B$1360:$B$1437,$G$1360:$G$1437=$CR$3,0)</f>
        <v>0</v>
      </c>
      <c r="CS37" s="25" cm="1">
        <f t="array" ref="CS37">_xlfn._xlws.FILTER($B$1360:$B$1437,$G$1360:$G$1437=$CS$3,0)</f>
        <v>0</v>
      </c>
      <c r="CT37" s="25" cm="1">
        <f t="array" ref="CT37">_xlfn._xlws.FILTER($B$1360:$B$1437,$G$1360:$G$1437=$CT$3,0)</f>
        <v>0</v>
      </c>
      <c r="CU37" s="25" cm="1">
        <f t="array" ref="CU37">_xlfn._xlws.FILTER($B$1360:$B$1437,$G$1360:$G$1437=$CU$3,0)</f>
        <v>0</v>
      </c>
      <c r="CV37" s="25"/>
      <c r="CW37" s="25"/>
      <c r="CX37" s="25"/>
      <c r="CY37" s="25"/>
      <c r="CZ37" s="25"/>
    </row>
    <row r="38" spans="1:104" x14ac:dyDescent="0.3">
      <c r="F38" s="12"/>
      <c r="J38" s="13"/>
      <c r="Q38">
        <v>1438</v>
      </c>
      <c r="R38" t="s">
        <v>159</v>
      </c>
      <c r="S38" s="10" cm="1">
        <f t="array" ref="S38">_xlfn._xlws.FILTER($B$1438:$B$1519,$I$1438:$I$1519=$S$2,0)</f>
        <v>0</v>
      </c>
      <c r="T38" s="10" cm="1">
        <f t="array" ref="T38">_xlfn._xlws.FILTER($B1438:$B1519,$I1438:$I1519=$T$2)</f>
        <v>0</v>
      </c>
      <c r="U38" s="10" cm="1">
        <f t="array" ref="U38">_xlfn._xlws.FILTER($B$1438:$B$1519,$I$1438:$I$1519=$U$2,0)</f>
        <v>0</v>
      </c>
      <c r="V38" s="10" cm="1">
        <f t="array" ref="V38">_xlfn._xlws.FILTER($B$1438:$B$1519,$I$1438:$I$1519=$V$2)</f>
        <v>0</v>
      </c>
      <c r="W38" s="10" cm="1">
        <f t="array" ref="W38">_xlfn._xlws.FILTER($B$1438:$B$1519,$I$1438:$I$1519=$W$2)</f>
        <v>0</v>
      </c>
      <c r="X38" s="22" cm="1">
        <f t="array" ref="X38">_xlfn._xlws.FILTER($B$1438:$B$1519,$I$1438:$I$1519=$X$2)</f>
        <v>0</v>
      </c>
      <c r="Y38" s="22" cm="1">
        <f t="array" ref="Y38">_xlfn._xlws.FILTER($B$1438:$B$1519,$I$1438:$I$1519=$Y$2)</f>
        <v>0</v>
      </c>
      <c r="Z38" s="10" cm="1">
        <f t="array" ref="Z38">_xlfn._xlws.FILTER($B$1438:$B$1519,$I$1438:$I$1519=$Z$3,0)</f>
        <v>0</v>
      </c>
      <c r="AA38" s="22" cm="1">
        <f t="array" ref="AA38">_xlfn._xlws.FILTER($B$1438:$B$1519,$I$1438:$I$1519=$AA$2,0)</f>
        <v>0</v>
      </c>
      <c r="AB38" s="38" cm="1">
        <f t="array" ref="AB38">_xlfn._xlws.FILTER($B$1438:$B$1519,$I$1438:$I$1519=$AB$2,0)</f>
        <v>0</v>
      </c>
      <c r="AC38" s="38" cm="1">
        <f t="array" ref="AC38">_xlfn._xlws.FILTER($B$1438:$B$1519,$I$1438:$I$1519=$AC$2,0)</f>
        <v>0</v>
      </c>
      <c r="AD38" s="38" cm="1">
        <f t="array" ref="AD38">_xlfn._xlws.FILTER($B$1438:$B$1519,$I$1438:$I$1519=$AD$2,0)</f>
        <v>0</v>
      </c>
      <c r="AE38" s="38" cm="1">
        <f t="array" ref="AE38">_xlfn._xlws.FILTER($B$1438:$B$1519,$I$1438:$I$1519=$AE$2,0)</f>
        <v>0</v>
      </c>
      <c r="AF38" s="38" cm="1">
        <f t="array" ref="AF38">_xlfn._xlws.FILTER($B$1438:$B$1519,$I$1438:$I$1519=$AF$2,0)</f>
        <v>0</v>
      </c>
      <c r="AG38" s="38" cm="1">
        <f t="array" ref="AG38">_xlfn._xlws.FILTER($B$1438:$B$1519,$I$1438:$I$1519=$AG$2,0)</f>
        <v>0</v>
      </c>
      <c r="AH38" s="38" cm="1">
        <f t="array" ref="AH38">_xlfn._xlws.FILTER($B$1438:$B$1519,$G$1438:$G$1519=$AH$3)</f>
        <v>0</v>
      </c>
      <c r="AI38" s="38" cm="1">
        <f t="array" ref="AI38">_xlfn._xlws.FILTER($B$1438:$B$1519,$G$1438:$G$1519=$AI$3)</f>
        <v>0</v>
      </c>
      <c r="AJ38" s="38" cm="1">
        <f t="array" ref="AJ38">_xlfn._xlws.FILTER($B$1438:$B$1519,$G$1438:$G$1519=$AJ$3)</f>
        <v>0</v>
      </c>
      <c r="AK38" s="38" cm="1">
        <f t="array" ref="AK38">_xlfn._xlws.FILTER($B$1438:$B$1519,$G$1438:$G$1519=$AK$3)</f>
        <v>0</v>
      </c>
      <c r="AL38" s="38" cm="1">
        <f t="array" ref="AL38">_xlfn._xlws.FILTER($B$1438:$B$1519,$G$1438:$G$1519=$AL$3)</f>
        <v>0</v>
      </c>
      <c r="AM38" s="38" cm="1">
        <f t="array" ref="AM38">_xlfn._xlws.FILTER($B$1438:$B$1519,$G$1438:$G$1519=$AM$3)</f>
        <v>0</v>
      </c>
      <c r="AN38" s="38" cm="1">
        <f t="array" ref="AN38">_xlfn._xlws.FILTER($B$1438:$B$1519,$G$1438:$G$1519=$AN$3)</f>
        <v>0</v>
      </c>
      <c r="AO38" s="38" cm="1">
        <f t="array" ref="AO38">_xlfn._xlws.FILTER($B$1438:$B$1519,$G$1438:$G$1519=$AO$3)</f>
        <v>0</v>
      </c>
      <c r="AP38" s="38" cm="1">
        <f t="array" ref="AP38">_xlfn._xlws.FILTER($B$1438:$B$1519,$G$1438:$G$1519=$AP$3)</f>
        <v>0</v>
      </c>
      <c r="AQ38" s="38" cm="1">
        <f t="array" ref="AQ38">_xlfn._xlws.FILTER($B$1438:$B$1519,$G$1438:$G$1519=$AQ$3)</f>
        <v>0</v>
      </c>
      <c r="AR38" s="38" cm="1">
        <f t="array" ref="AR38">_xlfn._xlws.FILTER($B$1438:$B$1519,$G$1438:$G$1519=$AR$3)</f>
        <v>0</v>
      </c>
      <c r="AS38" s="23" cm="1">
        <f t="array" ref="AS38">_xlfn._xlws.FILTER($B$1438:$B$1519,$G$1438:$G$1519=$AS$3,0)</f>
        <v>0</v>
      </c>
      <c r="AT38" s="38" cm="1">
        <f t="array" ref="AT38">_xlfn._xlws.FILTER($B$1438:$B$1519,$G$1438:$G$1519=$AT$3,0)</f>
        <v>0</v>
      </c>
      <c r="AU38" s="38" cm="1">
        <f t="array" ref="AU38">_xlfn._xlws.FILTER($B$1438:$B$1519,$G$1438:$G$1519=$AU$3,0)</f>
        <v>0</v>
      </c>
      <c r="AV38" s="38" cm="1">
        <f t="array" ref="AV38">_xlfn._xlws.FILTER($B$1438:$B$1519,$G$1438:$G$1519=$AV$3,0)</f>
        <v>0</v>
      </c>
      <c r="AW38" s="38" cm="1">
        <f t="array" ref="AW38">_xlfn._xlws.FILTER($B$1438:$B$1519,$G$1438:$G$1519=$AW$3,0)</f>
        <v>0</v>
      </c>
      <c r="AX38" s="38" cm="1">
        <f t="array" ref="AX38">_xlfn._xlws.FILTER($B$1438:$B$1519,$G$1438:$G$1519=$AX$3,0)</f>
        <v>0</v>
      </c>
      <c r="AY38" s="39" cm="1">
        <f t="array" ref="AY38">_xlfn._xlws.FILTER($B$1438:$B$1519,$G$1438:$G$1519=$AY$3,0)</f>
        <v>0</v>
      </c>
      <c r="AZ38" s="39" cm="1">
        <f t="array" ref="AZ38">_xlfn._xlws.FILTER($B$1438:$B$1519,$G$1438:$G$1519=$AZ$3,0)</f>
        <v>0</v>
      </c>
      <c r="BA38" s="39" cm="1">
        <f t="array" ref="BA38">_xlfn._xlws.FILTER($B$1438:$B$1519,$G$1438:$G$1519=$BA$3,0)</f>
        <v>0</v>
      </c>
      <c r="BB38" s="39" cm="1">
        <f t="array" ref="BB38">_xlfn._xlws.FILTER($B$1438:$B$1519,$G$1438:$G$1519=$BB$3,0)</f>
        <v>0</v>
      </c>
      <c r="BC38" s="38" cm="1">
        <f t="array" ref="BC38">_xlfn._xlws.FILTER($B$1438:$B$1519,$G$1438:$G$1519=$BC$3,0)</f>
        <v>0</v>
      </c>
      <c r="BD38" s="38" cm="1">
        <f t="array" ref="BD38">_xlfn._xlws.FILTER($B$1438:$B$1519,$G$1438:$G$1519=$BD$3,0)</f>
        <v>0</v>
      </c>
      <c r="BE38" s="38" cm="1">
        <f t="array" ref="BE38">_xlfn._xlws.FILTER($B$1438:$B$1519,$G$1438:$G$1519=$BE$3,0)</f>
        <v>0</v>
      </c>
      <c r="BF38" s="38" cm="1">
        <f t="array" ref="BF38">_xlfn._xlws.FILTER($B$1438:$B$1519,$G$1438:$G$1519=$BF$3,0)</f>
        <v>0</v>
      </c>
      <c r="BG38" s="38" cm="1">
        <f t="array" ref="BG38">_xlfn._xlws.FILTER($B$1438:$B$1519,$G$1438:$G$1519=$BG$3,0)</f>
        <v>0</v>
      </c>
      <c r="BH38" s="38" cm="1">
        <f t="array" ref="BH38">_xlfn._xlws.FILTER($B$1438:$B$1519,$G$1438:$G$1519=$BH$3,0)</f>
        <v>0</v>
      </c>
      <c r="BI38" s="38" cm="1">
        <f t="array" ref="BI38">_xlfn._xlws.FILTER($B$1438:$B$1519,$G$1438:$G$1519=$BI$3,0)</f>
        <v>0</v>
      </c>
      <c r="BJ38" s="38" cm="1">
        <f t="array" ref="BJ38">_xlfn._xlws.FILTER($B$1438:$B$1519,$G$1438:$G$1519=$BJ$3,0)</f>
        <v>0</v>
      </c>
      <c r="BK38" s="38" cm="1">
        <f t="array" ref="BK38">_xlfn._xlws.FILTER($B$1438:$B$1519,$G$1438:$G$1519=$BK$3,0)</f>
        <v>0</v>
      </c>
      <c r="BL38" s="38" cm="1">
        <f t="array" ref="BL38">_xlfn._xlws.FILTER($B$1438:$B$1519,$G$1438:$G$1519=$BL$3,0)</f>
        <v>0</v>
      </c>
      <c r="BM38" s="38" cm="1">
        <f t="array" ref="BM38">_xlfn._xlws.FILTER($B$1438:$B$1519,$G$1438:$G$1519=$BM$3,0)</f>
        <v>0</v>
      </c>
      <c r="BN38" s="38" cm="1">
        <f t="array" ref="BN38">_xlfn._xlws.FILTER($B$1438:$B$1519,$G$1438:$G$1519=$BN$3,0)</f>
        <v>0</v>
      </c>
      <c r="BO38" s="38" cm="1">
        <f t="array" ref="BO38">_xlfn._xlws.FILTER($B$1438:$B$1519,$G$1438:$G$1519=$BO$3,0)</f>
        <v>0</v>
      </c>
      <c r="BP38" s="38" cm="1">
        <f t="array" ref="BP38">_xlfn._xlws.FILTER($B$1438:$B$1519,$G$1438:$G$1519=$BP$3,0)</f>
        <v>0</v>
      </c>
      <c r="BQ38" s="10" cm="1">
        <f t="array" ref="BQ38">_xlfn._xlws.FILTER($B$1438:$B$1519,$G$1438:$G$1519=$BQ$2,0)</f>
        <v>0</v>
      </c>
      <c r="BR38" s="38" cm="1">
        <f t="array" ref="BR38">_xlfn._xlws.FILTER($B$1438:$B$1519,$G$1438:$G$1519=$BR$3,0)</f>
        <v>0</v>
      </c>
      <c r="BS38" s="38" cm="1">
        <f t="array" ref="BS38">_xlfn._xlws.FILTER($B$1438:$B$1519,$G$1438:$G$1519=$BS$3,0)</f>
        <v>0</v>
      </c>
      <c r="BT38" s="38" cm="1">
        <f t="array" ref="BT38">_xlfn._xlws.FILTER($B$1438:$B$1519,$G$1438:$G$1519=$BT$3,0)</f>
        <v>0</v>
      </c>
      <c r="BU38" s="38" cm="1">
        <f t="array" ref="BU38">_xlfn._xlws.FILTER($B$1438:$B$1519,$G$1438:$G$1519=$BU$3,0)</f>
        <v>0</v>
      </c>
      <c r="BV38" s="38" cm="1">
        <f t="array" ref="BV38">_xlfn._xlws.FILTER($B$1438:$B$1519,$G$1438:$G$1519=$BV$3,0)</f>
        <v>0</v>
      </c>
      <c r="BW38" s="38" cm="1">
        <f t="array" ref="BW38">_xlfn._xlws.FILTER($B$1438:$B$1519,$G$1438:$G$1519=$BW$3,0)</f>
        <v>0</v>
      </c>
      <c r="BX38" s="38" cm="1">
        <f t="array" ref="BX38">_xlfn._xlws.FILTER($B$1438:$B$1519,$G$1438:$G$1519=$BX$3,0)</f>
        <v>0</v>
      </c>
      <c r="BY38" s="38" cm="1">
        <f t="array" ref="BY38">_xlfn._xlws.FILTER($B$1438:$B$1519,$G$1438:$G$1519=$BY$3,0)</f>
        <v>0</v>
      </c>
      <c r="BZ38" s="38" cm="1">
        <f t="array" ref="BZ38">_xlfn._xlws.FILTER($B$1438:$B$1519,$G$1438:$G$1519=$BZ$3,0)</f>
        <v>0</v>
      </c>
      <c r="CA38" s="38" cm="1">
        <f t="array" ref="CA38">_xlfn._xlws.FILTER($B$1438:$B$1519,$G$1438:$G$1519=$CA$3,0)</f>
        <v>0</v>
      </c>
      <c r="CB38" s="38" cm="1">
        <f t="array" ref="CB38">_xlfn._xlws.FILTER($B$1438:$B$1519,$G$1438:$G$1519=$CB$3,0)</f>
        <v>0</v>
      </c>
      <c r="CC38" s="38" cm="1">
        <f t="array" ref="CC38">_xlfn._xlws.FILTER($B$1438:$B$1519,$G$1438:$G$1519=$CC$3,0)</f>
        <v>0</v>
      </c>
      <c r="CD38" s="38" cm="1">
        <f t="array" ref="CD38">_xlfn._xlws.FILTER($B$1438:$B$1519,$G$1438:$G$1519=$CD$3,0)</f>
        <v>0</v>
      </c>
      <c r="CE38" s="38" cm="1">
        <f t="array" ref="CE38">_xlfn._xlws.FILTER($B$1438:$B$1519,$G$1438:$G$1519=$CE$3,0)</f>
        <v>0</v>
      </c>
      <c r="CF38" s="38" cm="1">
        <f t="array" ref="CF38">_xlfn._xlws.FILTER($B$1438:$B$1519,$G$1438:$G$1519=$CF$3,0)</f>
        <v>0</v>
      </c>
      <c r="CG38" s="38" cm="1">
        <f t="array" ref="CG38">_xlfn._xlws.FILTER($B$1438:$B$1519,$G$1438:$G$1519=$CG$3,0)</f>
        <v>0</v>
      </c>
      <c r="CH38" s="38" cm="1">
        <f t="array" ref="CH38">_xlfn._xlws.FILTER($B$1438:$B$1519,$G$1438:$G$1519=$CH$3,0)</f>
        <v>0</v>
      </c>
      <c r="CI38" s="38" cm="1">
        <f t="array" ref="CI38">_xlfn._xlws.FILTER($B$1438:$B$1519,$G$1438:$G$1519=$CI$3,0)</f>
        <v>0</v>
      </c>
      <c r="CJ38" s="38" cm="1">
        <f t="array" ref="CJ38">_xlfn._xlws.FILTER($B$1438:$B$1519,$G$1438:$G$1519=$CJ$3,0)</f>
        <v>0</v>
      </c>
      <c r="CK38" s="38" cm="1">
        <f t="array" ref="CK38">_xlfn._xlws.FILTER($B$1438:$B$1519,$G$1438:$G$1519=$CK$3,0)</f>
        <v>0</v>
      </c>
      <c r="CL38" s="38" cm="1">
        <f t="array" ref="CL38">_xlfn._xlws.FILTER($B$1438:$B$1519,$G$1438:$G$1519=$CL$3,0)</f>
        <v>0</v>
      </c>
      <c r="CM38" s="38" cm="1">
        <f t="array" ref="CM38">_xlfn._xlws.FILTER($B$1438:$B$1519,$G$1438:$G$1519=$CM$3,0)</f>
        <v>0</v>
      </c>
      <c r="CN38" s="38" cm="1">
        <f t="array" ref="CN38">_xlfn._xlws.FILTER($B$1438:$B$1519,$G$1438:$G$1519=$CN$3,0)</f>
        <v>0</v>
      </c>
      <c r="CO38" s="38" cm="1">
        <f t="array" ref="CO38">_xlfn._xlws.FILTER($B$1438:$B$1519,$G$1438:$G$1519=$CO$3,0)</f>
        <v>0</v>
      </c>
      <c r="CP38" s="38" cm="1">
        <f t="array" ref="CP38">_xlfn._xlws.FILTER($B$1438:$B$1519,$G$1438:$G$1519=$CP$3,0)</f>
        <v>0</v>
      </c>
      <c r="CQ38" s="38" cm="1">
        <f t="array" ref="CQ38">_xlfn._xlws.FILTER($B$1438:$B$1519,$G$1438:$G$1519=$CQ$3,0)</f>
        <v>0</v>
      </c>
      <c r="CR38" s="10" cm="1">
        <f t="array" ref="CR38">_xlfn._xlws.FILTER($B$1438:$B$1519,$G$1438:$G$1519=$CR$3,0)</f>
        <v>0</v>
      </c>
      <c r="CS38" s="25" cm="1">
        <f t="array" ref="CS38">_xlfn._xlws.FILTER($B$1438:$B$1519,$G$1438:$G$1519=$CS$3,0)</f>
        <v>0</v>
      </c>
      <c r="CT38" s="25" cm="1">
        <f t="array" ref="CT38">_xlfn._xlws.FILTER($B$1438:$B$1519,$G$1438:$G$1519=$CT$3,0)</f>
        <v>0</v>
      </c>
      <c r="CU38" s="25" cm="1">
        <f t="array" ref="CU38">_xlfn._xlws.FILTER($B$1438:$B$1519,$G$1438:$G$1519=$CU$3,0)</f>
        <v>0</v>
      </c>
      <c r="CV38" s="25"/>
      <c r="CW38" s="25"/>
      <c r="CX38" s="25"/>
      <c r="CY38" s="25"/>
      <c r="CZ38" s="25"/>
    </row>
    <row r="39" spans="1:104" x14ac:dyDescent="0.3">
      <c r="F39" s="12"/>
      <c r="J39" s="13"/>
      <c r="Q39">
        <v>1520</v>
      </c>
      <c r="R39" t="s">
        <v>160</v>
      </c>
      <c r="S39" s="10" cm="1">
        <f t="array" ref="S39">_xlfn._xlws.FILTER($B$1520:$B$1599,$I$1520:$I$1599=$S$2,0)</f>
        <v>0</v>
      </c>
      <c r="T39" s="10" cm="1">
        <f t="array" ref="T39">_xlfn._xlws.FILTER($B1520:$B1599,$I1520:$I1599=$T$2)</f>
        <v>0</v>
      </c>
      <c r="U39" s="10" cm="1">
        <f t="array" ref="U39">_xlfn._xlws.FILTER($B$1520:$B$1599,$I$1520:$I$1599=$U$2,0)</f>
        <v>0</v>
      </c>
      <c r="V39" s="10" cm="1">
        <f t="array" ref="V39">_xlfn._xlws.FILTER($B$1520:$B$1599,$I$1520:$I$1599=$V$2)</f>
        <v>0</v>
      </c>
      <c r="W39" s="10" cm="1">
        <f t="array" ref="W39">_xlfn._xlws.FILTER($B$1520:$B$1599,$I$1520:$I$1599=$W$2)</f>
        <v>0</v>
      </c>
      <c r="X39" s="22" cm="1">
        <f t="array" ref="X39">_xlfn._xlws.FILTER($B$1520:$B$1599,$I$1520:$I$1599=$X$2)</f>
        <v>0</v>
      </c>
      <c r="Y39" s="22" cm="1">
        <f t="array" ref="Y39">_xlfn._xlws.FILTER($B$1520:$B$1599,$I$1520:$I$1599=$Y$2)</f>
        <v>0</v>
      </c>
      <c r="Z39" s="10" cm="1">
        <f t="array" ref="Z39">_xlfn._xlws.FILTER($B$1520:$B$1599,$I$1520:$I$1599=$Z$3,0)</f>
        <v>0</v>
      </c>
      <c r="AA39" s="22" cm="1">
        <f t="array" ref="AA39">_xlfn._xlws.FILTER($B$1520:$B$1599,$I$1520:$I$1599=$AA$2,0)</f>
        <v>0</v>
      </c>
      <c r="AB39" s="38" cm="1">
        <f t="array" ref="AB39">_xlfn._xlws.FILTER($B$1520:$B$1599,$I$1520:$I$1599=$AB$2,0)</f>
        <v>0</v>
      </c>
      <c r="AC39" s="38" cm="1">
        <f t="array" ref="AC39">_xlfn._xlws.FILTER($B$1520:$B$1599,$I$1520:$I$1599=$AC$2,0)</f>
        <v>0</v>
      </c>
      <c r="AD39" s="38" cm="1">
        <f t="array" ref="AD39">_xlfn._xlws.FILTER($B$1520:$B$1599,$I$1520:$I$1599=$AD$2,0)</f>
        <v>0</v>
      </c>
      <c r="AE39" s="38" cm="1">
        <f t="array" ref="AE39">_xlfn._xlws.FILTER($B$1520:$B$1599,$I$1520:$I$1599=$AE$2,0)</f>
        <v>0</v>
      </c>
      <c r="AF39" s="38" cm="1">
        <f t="array" ref="AF39">_xlfn._xlws.FILTER($B$1520:$B$1599,$I$1520:$I$1599=$AF$2,0)</f>
        <v>0</v>
      </c>
      <c r="AG39" s="38" cm="1">
        <f t="array" ref="AG39">_xlfn._xlws.FILTER($B$1520:$B$1599,$I$1520:$I$1599=$AG$2,0)</f>
        <v>0</v>
      </c>
      <c r="AH39" s="38" cm="1">
        <f t="array" ref="AH39">_xlfn._xlws.FILTER($B$1520:$B$1599,$G$1520:$G$1599=$AH$3)</f>
        <v>0</v>
      </c>
      <c r="AI39" s="38" cm="1">
        <f t="array" ref="AI39">_xlfn._xlws.FILTER($B$1520:$B$1599,$G$1520:$G$1599=$AI$3)</f>
        <v>0</v>
      </c>
      <c r="AJ39" s="38" cm="1">
        <f t="array" ref="AJ39">_xlfn._xlws.FILTER($B$1520:$B$1599,$G$1520:$G$1599=$AJ$3)</f>
        <v>0</v>
      </c>
      <c r="AK39" s="38" cm="1">
        <f t="array" ref="AK39">_xlfn._xlws.FILTER($B$1520:$B$1599,$G$1520:$G$1599=$AK$3)</f>
        <v>0</v>
      </c>
      <c r="AL39" s="38" cm="1">
        <f t="array" ref="AL39">_xlfn._xlws.FILTER($B$1520:$B$1599,$G$1520:$G$1599=$AL$3)</f>
        <v>0</v>
      </c>
      <c r="AM39" s="38" cm="1">
        <f t="array" ref="AM39">_xlfn._xlws.FILTER($B$1520:$B$1599,$G$1520:$G$1599=$AM$3)</f>
        <v>0</v>
      </c>
      <c r="AN39" s="38" cm="1">
        <f t="array" ref="AN39">_xlfn._xlws.FILTER($B$1520:$B$1599,$G$1520:$G$1599=$AN$3)</f>
        <v>0</v>
      </c>
      <c r="AO39" s="38" cm="1">
        <f t="array" ref="AO39">_xlfn._xlws.FILTER($B$1520:$B$1599,$G$1520:$G$1599=$AO$3)</f>
        <v>0</v>
      </c>
      <c r="AP39" s="38" cm="1">
        <f t="array" ref="AP39">_xlfn._xlws.FILTER($B$1520:$B$1599,$G$1520:$G$1599=$AP$3)</f>
        <v>0</v>
      </c>
      <c r="AQ39" s="38" cm="1">
        <f t="array" ref="AQ39">_xlfn._xlws.FILTER($B$1520:$B$1599,$G$1520:$G$1599=$AQ$3)</f>
        <v>0</v>
      </c>
      <c r="AR39" s="38" cm="1">
        <f t="array" ref="AR39">_xlfn._xlws.FILTER($B$1520:$B$1599,$G$1520:$G$1599=$AR$3)</f>
        <v>0</v>
      </c>
      <c r="AS39" s="23" cm="1">
        <f t="array" ref="AS39">_xlfn._xlws.FILTER($B$1520:$B$1599,$G$1520:$G$1599=$AS$3,0)</f>
        <v>0</v>
      </c>
      <c r="AT39" s="38" cm="1">
        <f t="array" ref="AT39">_xlfn._xlws.FILTER($B$1520:$B$1599,$G$1520:$G$1599=$AT$3,0)</f>
        <v>0</v>
      </c>
      <c r="AU39" s="38" cm="1">
        <f t="array" ref="AU39">_xlfn._xlws.FILTER($B$1520:$B$1599,$G$1520:$G$1599=$AU$3,0)</f>
        <v>0</v>
      </c>
      <c r="AV39" s="38" cm="1">
        <f t="array" ref="AV39">_xlfn._xlws.FILTER($B$1520:$B$1599,$G$1520:$G$1599=$AV$3,0)</f>
        <v>0</v>
      </c>
      <c r="AW39" s="38" cm="1">
        <f t="array" ref="AW39">_xlfn._xlws.FILTER($B$1520:$B$1599,$G$1520:$G$1599=$AW$3,0)</f>
        <v>0</v>
      </c>
      <c r="AX39" s="38" cm="1">
        <f t="array" ref="AX39">_xlfn._xlws.FILTER($B$1520:$B$1599,$G$1520:$G$1599=$AX$3,0)</f>
        <v>0</v>
      </c>
      <c r="AY39" s="39" cm="1">
        <f t="array" ref="AY39">_xlfn._xlws.FILTER($B$1520:$B$1599,$G$1520:$G$1599=$AY$3,0)</f>
        <v>0</v>
      </c>
      <c r="AZ39" s="39" cm="1">
        <f t="array" ref="AZ39">_xlfn._xlws.FILTER($B$1520:$B$1599,$G$1520:$G$1599=$AZ$3,0)</f>
        <v>0</v>
      </c>
      <c r="BA39" s="39" cm="1">
        <f t="array" ref="BA39">_xlfn._xlws.FILTER($B$1520:$B$1599,$G$1520:$G$1599=$BA$3,0)</f>
        <v>0</v>
      </c>
      <c r="BB39" s="39" cm="1">
        <f t="array" ref="BB39">_xlfn._xlws.FILTER($B$1520:$B$1599,$G$1520:$G$1599=$BB$3,0)</f>
        <v>0</v>
      </c>
      <c r="BC39" s="38" cm="1">
        <f t="array" ref="BC39">_xlfn._xlws.FILTER($B$1520:$B$1599,$G$1520:$G$1599=$BC$3,0)</f>
        <v>0</v>
      </c>
      <c r="BD39" s="38" cm="1">
        <f t="array" ref="BD39">_xlfn._xlws.FILTER($B$1520:$B$1599,$G$1520:$G$1599=$BD$3,0)</f>
        <v>0</v>
      </c>
      <c r="BE39" s="38" cm="1">
        <f t="array" ref="BE39">_xlfn._xlws.FILTER($B$1520:$B$1599,$G$1520:$G$1599=$BE$3,0)</f>
        <v>0</v>
      </c>
      <c r="BF39" s="38" cm="1">
        <f t="array" ref="BF39">_xlfn._xlws.FILTER($B$1520:$B$1599,$G$1520:$G$1599=$BF$3,0)</f>
        <v>0</v>
      </c>
      <c r="BG39" s="38" cm="1">
        <f t="array" ref="BG39">_xlfn._xlws.FILTER($B$1520:$B$1599,$G$1520:$G$1599=$BG$3,0)</f>
        <v>0</v>
      </c>
      <c r="BH39" s="38" cm="1">
        <f t="array" ref="BH39">_xlfn._xlws.FILTER($B$1520:$B$1599,$G$1520:$G$1599=$BH$3,0)</f>
        <v>0</v>
      </c>
      <c r="BI39" s="38" cm="1">
        <f t="array" ref="BI39">_xlfn._xlws.FILTER($B$1520:$B$1599,$G$1520:$G$1599=$BI$3,0)</f>
        <v>0</v>
      </c>
      <c r="BJ39" s="38" cm="1">
        <f t="array" ref="BJ39">_xlfn._xlws.FILTER($B$1520:$B$1599,$G$1520:$G$1599=$BJ$3,0)</f>
        <v>0</v>
      </c>
      <c r="BK39" s="38" cm="1">
        <f t="array" ref="BK39">_xlfn._xlws.FILTER($B$1520:$B$1599,$G$1520:$G$1599=$BK$3,0)</f>
        <v>0</v>
      </c>
      <c r="BL39" s="38" cm="1">
        <f t="array" ref="BL39">_xlfn._xlws.FILTER($B$1520:$B$1599,$G$1520:$G$1599=$BL$3,0)</f>
        <v>0</v>
      </c>
      <c r="BM39" s="38" cm="1">
        <f t="array" ref="BM39">_xlfn._xlws.FILTER($B$1520:$B$1599,$G$1520:$G$1599=$BM$3,0)</f>
        <v>0</v>
      </c>
      <c r="BN39" s="38" cm="1">
        <f t="array" ref="BN39">_xlfn._xlws.FILTER($B$1520:$B$1599,$G$1520:$G$1599=$BN$3,0)</f>
        <v>0</v>
      </c>
      <c r="BO39" s="38" cm="1">
        <f t="array" ref="BO39">_xlfn._xlws.FILTER($B$1520:$B$1599,$G$1520:$G$1599=$BO$3,0)</f>
        <v>0</v>
      </c>
      <c r="BP39" s="38" cm="1">
        <f t="array" ref="BP39">_xlfn._xlws.FILTER($B$1520:$B$1599,$G$1520:$G$1599=$BP$3,0)</f>
        <v>0</v>
      </c>
      <c r="BQ39" s="10" cm="1">
        <f t="array" ref="BQ39">_xlfn._xlws.FILTER($B$1520:$B$1599,$G$1520:$G$1599=$BQ$2,0)</f>
        <v>0</v>
      </c>
      <c r="BR39" s="38" cm="1">
        <f t="array" ref="BR39">_xlfn._xlws.FILTER($B$1520:$B$1599,$G$1520:$G$1599=$BR$3,0)</f>
        <v>0</v>
      </c>
      <c r="BS39" s="38" cm="1">
        <f t="array" ref="BS39">_xlfn._xlws.FILTER($B$1520:$B$1599,$G$1520:$G$1599=$BS$3,0)</f>
        <v>0</v>
      </c>
      <c r="BT39" s="38" cm="1">
        <f t="array" ref="BT39">_xlfn._xlws.FILTER($B$1520:$B$1599,$G$1520:$G$1599=$BT$3,0)</f>
        <v>0</v>
      </c>
      <c r="BU39" s="38" cm="1">
        <f t="array" ref="BU39">_xlfn._xlws.FILTER($B$1520:$B$1599,$G$1520:$G$1599=$BU$3,0)</f>
        <v>0</v>
      </c>
      <c r="BV39" s="38" cm="1">
        <f t="array" ref="BV39">_xlfn._xlws.FILTER($B$1520:$B$1599,$G$1520:$G$1599=$BV$3,0)</f>
        <v>0</v>
      </c>
      <c r="BW39" s="38" cm="1">
        <f t="array" ref="BW39">_xlfn._xlws.FILTER($B$1520:$B$1599,$G$1520:$G$1599=$BW$3,0)</f>
        <v>0</v>
      </c>
      <c r="BX39" s="38" cm="1">
        <f t="array" ref="BX39">_xlfn._xlws.FILTER($B$1520:$B$1599,$G$1520:$G$1599=$BX$3,0)</f>
        <v>0</v>
      </c>
      <c r="BY39" s="38" cm="1">
        <f t="array" ref="BY39">_xlfn._xlws.FILTER($B$1520:$B$1599,$G$1520:$G$1599=$BY$3,0)</f>
        <v>0</v>
      </c>
      <c r="BZ39" s="38" cm="1">
        <f t="array" ref="BZ39">_xlfn._xlws.FILTER($B$1520:$B$1599,$G$1520:$G$1599=$BZ$3,0)</f>
        <v>0</v>
      </c>
      <c r="CA39" s="38" cm="1">
        <f t="array" ref="CA39">_xlfn._xlws.FILTER($B$1520:$B$1599,$G$1520:$G$1599=$CA$3,0)</f>
        <v>0</v>
      </c>
      <c r="CB39" s="38" cm="1">
        <f t="array" ref="CB39">_xlfn._xlws.FILTER($B$1520:$B$1599,$G$1520:$G$1599=$CB$3,0)</f>
        <v>0</v>
      </c>
      <c r="CC39" s="38" cm="1">
        <f t="array" ref="CC39">_xlfn._xlws.FILTER($B$1520:$B$1599,$G$1520:$G$1599=$CC$3,0)</f>
        <v>0</v>
      </c>
      <c r="CD39" s="38" cm="1">
        <f t="array" ref="CD39">_xlfn._xlws.FILTER($B$1520:$B$1599,$G$1520:$G$1599=$CD$3,0)</f>
        <v>0</v>
      </c>
      <c r="CE39" s="38" cm="1">
        <f t="array" ref="CE39">_xlfn._xlws.FILTER($B$1520:$B$1599,$G$1520:$G$1599=$CE$3,0)</f>
        <v>0</v>
      </c>
      <c r="CF39" s="38" cm="1">
        <f t="array" ref="CF39">_xlfn._xlws.FILTER($B$1520:$B$1599,$G$1520:$G$1599=$CF$3,0)</f>
        <v>0</v>
      </c>
      <c r="CG39" s="38" cm="1">
        <f t="array" ref="CG39">_xlfn._xlws.FILTER($B$1520:$B$1599,$G$1520:$G$1599=$CG$3,0)</f>
        <v>0</v>
      </c>
      <c r="CH39" s="38" cm="1">
        <f t="array" ref="CH39">_xlfn._xlws.FILTER($B$1520:$B$1599,$G$1520:$G$1599=$CH$3,0)</f>
        <v>0</v>
      </c>
      <c r="CI39" s="38" cm="1">
        <f t="array" ref="CI39">_xlfn._xlws.FILTER($B$1520:$B$1599,$G$1520:$G$1599=$CI$3,0)</f>
        <v>0</v>
      </c>
      <c r="CJ39" s="38" cm="1">
        <f t="array" ref="CJ39">_xlfn._xlws.FILTER($B$1520:$B$1599,$G$1520:$G$1599=$CJ$3,0)</f>
        <v>0</v>
      </c>
      <c r="CK39" s="38" cm="1">
        <f t="array" ref="CK39">_xlfn._xlws.FILTER($B$1520:$B$1599,$G$1520:$G$1599=$CK$3,0)</f>
        <v>0</v>
      </c>
      <c r="CL39" s="38" cm="1">
        <f t="array" ref="CL39">_xlfn._xlws.FILTER($B$1520:$B$1599,$G$1520:$G$1599=$CL$3,0)</f>
        <v>0</v>
      </c>
      <c r="CM39" s="38" cm="1">
        <f t="array" ref="CM39">_xlfn._xlws.FILTER($B$1520:$B$1599,$G$1520:$G$1599=$CM$3,0)</f>
        <v>0</v>
      </c>
      <c r="CN39" s="38" cm="1">
        <f t="array" ref="CN39">_xlfn._xlws.FILTER($B$1520:$B$1599,$G$1520:$G$1599=$CN$3,0)</f>
        <v>0</v>
      </c>
      <c r="CO39" s="38" cm="1">
        <f t="array" ref="CO39">_xlfn._xlws.FILTER($B$1520:$B$1599,$G$1520:$G$1599=$CO$3,0)</f>
        <v>0</v>
      </c>
      <c r="CP39" s="38" cm="1">
        <f t="array" ref="CP39">_xlfn._xlws.FILTER($B$1520:$B$1599,$G$1520:$G$1599=$CP$3,0)</f>
        <v>0</v>
      </c>
      <c r="CQ39" s="38" cm="1">
        <f t="array" ref="CQ39">_xlfn._xlws.FILTER($B$1520:$B$1599,$G$1520:$G$1599=$CQ$3,0)</f>
        <v>0</v>
      </c>
      <c r="CR39" s="10" cm="1">
        <f t="array" ref="CR39">_xlfn._xlws.FILTER($B$1520:$B$1599,$G$1520:$G$1599=$CR$3,0)</f>
        <v>0</v>
      </c>
      <c r="CS39" s="25" cm="1">
        <f t="array" ref="CS39">_xlfn._xlws.FILTER($B$1520:$B$1599,$G$1520:$G$1599=$CS$3,0)</f>
        <v>0</v>
      </c>
      <c r="CT39" s="25" cm="1">
        <f t="array" ref="CT39">_xlfn._xlws.FILTER($B$1520:$B$1599,$G$1520:$G$1599=$CT$3,0)</f>
        <v>0</v>
      </c>
      <c r="CU39" s="25" cm="1">
        <f t="array" ref="CU39">_xlfn._xlws.FILTER($B$1520:$B$1599,$G$1520:$G$1599=$CU$3,0)</f>
        <v>0</v>
      </c>
      <c r="CV39" s="25"/>
      <c r="CW39" s="25"/>
      <c r="CX39" s="25"/>
      <c r="CY39" s="25"/>
      <c r="CZ39" s="25"/>
    </row>
    <row r="40" spans="1:104" x14ac:dyDescent="0.3">
      <c r="B40" s="10">
        <f>C40</f>
        <v>0.54</v>
      </c>
      <c r="C40" s="10">
        <v>0.54</v>
      </c>
      <c r="D40" s="11" t="str">
        <f>'[1]Distanz Anschluss Mast 2 zu 3'!E35</f>
        <v>m²</v>
      </c>
      <c r="E40" s="11" t="s">
        <v>55</v>
      </c>
      <c r="F40" s="12">
        <v>122021100000</v>
      </c>
      <c r="G40" s="30">
        <f>'[1]Distanz Anschluss Mast 2 zu 3'!F35</f>
        <v>122021100000</v>
      </c>
      <c r="H40" s="30" t="s">
        <v>0</v>
      </c>
      <c r="I40" t="str">
        <f>_xlfn.XLOOKUP(G40,[1]Preisliste!$A$11:$A$156,[1]Preisliste!$B$11:$B$156)</f>
        <v>1.3.6</v>
      </c>
      <c r="J40" s="13">
        <f>_xlfn.XLOOKUP(G40,[2]Preisliste!$A$11:$A$156,[2]Preisliste!$E$11:$E$156)</f>
        <v>100.68</v>
      </c>
      <c r="K40" s="14">
        <f t="shared" ref="K40:K54" si="4">IF(B40="",0,B40*J40)</f>
        <v>54.367200000000004</v>
      </c>
      <c r="L40" t="str">
        <f>_xlfn.XLOOKUP(G40,[2]Preisliste!$A$11:$A$156,[2]Preisliste!$C$11:$C$156)</f>
        <v>Pflasteroberflächen aufnehmen und wieder herstellen</v>
      </c>
      <c r="Q40">
        <v>1600</v>
      </c>
      <c r="R40" s="42" t="s">
        <v>161</v>
      </c>
      <c r="S40" s="10" cm="1">
        <f t="array" ref="S40">_xlfn._xlws.FILTER($B$1600:$B$1619,$I$1600:$I$1619=$S$2,0)</f>
        <v>1.35</v>
      </c>
      <c r="T40" s="10" cm="1">
        <f t="array" ref="T40">_xlfn._xlws.FILTER($B1600:$B1619,$I1600:$I1619=$T$2)</f>
        <v>0.08</v>
      </c>
      <c r="U40" s="10" cm="1">
        <f t="array" ref="U40">_xlfn._xlws.FILTER($B$1600:$B$1619,$I$1600:$I$1619=$U$2,0)</f>
        <v>0.4</v>
      </c>
      <c r="V40" s="10" cm="1">
        <f t="array" ref="V40">_xlfn._xlws.FILTER($B$1600:$B$1619,$I$1600:$I$1619=$V$2)</f>
        <v>0.14000000000000001</v>
      </c>
      <c r="W40" s="10" cm="1">
        <f t="array" ref="W40">_xlfn._xlws.FILTER($B$1600:$B$1619,$I$1600:$I$1619=$W$2)</f>
        <v>0.08</v>
      </c>
      <c r="X40" s="22" cm="1">
        <f t="array" ref="X40">_xlfn._xlws.FILTER($B$1600:$B$1619,$I$1600:$I$1619=$X$2)</f>
        <v>0</v>
      </c>
      <c r="Y40" s="22" cm="1">
        <f t="array" ref="Y40">_xlfn._xlws.FILTER($B$1600:$B$1619,$I$1600:$I$1619=$Y$2)</f>
        <v>0</v>
      </c>
      <c r="Z40" s="10" cm="1">
        <f t="array" ref="Z40">_xlfn._xlws.FILTER($B$1600:$B$1619,$I$1600:$I$1619=$Z$3,0)</f>
        <v>0</v>
      </c>
      <c r="AA40" s="22" cm="1">
        <f t="array" ref="AA40">_xlfn._xlws.FILTER($B$1600:$B$1619,$I$1600:$I$1619=$AA$2,0)</f>
        <v>0</v>
      </c>
      <c r="AB40" s="10" cm="1">
        <f t="array" ref="AB40">_xlfn._xlws.FILTER($B$1600:$B$1619,$I$1600:$I$1619=$AB$2,0)</f>
        <v>0</v>
      </c>
      <c r="AC40" s="10" cm="1">
        <f t="array" ref="AC40">_xlfn._xlws.FILTER($B$1600:$B$1619,$I$1600:$I$1619=$AC$2,0)</f>
        <v>0</v>
      </c>
      <c r="AD40" s="10" cm="1">
        <f t="array" ref="AD40">_xlfn._xlws.FILTER($B$1600:$B$1619,$I$1600:$I$1619=$AD$2,0)</f>
        <v>0</v>
      </c>
      <c r="AE40" s="10" cm="1">
        <f t="array" ref="AE40">_xlfn._xlws.FILTER($B$1600:$B$1619,$I$1600:$I$1619=$AE$2,0)</f>
        <v>0</v>
      </c>
      <c r="AF40" s="10" cm="1">
        <f t="array" ref="AF40">_xlfn._xlws.FILTER($B$1600:$B$1619,$I$1600:$I$1619=$AF$2,0)</f>
        <v>0</v>
      </c>
      <c r="AG40" s="10" cm="1">
        <f t="array" ref="AG40">_xlfn._xlws.FILTER($B$1600:$B$1619,$I$1600:$I$1619=$AG$2,0)</f>
        <v>0</v>
      </c>
      <c r="AH40" s="10" cm="1">
        <f t="array" ref="AH40">_xlfn._xlws.FILTER($B$1600:$B$1619,$G$1600:$G$1619=$AH$3,0)</f>
        <v>0</v>
      </c>
      <c r="AI40" s="10" cm="1">
        <f t="array" ref="AI40">_xlfn._xlws.FILTER($B$1600:$B$1619,$G$1600:$G$1619=$AI$3,0)</f>
        <v>0</v>
      </c>
      <c r="AJ40" s="10" cm="1">
        <f t="array" ref="AJ40">_xlfn._xlws.FILTER($B$1600:$B$1619,$G$1600:$G$1619=$AJ$3,0)</f>
        <v>0</v>
      </c>
      <c r="AK40" s="10" cm="1">
        <f t="array" ref="AK40">_xlfn._xlws.FILTER($B$1600:$B$1619,$G$1600:$G$1619=$AK$3,0)</f>
        <v>0</v>
      </c>
      <c r="AL40" s="10" cm="1">
        <f t="array" ref="AL40">_xlfn._xlws.FILTER($B$1600:$B$1619,$G$1600:$G$1619=$AL$3,0)</f>
        <v>0</v>
      </c>
      <c r="AM40" s="10" cm="1">
        <f t="array" ref="AM40">_xlfn._xlws.FILTER($B$1600:$B$1619,$G$1600:$G$1619=$AM$3,0)</f>
        <v>0</v>
      </c>
      <c r="AN40" s="10" cm="1">
        <f t="array" ref="AN40">_xlfn._xlws.FILTER($B$1600:$B$1619,$G$1600:$G$1619=$AN$3,0)</f>
        <v>0</v>
      </c>
      <c r="AO40" s="10" cm="1">
        <f t="array" ref="AO40">_xlfn._xlws.FILTER($B$1600:$B$1619,$G$1600:$G$1619=$AO$3,0)</f>
        <v>0</v>
      </c>
      <c r="AP40" s="10" cm="1">
        <f t="array" ref="AP40">_xlfn._xlws.FILTER($B$1600:$B$1619,$G$1600:$G$1619=$AP$3,0)</f>
        <v>0</v>
      </c>
      <c r="AQ40" s="10" cm="1">
        <f t="array" ref="AQ40">_xlfn._xlws.FILTER($B$1600:$B$1619,$G$1600:$G$1619=$AQ$3,0)</f>
        <v>0</v>
      </c>
      <c r="AR40" s="10" cm="1">
        <f t="array" ref="AR40">_xlfn._xlws.FILTER($B$1600:$B$1619,$G$1600:$G$1619=$AR$3,0)</f>
        <v>0</v>
      </c>
      <c r="AS40" s="23" cm="1">
        <f t="array" ref="AS40">_xlfn._xlws.FILTER($B$1600:$B$1619,$G$1600:$G$1619=$AS$3,0)</f>
        <v>0</v>
      </c>
      <c r="AT40" s="10" cm="1">
        <f t="array" ref="AT40">_xlfn._xlws.FILTER($B$1600:$B$1619,$G$1600:$G$1619=$AT$3,0)</f>
        <v>0</v>
      </c>
      <c r="AU40" s="10" cm="1">
        <f t="array" ref="AU40">_xlfn._xlws.FILTER($B$1600:$B$1619,$G$1600:$G$1619=$AU$3,0)</f>
        <v>0</v>
      </c>
      <c r="AV40" s="10" cm="1">
        <f t="array" ref="AV40">_xlfn._xlws.FILTER($B$1600:$B$1619,$G$1600:$G$1619=$AV$3,0)</f>
        <v>0</v>
      </c>
      <c r="AW40" s="10" cm="1">
        <f t="array" ref="AW40">_xlfn._xlws.FILTER($B$1600:$B$1619,$G$1600:$G$1619=$AW$3,0)</f>
        <v>0</v>
      </c>
      <c r="AX40" s="10" cm="1">
        <f t="array" ref="AX40">_xlfn._xlws.FILTER($B$1600:$B$1619,$G$1600:$G$1619=$AX$3,0)</f>
        <v>0</v>
      </c>
      <c r="AY40" s="24" cm="1">
        <f t="array" ref="AY40">_xlfn._xlws.FILTER($B$1600:$B$1619,$G$1600:$G$1619=$AY$3,0)</f>
        <v>0</v>
      </c>
      <c r="AZ40" s="24" cm="1">
        <f t="array" ref="AZ40">_xlfn._xlws.FILTER($B$1600:$B$1619,$G$1600:$G$1619=$AZ$3,0)</f>
        <v>0</v>
      </c>
      <c r="BA40" s="24" cm="1">
        <f t="array" ref="BA40">_xlfn._xlws.FILTER($B$1600:$B$1619,$G$1600:$G$1619=$BA$3,0)</f>
        <v>0</v>
      </c>
      <c r="BB40" s="10" cm="1">
        <f t="array" ref="BB40">_xlfn._xlws.FILTER($B$1600:$B$1619,$G$1600:$G$1619=$BB$3,0)</f>
        <v>0</v>
      </c>
      <c r="BC40" s="10" cm="1">
        <f t="array" ref="BC40">_xlfn._xlws.FILTER($B$1600:$B$1619,$G$1600:$G$1619=$BC$3,0)</f>
        <v>0</v>
      </c>
      <c r="BD40" s="10" cm="1">
        <f t="array" ref="BD40">_xlfn._xlws.FILTER($B$1600:$B$1619,$G$1600:$G$1619=$BD$3,0)</f>
        <v>0</v>
      </c>
      <c r="BE40" s="10" cm="1">
        <f t="array" ref="BE40">_xlfn._xlws.FILTER($B$1600:$B$1619,$G$1600:$G$1619=$BE$3,0)</f>
        <v>0</v>
      </c>
      <c r="BF40" s="10" cm="1">
        <f t="array" ref="BF40">_xlfn._xlws.FILTER($B$1600:$B$1619,$G$1600:$G$1619=$BF$3,0)</f>
        <v>0</v>
      </c>
      <c r="BG40" s="10" cm="1">
        <f t="array" ref="BG40">_xlfn._xlws.FILTER($B$1600:$B$1619,$G$1600:$G$1619=$BG$3,0)</f>
        <v>0</v>
      </c>
      <c r="BH40" s="10" cm="1">
        <f t="array" ref="BH40">_xlfn._xlws.FILTER($B$1600:$B$1619,$G$1600:$G$1619=$BH$3,0)</f>
        <v>0</v>
      </c>
      <c r="BI40" s="10" cm="1">
        <f t="array" ref="BI40">_xlfn._xlws.FILTER($B$1600:$B$1619,$G$1600:$G$1619=$BI$3,0)</f>
        <v>0</v>
      </c>
      <c r="BJ40" s="10" cm="1">
        <f t="array" ref="BJ40">_xlfn._xlws.FILTER($B$1600:$B$1619,$G$1600:$G$1619=$BJ$3,0)</f>
        <v>0</v>
      </c>
      <c r="BK40" s="10" cm="1">
        <f t="array" ref="BK40">_xlfn._xlws.FILTER($B$1600:$B$1619,$G$1600:$G$1619=$BK$3,0)</f>
        <v>0</v>
      </c>
      <c r="BL40" s="10" cm="1">
        <f t="array" ref="BL40">_xlfn._xlws.FILTER($B$1600:$B$1619,$G$1600:$G$1619=$BL$3,0)</f>
        <v>0</v>
      </c>
      <c r="BM40" s="10" cm="1">
        <f t="array" ref="BM40">_xlfn._xlws.FILTER($B$1600:$B$1619,$G$1600:$G$1619=$BM$3,0)</f>
        <v>0</v>
      </c>
      <c r="BN40" s="10" cm="1">
        <f t="array" ref="BN40">_xlfn._xlws.FILTER($B$1600:$B$1619,$G$1600:$G$1619=$BN$3,0)</f>
        <v>0</v>
      </c>
      <c r="BO40" s="10" cm="1">
        <f t="array" ref="BO40">_xlfn._xlws.FILTER($B$1600:$B$1619,$G$1600:$G$1619=$BO$3,0)</f>
        <v>0</v>
      </c>
      <c r="BP40" s="10" cm="1">
        <f t="array" ref="BP40">_xlfn._xlws.FILTER($B$1600:$B$1619,$G$1600:$G$1619=$BP$3,0)</f>
        <v>0</v>
      </c>
      <c r="BQ40" s="10" cm="1">
        <f t="array" ref="BQ40">_xlfn._xlws.FILTER($B$1600:$B$1619,$G$1600:$G$1619=$BQ$2,0)</f>
        <v>0</v>
      </c>
      <c r="BR40" s="10" cm="1">
        <f t="array" ref="BR40">_xlfn._xlws.FILTER($B$1600:$B$1619,$G$1600:$G$1619=$BR$3,0)</f>
        <v>0</v>
      </c>
      <c r="BS40" s="10" cm="1">
        <f t="array" ref="BS40">_xlfn._xlws.FILTER($B$1600:$B$1619,$G$1600:$G$1619=$BS$3,0)</f>
        <v>0</v>
      </c>
      <c r="BT40" s="10" cm="1">
        <f t="array" ref="BT40">_xlfn._xlws.FILTER($B$1600:$B$1619,$G$1600:$G$1619=$BT$3,0)</f>
        <v>0</v>
      </c>
      <c r="BU40" s="10" cm="1">
        <f t="array" ref="BU40">_xlfn._xlws.FILTER($B$1600:$B$1619,$G$1600:$G$1619=$BU$3,0)</f>
        <v>0</v>
      </c>
      <c r="BV40" s="10" cm="1">
        <f t="array" ref="BV40">_xlfn._xlws.FILTER($B$1600:$B$1619,$G$1600:$G$1619=$BV$3,0)</f>
        <v>0</v>
      </c>
      <c r="BW40" s="10" cm="1">
        <f t="array" ref="BW40">_xlfn._xlws.FILTER($B$1600:$B$1619,$G$1600:$G$1619=$BW$3,0)</f>
        <v>0</v>
      </c>
      <c r="BX40" s="10" cm="1">
        <f t="array" ref="BX40">_xlfn._xlws.FILTER($B$1600:$B$1619,$G$1600:$G$1619=$BX$3,0)</f>
        <v>0</v>
      </c>
      <c r="BY40" s="10" cm="1">
        <f t="array" ref="BY40">_xlfn._xlws.FILTER($B$1600:$B$1619,$G$1600:$G$1619=$BY$3,0)</f>
        <v>0</v>
      </c>
      <c r="BZ40" s="10" cm="1">
        <f t="array" ref="BZ40">_xlfn._xlws.FILTER($B$1600:$B$1619,$G$1600:$G$1619=$BZ$3,0)</f>
        <v>0</v>
      </c>
      <c r="CA40" s="10" cm="1">
        <f t="array" ref="CA40">_xlfn._xlws.FILTER($B$1600:$B$1619,$G$1600:$G$1619=$CA$3,0)</f>
        <v>0</v>
      </c>
      <c r="CB40" s="10" cm="1">
        <f t="array" ref="CB40">_xlfn._xlws.FILTER($B$1600:$B$1619,$G$1600:$G$1619=$CB$3,0)</f>
        <v>0</v>
      </c>
      <c r="CC40" s="10" cm="1">
        <f t="array" ref="CC40">_xlfn._xlws.FILTER($B$1600:$B$1619,$G$1600:$G$1619=$CC$3,0)</f>
        <v>0</v>
      </c>
      <c r="CD40" s="10" cm="1">
        <f t="array" ref="CD40">_xlfn._xlws.FILTER($B$1600:$B$1619,$G$1600:$G$1619=$CD$3,0)</f>
        <v>0</v>
      </c>
      <c r="CE40" s="10" cm="1">
        <f t="array" ref="CE40">_xlfn._xlws.FILTER($B$1600:$B$1619,$G$1600:$G$1619=$CE$3,0)</f>
        <v>0</v>
      </c>
      <c r="CF40" s="10" cm="1">
        <f t="array" ref="CF40">_xlfn._xlws.FILTER($B$1600:$B$1619,$G$1600:$G$1619=$CF$3,0)</f>
        <v>0</v>
      </c>
      <c r="CG40" s="10" cm="1">
        <f t="array" ref="CG40">_xlfn._xlws.FILTER($B$1600:$B$1619,$G$1600:$G$1619=$CG$3,0)</f>
        <v>0</v>
      </c>
      <c r="CH40" s="10" cm="1">
        <f t="array" ref="CH40">_xlfn._xlws.FILTER($B$1600:$B$1619,$G$1600:$G$1619=$CH$3,0)</f>
        <v>0</v>
      </c>
      <c r="CI40" s="10" cm="1">
        <f t="array" ref="CI40">_xlfn._xlws.FILTER($B$1600:$B$1619,$G$1600:$G$1619=$CI$3,0)</f>
        <v>0</v>
      </c>
      <c r="CJ40" s="10" cm="1">
        <f t="array" ref="CJ40">_xlfn._xlws.FILTER($B$1600:$B$1619,$G$1600:$G$1619=$CJ$3,0)</f>
        <v>0</v>
      </c>
      <c r="CK40" s="10" cm="1">
        <f t="array" ref="CK40">_xlfn._xlws.FILTER($B$1600:$B$1619,$G$1600:$G$1619=$CK$3,0)</f>
        <v>0</v>
      </c>
      <c r="CL40" s="10" cm="1">
        <f t="array" ref="CL40">_xlfn._xlws.FILTER($B$1600:$B$1619,$G$1600:$G$1619=$CL$3,0)</f>
        <v>0</v>
      </c>
      <c r="CM40" s="10" cm="1">
        <f t="array" ref="CM40">_xlfn._xlws.FILTER($B$1600:$B$1619,$G$1600:$G$1619=$CM$3,0)</f>
        <v>0</v>
      </c>
      <c r="CN40" s="10" cm="1">
        <f t="array" ref="CN40">_xlfn._xlws.FILTER($B$1600:$B$1619,$G$1600:$G$1619=$CN$3,0)</f>
        <v>0</v>
      </c>
      <c r="CO40" s="10" cm="1">
        <f t="array" ref="CO40">_xlfn._xlws.FILTER($B$1600:$B$1619,$G$1600:$G$1619=$CO$3,0)</f>
        <v>0</v>
      </c>
      <c r="CP40" s="10" cm="1">
        <f t="array" ref="CP40">_xlfn._xlws.FILTER($B$1600:$B$1619,$G$1600:$G$1619=$CP$3,0)</f>
        <v>0</v>
      </c>
      <c r="CQ40" s="10" cm="1">
        <f t="array" ref="CQ40">_xlfn._xlws.FILTER($B$1600:$B$1619,$G$1600:$G$1619=$CQ$3,0)</f>
        <v>0</v>
      </c>
      <c r="CR40" s="10" cm="1">
        <f t="array" ref="CR40">_xlfn._xlws.FILTER($B$1600:$B$1619,$G$1600:$G$1619=$CR$3,0)</f>
        <v>0</v>
      </c>
      <c r="CS40" s="25" cm="1">
        <f t="array" ref="CS40">_xlfn._xlws.FILTER($B$1600:$B$1619,$G$1600:$G$1619=$CS$3,0)</f>
        <v>0</v>
      </c>
      <c r="CT40" s="25" cm="1">
        <f t="array" ref="CT40">_xlfn._xlws.FILTER($B$1600:$B$1619,$G$1600:$G$1619=$CT$3,0)</f>
        <v>0</v>
      </c>
      <c r="CU40" s="25" cm="1">
        <f t="array" ref="CU40">_xlfn._xlws.FILTER($B$1600:$B$1619,$G$1600:$G$1619=$CU$3,0)</f>
        <v>0</v>
      </c>
      <c r="CV40" s="25"/>
      <c r="CW40" s="25"/>
      <c r="CX40" s="25"/>
      <c r="CY40" s="25"/>
      <c r="CZ40" s="25"/>
    </row>
    <row r="41" spans="1:104" x14ac:dyDescent="0.3">
      <c r="B41" s="10">
        <f t="shared" ref="B41:B54" si="5">C41</f>
        <v>3.2399999999999998E-2</v>
      </c>
      <c r="C41" s="10">
        <v>3.2399999999999998E-2</v>
      </c>
      <c r="D41" s="11" t="str">
        <f>'[1]Distanz Anschluss Mast 2 zu 3'!E36</f>
        <v>m³</v>
      </c>
      <c r="E41" s="11" t="s">
        <v>56</v>
      </c>
      <c r="F41" s="12">
        <v>122021300000</v>
      </c>
      <c r="G41" s="12">
        <f>'[1]Distanz Anschluss Mast 1'!F36</f>
        <v>122021300000</v>
      </c>
      <c r="H41" s="12" t="s">
        <v>1</v>
      </c>
      <c r="I41" t="str">
        <f>_xlfn.XLOOKUP(G41,[1]Preisliste!$A$11:$A$156,[1]Preisliste!$B$11:$B$156)</f>
        <v>1.3.7</v>
      </c>
      <c r="J41" s="13">
        <f>_xlfn.XLOOKUP(G41,[2]Preisliste!$A$11:$A$156,[2]Preisliste!$E$11:$E$156)</f>
        <v>114.1</v>
      </c>
      <c r="K41" s="14">
        <f t="shared" si="4"/>
        <v>3.6968399999999995</v>
      </c>
      <c r="L41" t="str">
        <f>_xlfn.XLOOKUP(G41,[2]Preisliste!$A$11:$A$156,[2]Preisliste!$C$11:$C$156)</f>
        <v>ungeb. Tragschichten ausbauen</v>
      </c>
      <c r="Q41">
        <v>1620</v>
      </c>
      <c r="R41" s="42" t="s">
        <v>162</v>
      </c>
      <c r="S41" s="10" cm="1">
        <f t="array" ref="S41">_xlfn._xlws.FILTER($B$1620:$B$1627,$I$1620:$I$1627=$S$2,0)</f>
        <v>0</v>
      </c>
      <c r="T41" s="10" cm="1">
        <f t="array" ref="T41">_xlfn._xlws.FILTER($B1620:$B1627,$I1620:$I1627=$T$2)</f>
        <v>0</v>
      </c>
      <c r="U41" s="10" cm="1">
        <f t="array" ref="U41">_xlfn._xlws.FILTER($B$1620:$B$1627,$I$1620:$I$1627=$U$2,0)</f>
        <v>0.12</v>
      </c>
      <c r="V41" s="10" cm="1">
        <f t="array" ref="V41">_xlfn._xlws.FILTER($B$1620:$B$1627,$I$1620:$I$1627=$V$2)</f>
        <v>0</v>
      </c>
      <c r="W41" s="10" cm="1">
        <f t="array" ref="W41">_xlfn._xlws.FILTER($B$1620:$B$1627,$I$1620:$I$1627=$W$2)</f>
        <v>0</v>
      </c>
      <c r="X41" s="22" cm="1">
        <f t="array" ref="X41">_xlfn._xlws.FILTER($B$1620:$B$1627,$I$1620:$I$1627=$X$2)</f>
        <v>0</v>
      </c>
      <c r="Y41" s="22" cm="1">
        <f t="array" ref="Y41">_xlfn._xlws.FILTER($B$1620:$B$1627,$I$1620:$I$1627=$Y$2)</f>
        <v>0</v>
      </c>
      <c r="Z41" s="10" cm="1">
        <f t="array" ref="Z41">_xlfn._xlws.FILTER($B$1620:$B$1627,$I$1620:$I$1627=$Z$3,0)</f>
        <v>0</v>
      </c>
      <c r="AA41" s="22" cm="1">
        <f t="array" ref="AA41">_xlfn._xlws.FILTER($B$1620:$B$1627,$I$1620:$I$1627=$AA$2,0)</f>
        <v>0</v>
      </c>
      <c r="AB41" s="10" cm="1">
        <f t="array" ref="AB41">_xlfn._xlws.FILTER($B$1620:$B$1627,$I$1620:$I$1627=$AB$2,0)</f>
        <v>0</v>
      </c>
      <c r="AC41" s="10" cm="1">
        <f t="array" ref="AC41">_xlfn._xlws.FILTER($B$1620:$B$1627,$I$1620:$I$1627=$AC$2,0)</f>
        <v>0</v>
      </c>
      <c r="AD41" s="10" cm="1">
        <f t="array" ref="AD41">_xlfn._xlws.FILTER($B$1620:$B$1627,$I$1620:$I$1627=$AD$2,0)</f>
        <v>0</v>
      </c>
      <c r="AE41" s="10" cm="1">
        <f t="array" ref="AE41">_xlfn._xlws.FILTER($B$1620:$B$1627,$I$1620:$I$1627=$AE$2,0)</f>
        <v>0</v>
      </c>
      <c r="AF41" s="10" cm="1">
        <f t="array" ref="AF41">_xlfn._xlws.FILTER($B$1620:$B$1627,$I$1620:$I$1627=$AF$2,0)</f>
        <v>0</v>
      </c>
      <c r="AG41" s="10" cm="1">
        <f t="array" ref="AG41">_xlfn._xlws.FILTER($B$1620:$B$1627,$I$1620:$I$1627=$AG$2,0)</f>
        <v>0</v>
      </c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23"/>
      <c r="AT41" s="10"/>
      <c r="AU41" s="10"/>
      <c r="AV41" s="10"/>
      <c r="AW41" s="10"/>
      <c r="AX41" s="10"/>
      <c r="AY41" s="24"/>
      <c r="AZ41" s="24"/>
      <c r="BA41" s="24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25"/>
      <c r="CT41" s="25"/>
      <c r="CU41" s="25"/>
      <c r="CV41" s="25"/>
      <c r="CW41" s="25"/>
      <c r="CX41" s="25"/>
      <c r="CY41" s="25"/>
      <c r="CZ41" s="25"/>
    </row>
    <row r="42" spans="1:104" x14ac:dyDescent="0.3">
      <c r="B42" s="10">
        <f t="shared" si="5"/>
        <v>0.108</v>
      </c>
      <c r="C42" s="10">
        <v>0.108</v>
      </c>
      <c r="D42" s="11" t="str">
        <f>'[1]Distanz Anschluss Mast 2 zu 3'!E37</f>
        <v>m³</v>
      </c>
      <c r="E42" s="11" t="s">
        <v>56</v>
      </c>
      <c r="F42" s="12">
        <v>122021500000</v>
      </c>
      <c r="G42" s="12">
        <f>'[1]Distanz Anschluss Mast 1'!F37</f>
        <v>122021500000</v>
      </c>
      <c r="H42" s="12" t="s">
        <v>2</v>
      </c>
      <c r="I42" t="str">
        <f>_xlfn.XLOOKUP(G42,[1]Preisliste!$A$11:$A$156,[1]Preisliste!$B$11:$B$156)</f>
        <v>1.3.8</v>
      </c>
      <c r="J42" s="13">
        <f>_xlfn.XLOOKUP(G42,[2]Preisliste!$A$11:$A$156,[2]Preisliste!$E$11:$E$156)</f>
        <v>248.34</v>
      </c>
      <c r="K42" s="14">
        <f t="shared" si="4"/>
        <v>26.820720000000001</v>
      </c>
      <c r="L42" t="str">
        <f>_xlfn.XLOOKUP(G42,[2]Preisliste!$A$11:$A$156,[2]Preisliste!$C$11:$C$156)</f>
        <v>Graben herstellen und wiederverfüllen</v>
      </c>
      <c r="Q42">
        <v>1628</v>
      </c>
      <c r="R42" s="42" t="s">
        <v>163</v>
      </c>
      <c r="S42" s="10"/>
      <c r="T42" s="10" cm="1">
        <f t="array" ref="T42">_xlfn._xlws.FILTER($B227:$B246,$I227:$I246=$T$2)</f>
        <v>0.11879999999999999</v>
      </c>
      <c r="U42" s="10"/>
      <c r="V42" s="10"/>
      <c r="W42" s="10"/>
      <c r="X42" s="22"/>
      <c r="Y42" s="22"/>
      <c r="Z42" s="10"/>
      <c r="AA42" s="22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23"/>
      <c r="AT42" s="10"/>
      <c r="AU42" s="10"/>
      <c r="AV42" s="10"/>
      <c r="AW42" s="10"/>
      <c r="AX42" s="10"/>
      <c r="AY42" s="24"/>
      <c r="AZ42" s="24"/>
      <c r="BA42" s="24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25"/>
      <c r="CT42" s="25"/>
      <c r="CU42" s="25"/>
      <c r="CV42" s="25"/>
      <c r="CW42" s="25"/>
      <c r="CX42" s="25"/>
      <c r="CY42" s="25"/>
      <c r="CZ42" s="25"/>
    </row>
    <row r="43" spans="1:104" s="43" customFormat="1" x14ac:dyDescent="0.3">
      <c r="B43" s="10">
        <f t="shared" si="5"/>
        <v>3.5999999999999997E-2</v>
      </c>
      <c r="C43" s="44">
        <v>3.5999999999999997E-2</v>
      </c>
      <c r="D43" s="45" t="str">
        <f>'[1]Distanz Anschluss Mast 2 zu 3'!E38</f>
        <v>m³</v>
      </c>
      <c r="E43" s="45" t="s">
        <v>56</v>
      </c>
      <c r="F43" s="12">
        <v>122021900000</v>
      </c>
      <c r="G43" s="46">
        <f>'[1]Distanz Anschluss Mast 1'!F38</f>
        <v>122021900000</v>
      </c>
      <c r="H43" s="46" t="s">
        <v>3</v>
      </c>
      <c r="I43" s="43" t="str">
        <f>_xlfn.XLOOKUP(G43,[1]Preisliste!$A$11:$A$156,[1]Preisliste!$B$11:$B$156)</f>
        <v>1.3.10</v>
      </c>
      <c r="J43" s="13">
        <f>_xlfn.XLOOKUP(G43,[2]Preisliste!$A$11:$A$156,[2]Preisliste!$E$11:$E$156)</f>
        <v>70.48</v>
      </c>
      <c r="K43" s="47">
        <f t="shared" si="4"/>
        <v>2.53728</v>
      </c>
      <c r="L43" t="str">
        <f>_xlfn.XLOOKUP(G43,[2]Preisliste!$A$11:$A$156,[2]Preisliste!$C$11:$C$156)</f>
        <v>Sandbett für Elektroleitung</v>
      </c>
      <c r="P43" s="48"/>
      <c r="Q43" s="43">
        <v>1635</v>
      </c>
      <c r="R43" s="43" t="s">
        <v>164</v>
      </c>
      <c r="S43" s="44" cm="1">
        <f t="array" ref="S43">_xlfn._xlws.FILTER($B$1635:$B$1654, $I$1635:$I$1654=$S$2,0)</f>
        <v>10.199999999999999</v>
      </c>
      <c r="T43" s="44" cm="1">
        <f t="array" ref="T43">_xlfn._xlws.FILTER($B1635:$B1654,$I1635:$I1654=$T$2)</f>
        <v>0.6</v>
      </c>
      <c r="U43" s="44" cm="1">
        <f t="array" ref="U43">_xlfn._xlws.FILTER($B$1635:$B$1654, $I$1635:$I$1654=$U$2,0)</f>
        <v>0</v>
      </c>
      <c r="V43" s="44" cm="1">
        <f t="array" ref="V43">_xlfn._xlws.FILTER($B$1635:$B$1654, $I$1635:$I$1654=$V$2)</f>
        <v>1</v>
      </c>
      <c r="W43" s="44" cm="1">
        <f t="array" ref="W43">_xlfn._xlws.FILTER($B$1635:$B$1654, $I$1635:$I$1654=$W$2)</f>
        <v>0.6</v>
      </c>
      <c r="X43" s="49" cm="1">
        <f t="array" ref="X43">_xlfn._xlws.FILTER($B$1635:$B$1654, $I$1635:$I$1654=$X$2)</f>
        <v>0</v>
      </c>
      <c r="Y43" s="49" cm="1">
        <f t="array" ref="Y43">_xlfn._xlws.FILTER($B$1635:$B$1654, $I$1635:$I$1654=$Y$2)</f>
        <v>0</v>
      </c>
      <c r="Z43" s="44" cm="1">
        <f t="array" ref="Z43">_xlfn._xlws.FILTER($B$1635:$B$1654, $I$1635:$I$1654=$Z$3,0)</f>
        <v>0</v>
      </c>
      <c r="AA43" s="49" cm="1">
        <f t="array" ref="AA43">_xlfn._xlws.FILTER($B$1635:$B$1654, $I$1635:$I$1654=$AA$2,0)</f>
        <v>0</v>
      </c>
      <c r="AB43" s="44" cm="1">
        <f t="array" ref="AB43">_xlfn._xlws.FILTER($B$1635:$B$1654, $I$1635:$I$1654=$AB$2,0)</f>
        <v>0</v>
      </c>
      <c r="AC43" s="44" cm="1">
        <f t="array" ref="AC43">_xlfn._xlws.FILTER($B$1635:$B$1654, $I$1635:$I$1654=$AC$2,0)</f>
        <v>0</v>
      </c>
      <c r="AD43" s="44" cm="1">
        <f t="array" ref="AD43">_xlfn._xlws.FILTER($B$1635:$B$1654, $I$1635:$I$1654=$AD$2,0)</f>
        <v>0</v>
      </c>
      <c r="AE43" s="44" cm="1">
        <f t="array" ref="AE43">_xlfn._xlws.FILTER($B$1635:$B$1654, $I$1635:$I$1654=$AE$2,0)</f>
        <v>0</v>
      </c>
      <c r="AF43" s="44" cm="1">
        <f t="array" ref="AF43">_xlfn._xlws.FILTER($B$1635:$B$1654, $I$1635:$I$1654=$AF$2,0)</f>
        <v>0</v>
      </c>
      <c r="AG43" s="44" cm="1">
        <f t="array" ref="AG43">_xlfn._xlws.FILTER($B$1635:$B$1654, $I$1635:$I$1654=$AG$2,0)</f>
        <v>0</v>
      </c>
      <c r="AH43" s="44" cm="1">
        <f t="array" ref="AH43">_xlfn._xlws.FILTER($B$1635:$B$1654, $G$1635:$G$1654=$AH$3,0)</f>
        <v>0</v>
      </c>
      <c r="AI43" s="44" cm="1">
        <f t="array" ref="AI43">_xlfn._xlws.FILTER($B$1635:$B$1654, $G$1635:$G$1654=$AI$3,0)</f>
        <v>0</v>
      </c>
      <c r="AJ43" s="44" cm="1">
        <f t="array" ref="AJ43">_xlfn._xlws.FILTER($B$1635:$B$1654, $G$1635:$G$1654=$AJ$3,0)</f>
        <v>0</v>
      </c>
      <c r="AK43" s="44" cm="1">
        <f t="array" ref="AK43">_xlfn._xlws.FILTER($B$1635:$B$1654, $G$1635:$G$1654=$AK$3,0)</f>
        <v>0</v>
      </c>
      <c r="AL43" s="44" cm="1">
        <f t="array" ref="AL43">_xlfn._xlws.FILTER($B$1635:$B$1654, $G$1635:$G$1654=$AL$3,0)</f>
        <v>0</v>
      </c>
      <c r="AM43" s="44" cm="1">
        <f t="array" ref="AM43">_xlfn._xlws.FILTER($B$1635:$B$1654, $G$1635:$G$1654=$AM$3,0)</f>
        <v>0</v>
      </c>
      <c r="AN43" s="44" cm="1">
        <f t="array" ref="AN43">_xlfn._xlws.FILTER($B$1635:$B$1654, $G$1635:$G$1654=$AN$3,0)</f>
        <v>0</v>
      </c>
      <c r="AO43" s="44" cm="1">
        <f t="array" ref="AO43">_xlfn._xlws.FILTER($B$1635:$B$1654, $G$1635:$G$1654=$AO$3,0)</f>
        <v>0</v>
      </c>
      <c r="AP43" s="44" cm="1">
        <f t="array" ref="AP43">_xlfn._xlws.FILTER($B$1635:$B$1654, $G$1635:$G$1654=$AP$3,0)</f>
        <v>0</v>
      </c>
      <c r="AQ43" s="44" cm="1">
        <f t="array" ref="AQ43">_xlfn._xlws.FILTER($B$1635:$B$1654, $G$1635:$G$1654=$AQ$3,0)</f>
        <v>0</v>
      </c>
      <c r="AR43" s="44" cm="1">
        <f t="array" ref="AR43">_xlfn._xlws.FILTER($B$1635:$B$1654, $G$1635:$G$1654=$AR$3,0)</f>
        <v>0</v>
      </c>
      <c r="AS43" s="44" cm="1">
        <f t="array" ref="AS43">_xlfn._xlws.FILTER($B$1635:$B$1654, $G$1635:$G$1654=$AS$3,0)</f>
        <v>3</v>
      </c>
      <c r="AT43" s="44" cm="1">
        <f t="array" ref="AT43">_xlfn._xlws.FILTER($B$1635:$B$1654, $G$1635:$G$1654=$AT$3,0)</f>
        <v>0</v>
      </c>
      <c r="AU43" s="44" cm="1">
        <f t="array" ref="AU43">_xlfn._xlws.FILTER($B$1635:$B$1654, $G$1635:$G$1654=$AU$3,0)</f>
        <v>0</v>
      </c>
      <c r="AV43" s="44" cm="1">
        <f t="array" ref="AV43">_xlfn._xlws.FILTER($B$1635:$B$1654, $G$1635:$G$1654=$AV$3,0)</f>
        <v>0</v>
      </c>
      <c r="AW43" s="44" cm="1">
        <f t="array" ref="AW43">_xlfn._xlws.FILTER($B$1635:$B$1654, $G$1635:$G$1654=$AW$3,0)</f>
        <v>0</v>
      </c>
      <c r="AX43" s="44" cm="1">
        <f t="array" ref="AX43">_xlfn._xlws.FILTER($B$1635:$B$1654, $G$1635:$G$1654=$AX$3,0)</f>
        <v>0</v>
      </c>
      <c r="AY43" s="44" cm="1">
        <f t="array" ref="AY43">_xlfn._xlws.FILTER($B$1635:$B$1654, $G$1635:$G$1654=$AY$3,0)</f>
        <v>0</v>
      </c>
      <c r="AZ43" s="44" cm="1">
        <f t="array" ref="AZ43">_xlfn._xlws.FILTER($B$1635:$B$1654, $G$1635:$G$1654=$AZ$3,0)</f>
        <v>10</v>
      </c>
      <c r="BA43" s="44" cm="1">
        <f t="array" ref="BA43">_xlfn._xlws.FILTER($B$1635:$B$1654, $G$1635:$G$1654=$BA$3,0)</f>
        <v>0</v>
      </c>
      <c r="BB43" s="44" cm="1">
        <f t="array" ref="BB43">_xlfn._xlws.FILTER($B$1635:$B$1654, $G$1635:$G$1654=$BB$3,0)</f>
        <v>0</v>
      </c>
      <c r="BC43" s="44" cm="1">
        <f t="array" ref="BC43">_xlfn._xlws.FILTER($B$1635:$B$1654, $G$1635:$G$1654=$BC$3,0)</f>
        <v>0</v>
      </c>
      <c r="BD43" s="44" cm="1">
        <f t="array" ref="BD43">_xlfn._xlws.FILTER($B$1635:$B$1654, $G$1635:$G$1654=$BD$3,0)</f>
        <v>0</v>
      </c>
      <c r="BE43" s="44" cm="1">
        <f t="array" ref="BE43">_xlfn._xlws.FILTER($B$1635:$B$1654, $G$1635:$G$1654=$BE$3,0)</f>
        <v>0</v>
      </c>
      <c r="BF43" s="44" cm="1">
        <f t="array" ref="BF43">_xlfn._xlws.FILTER($B$1635:$B$1654, $G$1635:$G$1654=$BF$3,0)</f>
        <v>0</v>
      </c>
      <c r="BG43" s="44" cm="1">
        <f t="array" ref="BG43">_xlfn._xlws.FILTER($B$1635:$B$1654, $G$1635:$G$1654=$BG$3,0)</f>
        <v>0</v>
      </c>
      <c r="BH43" s="44" cm="1">
        <f t="array" ref="BH43">_xlfn._xlws.FILTER($B$1635:$B$1654, $G$1635:$G$1654=$BH$3,0)</f>
        <v>0</v>
      </c>
      <c r="BI43" s="44" cm="1">
        <f t="array" ref="BI43">_xlfn._xlws.FILTER($B$1635:$B$1654, $G$1635:$G$1654=$BI$3,0)</f>
        <v>0</v>
      </c>
      <c r="BJ43" s="44" cm="1">
        <f t="array" ref="BJ43">_xlfn._xlws.FILTER($B$1635:$B$1654, $G$1635:$G$1654=$BJ$3,0)</f>
        <v>0</v>
      </c>
      <c r="BK43" s="44" cm="1">
        <f t="array" ref="BK43">_xlfn._xlws.FILTER($B$1635:$B$1654, $G$1635:$G$1654=$BK$3,0)</f>
        <v>0</v>
      </c>
      <c r="BL43" s="44" cm="1">
        <f t="array" ref="BL43">_xlfn._xlws.FILTER($B$1635:$B$1654, $G$1635:$G$1654=$BL$3,0)</f>
        <v>0</v>
      </c>
      <c r="BM43" s="44" cm="1">
        <f t="array" ref="BM43">_xlfn._xlws.FILTER($B$1635:$B$1654, $G$1635:$G$1654=$BM$3,0)</f>
        <v>0</v>
      </c>
      <c r="BN43" s="44" cm="1">
        <f t="array" ref="BN43">_xlfn._xlws.FILTER($B$1635:$B$1654, $G$1635:$G$1654=$BN$3,0)</f>
        <v>0</v>
      </c>
      <c r="BO43" s="44" cm="1">
        <f t="array" ref="BO43">_xlfn._xlws.FILTER($B$1635:$B$1654, $G$1635:$G$1654=$BO$3,0)</f>
        <v>0</v>
      </c>
      <c r="BP43" s="44" cm="1">
        <f t="array" ref="BP43">_xlfn._xlws.FILTER($B$1635:$B$1654, $G$1635:$G$1654=$BP$3,0)</f>
        <v>0</v>
      </c>
      <c r="BQ43" s="44" cm="1">
        <f t="array" ref="BQ43">_xlfn._xlws.FILTER($B$1635:$B$1654, $G$1635:$G$1654=$BQ$2,0)</f>
        <v>0</v>
      </c>
      <c r="BR43" s="44" cm="1">
        <f t="array" ref="BR43">_xlfn._xlws.FILTER($B$1635:$B$1654, $G$1635:$G$1654=$BR$3,0)</f>
        <v>0</v>
      </c>
      <c r="BS43" s="44" cm="1">
        <f t="array" ref="BS43">_xlfn._xlws.FILTER($B$1635:$B$1654, $G$1635:$G$1654=$BS$3,0)</f>
        <v>0</v>
      </c>
      <c r="BT43" s="44" cm="1">
        <f t="array" ref="BT43">_xlfn._xlws.FILTER($B$1635:$B$1654, $G$1635:$G$1654=$BT$3,0)</f>
        <v>0</v>
      </c>
      <c r="BU43" s="44" cm="1">
        <f t="array" ref="BU43">_xlfn._xlws.FILTER($B$1635:$B$1654, $G$1635:$G$1654=$BU$3,0)</f>
        <v>0</v>
      </c>
      <c r="BV43" s="44" cm="1">
        <f t="array" ref="BV43">_xlfn._xlws.FILTER($B$1635:$B$1654, $G$1635:$G$1654=$BV$3,0)</f>
        <v>0</v>
      </c>
      <c r="BW43" s="44" cm="1">
        <f t="array" ref="BW43">_xlfn._xlws.FILTER($B$1635:$B$1654, $G$1635:$G$1654=$BW$3,0)</f>
        <v>0</v>
      </c>
      <c r="BX43" s="44" cm="1">
        <f t="array" ref="BX43">_xlfn._xlws.FILTER($B$1635:$B$1654, $G$1635:$G$1654=$BX$3,0)</f>
        <v>0</v>
      </c>
      <c r="BY43" s="44" cm="1">
        <f t="array" ref="BY43">_xlfn._xlws.FILTER($B$1635:$B$1654, $G$1635:$G$1654=$BY$3,0)</f>
        <v>0</v>
      </c>
      <c r="BZ43" s="44" cm="1">
        <f t="array" ref="BZ43">_xlfn._xlws.FILTER($B$1635:$B$1654, $G$1635:$G$1654=$BZ$3,0)</f>
        <v>0</v>
      </c>
      <c r="CA43" s="44" cm="1">
        <f t="array" ref="CA43">_xlfn._xlws.FILTER($B$1635:$B$1654, $G$1635:$G$1654=$CA$3,0)</f>
        <v>0</v>
      </c>
      <c r="CB43" s="44" cm="1">
        <f t="array" ref="CB43">_xlfn._xlws.FILTER($B$1635:$B$1654, $G$1635:$G$1654=$CB$3,0)</f>
        <v>0</v>
      </c>
      <c r="CC43" s="44" cm="1">
        <f t="array" ref="CC43">_xlfn._xlws.FILTER($B$1635:$B$1654, $G$1635:$G$1654=$CC$3,0)</f>
        <v>0</v>
      </c>
      <c r="CD43" s="44" cm="1">
        <f t="array" ref="CD43">_xlfn._xlws.FILTER($B$1635:$B$1654, $G$1635:$G$1654=$CD$3,0)</f>
        <v>0</v>
      </c>
      <c r="CE43" s="44" cm="1">
        <f t="array" ref="CE43">_xlfn._xlws.FILTER($B$1635:$B$1654, $G$1635:$G$1654=$CE$3,0)</f>
        <v>0</v>
      </c>
      <c r="CF43" s="44" cm="1">
        <f t="array" ref="CF43">_xlfn._xlws.FILTER($B$1635:$B$1654, $G$1635:$G$1654=$CF$3,0)</f>
        <v>0</v>
      </c>
      <c r="CG43" s="44" cm="1">
        <f t="array" ref="CG43">_xlfn._xlws.FILTER($B$1635:$B$1654, $G$1635:$G$1654=$CG$3,0)</f>
        <v>0</v>
      </c>
      <c r="CH43" s="44" cm="1">
        <f t="array" ref="CH43">_xlfn._xlws.FILTER($B$1635:$B$1654, $G$1635:$G$1654=$CH$3,0)</f>
        <v>0</v>
      </c>
      <c r="CI43" s="44" cm="1">
        <f t="array" ref="CI43">_xlfn._xlws.FILTER($B$1635:$B$1654, $G$1635:$G$1654=$CI$3,0)</f>
        <v>0</v>
      </c>
      <c r="CJ43" s="44" cm="1">
        <f t="array" ref="CJ43">_xlfn._xlws.FILTER($B$1635:$B$1654, $G$1635:$G$1654=$CJ$3,0)</f>
        <v>0</v>
      </c>
      <c r="CK43" s="44" cm="1">
        <f t="array" ref="CK43">_xlfn._xlws.FILTER($B$1635:$B$1654, $G$1635:$G$1654=$CK$3,0)</f>
        <v>0</v>
      </c>
      <c r="CL43" s="44" cm="1">
        <f t="array" ref="CL43">_xlfn._xlws.FILTER($B$1635:$B$1654, $G$1635:$G$1654=$CL$3,0)</f>
        <v>0</v>
      </c>
      <c r="CM43" s="44" cm="1">
        <f t="array" ref="CM43">_xlfn._xlws.FILTER($B$1635:$B$1654, $G$1635:$G$1654=$CM$3,0)</f>
        <v>0</v>
      </c>
      <c r="CN43" s="44" cm="1">
        <f t="array" ref="CN43">_xlfn._xlws.FILTER($B$1635:$B$1654, $G$1635:$G$1654=$CN$3,0)</f>
        <v>0</v>
      </c>
      <c r="CO43" s="44" cm="1">
        <f t="array" ref="CO43">_xlfn._xlws.FILTER($B$1635:$B$1654, $G$1635:$G$1654=$CO$3,0)</f>
        <v>0</v>
      </c>
      <c r="CP43" s="44" cm="1">
        <f t="array" ref="CP43">_xlfn._xlws.FILTER($B$1635:$B$1654, $G$1635:$G$1654=$CP$3,0)</f>
        <v>0</v>
      </c>
      <c r="CQ43" s="44" cm="1">
        <f t="array" ref="CQ43">_xlfn._xlws.FILTER($B$1635:$B$1654, $G$1635:$G$1654=$CQ$3,0)</f>
        <v>0</v>
      </c>
      <c r="CR43" s="44" cm="1">
        <f t="array" ref="CR43">_xlfn._xlws.FILTER($B$1635:$B$1654, $G$1635:$G$1654=$CR$3,0)</f>
        <v>0</v>
      </c>
      <c r="CS43" s="50" cm="1">
        <f t="array" ref="CS43">_xlfn._xlws.FILTER($B$1635:$B$1654, $G$1635:$G$1654=$CS$3,0)</f>
        <v>0</v>
      </c>
      <c r="CT43" s="50" cm="1">
        <f t="array" ref="CT43">_xlfn._xlws.FILTER($B$1635:$B$1654, $G$1635:$G$1654=$CT$3,0)</f>
        <v>0</v>
      </c>
      <c r="CU43" s="50" cm="1">
        <f t="array" ref="CU43">_xlfn._xlws.FILTER($B$1635:$B$1654, $G$1635:$G$1654=$CU$3,0)</f>
        <v>0</v>
      </c>
      <c r="CV43" s="50"/>
      <c r="CW43" s="50"/>
      <c r="CX43" s="50"/>
      <c r="CY43" s="50"/>
      <c r="CZ43" s="50"/>
    </row>
    <row r="44" spans="1:104" x14ac:dyDescent="0.3">
      <c r="B44" s="10">
        <f t="shared" si="5"/>
        <v>3.2399999999999998E-2</v>
      </c>
      <c r="C44" s="10">
        <v>3.2399999999999998E-2</v>
      </c>
      <c r="D44" s="11" t="str">
        <f>'[1]Distanz Anschluss Mast 2 zu 3'!E39</f>
        <v>m³</v>
      </c>
      <c r="E44" s="11" t="s">
        <v>56</v>
      </c>
      <c r="F44" s="12">
        <v>122022100000</v>
      </c>
      <c r="G44" s="12">
        <f>'[1]Distanz Anschluss Mast 1'!F39</f>
        <v>122022100000</v>
      </c>
      <c r="H44" s="12" t="s">
        <v>4</v>
      </c>
      <c r="I44" t="str">
        <f>_xlfn.XLOOKUP(G44,[1]Preisliste!$A$11:$A$156,[1]Preisliste!$B$11:$B$156)</f>
        <v>1.3.11</v>
      </c>
      <c r="J44" s="13">
        <f>_xlfn.XLOOKUP(G44,[2]Preisliste!$A$11:$A$156,[2]Preisliste!$E$11:$E$156)</f>
        <v>80.55</v>
      </c>
      <c r="K44" s="14">
        <f t="shared" si="4"/>
        <v>2.6098199999999996</v>
      </c>
      <c r="L44" t="str">
        <f>_xlfn.XLOOKUP(G44,[2]Preisliste!$A$11:$A$156,[2]Preisliste!$C$11:$C$156)</f>
        <v>vorhandene Tragschicht wieder einbauen</v>
      </c>
      <c r="Q44">
        <v>1655</v>
      </c>
      <c r="R44" t="s">
        <v>165</v>
      </c>
      <c r="S44" s="10" cm="1">
        <f t="array" ref="S44">_xlfn._xlws.FILTER($B$1655:$B$1671,$I$1655:$I$1671=$S$2,0)</f>
        <v>3.9000000000000004</v>
      </c>
      <c r="T44" s="10" cm="1">
        <f t="array" ref="T44">_xlfn._xlws.FILTER($B1655:$B1671,$I1655:$I1671=$T$2)</f>
        <v>0.2</v>
      </c>
      <c r="U44" s="10" cm="1">
        <f t="array" ref="U44">_xlfn._xlws.FILTER($B$1655:$B$1671,$I$1655:$I$1671=$U$2,0)</f>
        <v>0.6</v>
      </c>
      <c r="V44" s="10" cm="1">
        <f t="array" ref="V44">_xlfn._xlws.FILTER($B$1655:$B$1671,$I$1655:$I$1671=$V$2)</f>
        <v>0.2</v>
      </c>
      <c r="W44" s="10" cm="1">
        <f t="array" ref="W44">_xlfn._xlws.FILTER($B$1655:$B$1671,$I$1655:$I$1671=$W$2)</f>
        <v>0.2</v>
      </c>
      <c r="X44" s="22" cm="1">
        <f t="array" ref="X44">_xlfn._xlws.FILTER($B$1655:$B$1671,$I$1655:$I$1671=$X$2)</f>
        <v>0</v>
      </c>
      <c r="Y44" s="22" cm="1">
        <f t="array" ref="Y44">_xlfn._xlws.FILTER($B$1655:$B$1671,$I$1655:$I$1671=$Y$2)</f>
        <v>0</v>
      </c>
      <c r="Z44" s="10" cm="1">
        <f t="array" ref="Z44">_xlfn._xlws.FILTER($B$1655:$B$1671,$I$1655:$I$1671=$Z$3,0)</f>
        <v>0</v>
      </c>
      <c r="AA44" s="22" cm="1">
        <f t="array" ref="AA44">_xlfn._xlws.FILTER($B$1655:$B$1671,$I$1655:$I$1671=$AA$2,0)</f>
        <v>0</v>
      </c>
      <c r="AB44" s="10" cm="1">
        <f t="array" ref="AB44">_xlfn._xlws.FILTER($B$1655:$B$1671,$I$1655:$I$1671=$AB$2,0)</f>
        <v>0</v>
      </c>
      <c r="AC44" s="10" cm="1">
        <f t="array" ref="AC44">_xlfn._xlws.FILTER($B$1655:$B$1671,$I$1655:$I$1671=$AC$2,0)</f>
        <v>0</v>
      </c>
      <c r="AD44" s="10" cm="1">
        <f t="array" ref="AD44">_xlfn._xlws.FILTER($B$1655:$B$1671,$I$1655:$I$1671=$AD$2,0)</f>
        <v>0</v>
      </c>
      <c r="AE44" s="10" cm="1">
        <f t="array" ref="AE44">_xlfn._xlws.FILTER($B$1655:$B$1671,$I$1655:$I$1671=$AE$2,0)</f>
        <v>0</v>
      </c>
      <c r="AF44" s="10" cm="1">
        <f t="array" ref="AF44">_xlfn._xlws.FILTER($B$1655:$B$1671,$I$1655:$I$1671=$AF$2,0)</f>
        <v>0</v>
      </c>
      <c r="AG44" s="10" cm="1">
        <f t="array" ref="AG44">_xlfn._xlws.FILTER($B$1655:$B$1671,$I$1655:$I$1671=$AG$2,0)</f>
        <v>0</v>
      </c>
      <c r="AH44" s="2" cm="1">
        <f t="array" ref="AH44">_xlfn._xlws.FILTER($B$1655:$B$1671,$G$1655:$G$1671=$AH$3,0)</f>
        <v>0</v>
      </c>
      <c r="AI44" s="2" cm="1">
        <f t="array" ref="AI44">_xlfn._xlws.FILTER($B$1655:$B$1671,$G$1655:$G$1671=$AI$3,0)</f>
        <v>0</v>
      </c>
      <c r="AJ44" s="2" cm="1">
        <f t="array" ref="AJ44">_xlfn._xlws.FILTER($B$1655:$B$1671,$G$1655:$G$1671=$AJ$3,0)</f>
        <v>0</v>
      </c>
      <c r="AK44" s="2" cm="1">
        <f t="array" ref="AK44">_xlfn._xlws.FILTER($B$1655:$B$1671,$G$1655:$G$1671=$AK$3,0)</f>
        <v>0</v>
      </c>
      <c r="AL44" s="2" cm="1">
        <f t="array" ref="AL44">_xlfn._xlws.FILTER($B$1655:$B$1671,$G$1655:$G$1671=$AL$3,0)</f>
        <v>0</v>
      </c>
      <c r="AM44" s="2" cm="1">
        <f t="array" ref="AM44">_xlfn._xlws.FILTER($B$1655:$B$1671,$G$1655:$G$1671=$AM$3,0)</f>
        <v>0</v>
      </c>
      <c r="AN44" s="2" cm="1">
        <f t="array" ref="AN44">_xlfn._xlws.FILTER($B$1655:$B$1671,$G$1655:$G$1671=$AN$3,0)</f>
        <v>0</v>
      </c>
      <c r="AO44" s="2" cm="1">
        <f t="array" ref="AO44">_xlfn._xlws.FILTER($B$1655:$B$1671,$G$1655:$G$1671=$AO$3,0)</f>
        <v>0</v>
      </c>
      <c r="AP44" s="2" cm="1">
        <f t="array" ref="AP44">_xlfn._xlws.FILTER($B$1655:$B$1671,$G$1655:$G$1671=$AP$3,0)</f>
        <v>0</v>
      </c>
      <c r="AQ44" s="2" cm="1">
        <f t="array" ref="AQ44">_xlfn._xlws.FILTER($B$1655:$B$1671,$G$1655:$G$1671=$AQ$3,0)</f>
        <v>0</v>
      </c>
      <c r="AR44" s="2" cm="1">
        <f t="array" ref="AR44">_xlfn._xlws.FILTER($B$1655:$B$1671,$G$1655:$G$1671=$AR$3,0)</f>
        <v>0</v>
      </c>
      <c r="AS44" s="23" cm="1">
        <f t="array" ref="AS44">_xlfn._xlws.FILTER($B$1655:$B$1671,$G$1655:$G$1671=$AS$3,0)</f>
        <v>0</v>
      </c>
      <c r="AT44" s="2" cm="1">
        <f t="array" ref="AT44">_xlfn._xlws.FILTER($B$1655:$B$1671,$G$1655:$G$1671=$AT$3,0)</f>
        <v>0</v>
      </c>
      <c r="AU44" s="2" cm="1">
        <f t="array" ref="AU44">_xlfn._xlws.FILTER($B$1655:$B$1671,$G$1655:$G$1671=$AU$3,0)</f>
        <v>0</v>
      </c>
      <c r="AV44" s="2" cm="1">
        <f t="array" ref="AV44">_xlfn._xlws.FILTER($B$1655:$B$1671,$G$1655:$G$1671=$AV$3,0)</f>
        <v>0</v>
      </c>
      <c r="AW44" s="2" cm="1">
        <f t="array" ref="AW44">_xlfn._xlws.FILTER($B$1655:$B$1671,$G$1655:$G$1671=$AW$3,0)</f>
        <v>0</v>
      </c>
      <c r="AX44" s="2" cm="1">
        <f t="array" ref="AX44">_xlfn._xlws.FILTER($B$1655:$B$1671,$G$1655:$G$1671=$AX$3,0)</f>
        <v>0</v>
      </c>
      <c r="AY44" s="24" cm="1">
        <f t="array" ref="AY44">_xlfn._xlws.FILTER($B$1655:$B$1671,$G$1655:$G$1671=$AY$3,0)</f>
        <v>0</v>
      </c>
      <c r="AZ44" s="24" cm="1">
        <f t="array" ref="AZ44">_xlfn._xlws.FILTER($B$1655:$B$1671,$G$1655:$G$1671=$AZ$3,0)</f>
        <v>0</v>
      </c>
      <c r="BA44" s="24" cm="1">
        <f t="array" ref="BA44">_xlfn._xlws.FILTER($B$1655:$B$1671,$G$1655:$G$1671=$BA$3,0)</f>
        <v>0</v>
      </c>
      <c r="BB44" s="2" cm="1">
        <f t="array" ref="BB44">_xlfn._xlws.FILTER($B$1655:$B$1671,$G$1655:$G$1671=$BB$3,0)</f>
        <v>0</v>
      </c>
      <c r="BC44" s="2" cm="1">
        <f t="array" ref="BC44">_xlfn._xlws.FILTER($B$1655:$B$1671,$G$1655:$G$1671=$BC$3,0)</f>
        <v>0</v>
      </c>
      <c r="BD44" s="2" cm="1">
        <f t="array" ref="BD44">_xlfn._xlws.FILTER($B$1655:$B$1671,$G$1655:$G$1671=$BD$3,0)</f>
        <v>0</v>
      </c>
      <c r="BE44" s="2" cm="1">
        <f t="array" ref="BE44">_xlfn._xlws.FILTER($B$1655:$B$1671,$G$1655:$G$1671=$BE$3,0)</f>
        <v>0</v>
      </c>
      <c r="BF44" s="2" cm="1">
        <f t="array" ref="BF44">_xlfn._xlws.FILTER($B$1655:$B$1671,$G$1655:$G$1671=$BF$3,0)</f>
        <v>0</v>
      </c>
      <c r="BG44" s="2" cm="1">
        <f t="array" ref="BG44">_xlfn._xlws.FILTER($B$1655:$B$1671,$G$1655:$G$1671=$BG$3,0)</f>
        <v>0</v>
      </c>
      <c r="BH44" s="2" cm="1">
        <f t="array" ref="BH44">_xlfn._xlws.FILTER($B$1655:$B$1671,$G$1655:$G$1671=$BH$3,0)</f>
        <v>0</v>
      </c>
      <c r="BI44" s="2" cm="1">
        <f t="array" ref="BI44">_xlfn._xlws.FILTER($B$1655:$B$1671,$G$1655:$G$1671=$BI$3,0)</f>
        <v>0</v>
      </c>
      <c r="BJ44" s="2" cm="1">
        <f t="array" ref="BJ44">_xlfn._xlws.FILTER($B$1655:$B$1671,$G$1655:$G$1671=$BJ$3,0)</f>
        <v>0</v>
      </c>
      <c r="BK44" s="2" cm="1">
        <f t="array" ref="BK44">_xlfn._xlws.FILTER($B$1655:$B$1671,$G$1655:$G$1671=$BK$3,0)</f>
        <v>0</v>
      </c>
      <c r="BL44" s="2" cm="1">
        <f t="array" ref="BL44">_xlfn._xlws.FILTER($B$1655:$B$1671,$G$1655:$G$1671=$BL$3,0)</f>
        <v>0</v>
      </c>
      <c r="BM44" s="2" cm="1">
        <f t="array" ref="BM44">_xlfn._xlws.FILTER($B$1655:$B$1671,$G$1655:$G$1671=$BM$3,0)</f>
        <v>0</v>
      </c>
      <c r="BN44" s="2" cm="1">
        <f t="array" ref="BN44">_xlfn._xlws.FILTER($B$1655:$B$1671,$G$1655:$G$1671=$BN$3,0)</f>
        <v>0</v>
      </c>
      <c r="BO44" s="2" cm="1">
        <f t="array" ref="BO44">_xlfn._xlws.FILTER($B$1655:$B$1671,$G$1655:$G$1671=$BO$3,0)</f>
        <v>0</v>
      </c>
      <c r="BP44" s="2" cm="1">
        <f t="array" ref="BP44">_xlfn._xlws.FILTER($B$1655:$B$1671,$G$1655:$G$1671=$BP$3,0)</f>
        <v>0</v>
      </c>
      <c r="BQ44" s="2" cm="1">
        <f t="array" ref="BQ44">_xlfn._xlws.FILTER($B$1655:$B$1671,$G$1655:$G$1671=$BQ$2,0)</f>
        <v>0</v>
      </c>
      <c r="BR44" s="2" cm="1">
        <f t="array" ref="BR44">_xlfn._xlws.FILTER($B$1655:$B$1671,$G$1655:$G$1671=$BR$3,0)</f>
        <v>0</v>
      </c>
      <c r="BS44" s="2" cm="1">
        <f t="array" ref="BS44">_xlfn._xlws.FILTER($B$1655:$B$1671,$G$1655:$G$1671=$BS$3,0)</f>
        <v>0</v>
      </c>
      <c r="BT44" s="2" cm="1">
        <f t="array" ref="BT44">_xlfn._xlws.FILTER($B$1655:$B$1671,$G$1655:$G$1671=$BT$3,0)</f>
        <v>0</v>
      </c>
      <c r="BU44" s="2" cm="1">
        <f t="array" ref="BU44">_xlfn._xlws.FILTER($B$1655:$B$1671,$G$1655:$G$1671=$BU$3,0)</f>
        <v>0</v>
      </c>
      <c r="BV44" s="2" cm="1">
        <f t="array" ref="BV44">_xlfn._xlws.FILTER($B$1655:$B$1671,$G$1655:$G$1671=$BV$3,0)</f>
        <v>0</v>
      </c>
      <c r="BW44" s="2" cm="1">
        <f t="array" ref="BW44">_xlfn._xlws.FILTER($B$1655:$B$1671,$G$1655:$G$1671=$BW$3,0)</f>
        <v>0</v>
      </c>
      <c r="BX44" s="2" cm="1">
        <f t="array" ref="BX44">_xlfn._xlws.FILTER($B$1655:$B$1671,$G$1655:$G$1671=$BX$3,0)</f>
        <v>0</v>
      </c>
      <c r="BY44" s="2" cm="1">
        <f t="array" ref="BY44">_xlfn._xlws.FILTER($B$1655:$B$1671,$G$1655:$G$1671=$BY$3,0)</f>
        <v>0</v>
      </c>
      <c r="BZ44" s="2" cm="1">
        <f t="array" ref="BZ44">_xlfn._xlws.FILTER($B$1655:$B$1671,$G$1655:$G$1671=$BZ$3,0)</f>
        <v>0</v>
      </c>
      <c r="CA44" s="2" cm="1">
        <f t="array" ref="CA44">_xlfn._xlws.FILTER($B$1655:$B$1671,$G$1655:$G$1671=$CA$3,0)</f>
        <v>0</v>
      </c>
      <c r="CB44" s="2" cm="1">
        <f t="array" ref="CB44">_xlfn._xlws.FILTER($B$1655:$B$1671,$G$1655:$G$1671=$CB$3,0)</f>
        <v>0</v>
      </c>
      <c r="CC44" s="2" cm="1">
        <f t="array" ref="CC44">_xlfn._xlws.FILTER($B$1655:$B$1671,$G$1655:$G$1671=$CC$3,0)</f>
        <v>0</v>
      </c>
      <c r="CD44" s="2" cm="1">
        <f t="array" ref="CD44">_xlfn._xlws.FILTER($B$1655:$B$1671,$G$1655:$G$1671=$CD$3,0)</f>
        <v>0</v>
      </c>
      <c r="CE44" s="2" cm="1">
        <f t="array" ref="CE44">_xlfn._xlws.FILTER($B$1655:$B$1671,$G$1655:$G$1671=$CE$3,0)</f>
        <v>0</v>
      </c>
      <c r="CF44" s="2" cm="1">
        <f t="array" ref="CF44">_xlfn._xlws.FILTER($B$1655:$B$1671,$G$1655:$G$1671=$CF$3,0)</f>
        <v>0</v>
      </c>
      <c r="CG44" s="2" cm="1">
        <f t="array" ref="CG44">_xlfn._xlws.FILTER($B$1655:$B$1671,$G$1655:$G$1671=$CG$3,0)</f>
        <v>0</v>
      </c>
      <c r="CH44" s="2" cm="1">
        <f t="array" ref="CH44">_xlfn._xlws.FILTER($B$1655:$B$1671,$G$1655:$G$1671=$CH$3,0)</f>
        <v>0</v>
      </c>
      <c r="CI44" s="2" cm="1">
        <f t="array" ref="CI44">_xlfn._xlws.FILTER($B$1655:$B$1671,$G$1655:$G$1671=$CI$3,0)</f>
        <v>0</v>
      </c>
      <c r="CJ44" s="2" cm="1">
        <f t="array" ref="CJ44">_xlfn._xlws.FILTER($B$1655:$B$1671,$G$1655:$G$1671=$CJ$3,0)</f>
        <v>0</v>
      </c>
      <c r="CK44" s="2" cm="1">
        <f t="array" ref="CK44">_xlfn._xlws.FILTER($B$1655:$B$1671,$G$1655:$G$1671=$CK$3,0)</f>
        <v>0</v>
      </c>
      <c r="CL44" s="2" cm="1">
        <f t="array" ref="CL44">_xlfn._xlws.FILTER($B$1655:$B$1671,$G$1655:$G$1671=$CL$3,0)</f>
        <v>0</v>
      </c>
      <c r="CM44" s="2" cm="1">
        <f t="array" ref="CM44">_xlfn._xlws.FILTER($B$1655:$B$1671,$G$1655:$G$1671=$CM$3,0)</f>
        <v>0</v>
      </c>
      <c r="CN44" s="2" cm="1">
        <f t="array" ref="CN44">_xlfn._xlws.FILTER($B$1655:$B$1671,$G$1655:$G$1671=$CN$3,0)</f>
        <v>0</v>
      </c>
      <c r="CO44" s="2" cm="1">
        <f t="array" ref="CO44">_xlfn._xlws.FILTER($B$1655:$B$1671,$G$1655:$G$1671=$CO$3,0)</f>
        <v>0</v>
      </c>
      <c r="CP44" s="2" cm="1">
        <f t="array" ref="CP44">_xlfn._xlws.FILTER($B$1655:$B$1671,$G$1655:$G$1671=$CP$3,0)</f>
        <v>0</v>
      </c>
      <c r="CQ44" s="2" cm="1">
        <f t="array" ref="CQ44">_xlfn._xlws.FILTER($B$1655:$B$1671,$G$1655:$G$1671=$CQ$3,0)</f>
        <v>0</v>
      </c>
      <c r="CR44" s="2" cm="1">
        <f t="array" ref="CR44">_xlfn._xlws.FILTER($B$1655:$B$1671,$G$1655:$G$1671=$CR$3,0)</f>
        <v>0</v>
      </c>
      <c r="CS44" cm="1">
        <f t="array" ref="CS44">_xlfn._xlws.FILTER($B$1655:$B$1671,$G$1655:$G$1671=$CS$3,0)</f>
        <v>0</v>
      </c>
      <c r="CT44" cm="1">
        <f t="array" ref="CT44">_xlfn._xlws.FILTER($B$1655:$B$1671,$G$1655:$G$1671=$CT$3,0)</f>
        <v>0</v>
      </c>
      <c r="CU44" cm="1">
        <f t="array" ref="CU44">_xlfn._xlws.FILTER($B$1655:$B$1671,$G$1655:$G$1671=$CU$3,0)</f>
        <v>0</v>
      </c>
      <c r="CX44" s="25"/>
      <c r="CY44" s="25"/>
      <c r="CZ44" s="25"/>
    </row>
    <row r="45" spans="1:104" x14ac:dyDescent="0.3">
      <c r="A45" t="s">
        <v>166</v>
      </c>
      <c r="B45" s="10">
        <f t="shared" si="5"/>
        <v>0</v>
      </c>
      <c r="C45" s="10">
        <v>0</v>
      </c>
      <c r="D45" s="11" t="str">
        <f>'[1]Distanz Anschluss Mast 2 zu 3'!E40</f>
        <v>m</v>
      </c>
      <c r="E45" s="11" t="s">
        <v>127</v>
      </c>
      <c r="F45" s="12">
        <v>122020700000</v>
      </c>
      <c r="G45" s="12">
        <f>'[1]Distanz Anschluss Mast 1'!F40</f>
        <v>122020700000</v>
      </c>
      <c r="H45" s="12" t="s">
        <v>5</v>
      </c>
      <c r="I45" t="str">
        <f>_xlfn.XLOOKUP(G45,[1]Preisliste!$A$11:$A$156,[1]Preisliste!$B$11:$B$156)</f>
        <v>1.3.4</v>
      </c>
      <c r="J45" s="13">
        <f>_xlfn.XLOOKUP(G45,[2]Preisliste!$A$11:$A$156,[2]Preisliste!$E$11:$E$156)</f>
        <v>75.5</v>
      </c>
      <c r="K45" s="14">
        <f t="shared" si="4"/>
        <v>0</v>
      </c>
      <c r="L45" t="str">
        <f>_xlfn.XLOOKUP(G45,[2]Preisliste!$A$11:$A$156,[2]Preisliste!$C$11:$C$156)</f>
        <v>Betonkantensteine aufbrechen und wiederherstellen</v>
      </c>
      <c r="Q45">
        <v>1672</v>
      </c>
      <c r="R45" t="s">
        <v>167</v>
      </c>
      <c r="S45" s="10" cm="1">
        <f t="array" ref="S45">_xlfn._xlws.FILTER($B$1672:$B$1691,$I$1672:$I$1691=$S$2,0)</f>
        <v>0</v>
      </c>
      <c r="T45" s="10" cm="1">
        <f t="array" ref="T45">_xlfn._xlws.FILTER($B1672:$B1691,$I1672:$I1691=$T$2)</f>
        <v>0</v>
      </c>
      <c r="U45" s="10" cm="1">
        <f t="array" ref="U45">_xlfn._xlws.FILTER($B$1672:$B$1691,$I$1672:$I$1691=$U$2,0)</f>
        <v>0</v>
      </c>
      <c r="V45" s="10" cm="1">
        <f t="array" ref="V45">_xlfn._xlws.FILTER($B$1672:$B$1691,$I$1672:$I$1691=$V$2)</f>
        <v>0.30000000000000004</v>
      </c>
      <c r="W45" s="10" cm="1">
        <f t="array" ref="W45">_xlfn._xlws.FILTER($B$1672:$B$1691,$I$1672:$I$1691=$W$2)</f>
        <v>0</v>
      </c>
      <c r="X45" s="22" cm="1">
        <f t="array" ref="X45">_xlfn._xlws.FILTER($B$1672:$B$1691,$I$1672:$I$1691=$X$2)</f>
        <v>0</v>
      </c>
      <c r="Y45" s="22" cm="1">
        <f t="array" ref="Y45">_xlfn._xlws.FILTER($B$1672:$B$1691,$I$1672:$I$1691=$Y$2)</f>
        <v>0</v>
      </c>
      <c r="Z45" s="10" cm="1">
        <f t="array" ref="Z45">_xlfn._xlws.FILTER($B$1672:$B$1691,$I$1672:$I$1691=$Z$3,0)</f>
        <v>0</v>
      </c>
      <c r="AA45" s="22" cm="1">
        <f t="array" ref="AA45">_xlfn._xlws.FILTER($B$1672:$B$1691,$I$1672:$I$1691=$AA$2,0)</f>
        <v>3.06</v>
      </c>
      <c r="AB45" s="10" cm="1">
        <f t="array" ref="AB45">_xlfn._xlws.FILTER($B$1672:$B$1691,$I$1672:$I$1691=$AB$2,0)</f>
        <v>1.02</v>
      </c>
      <c r="AC45" s="10" cm="1">
        <f t="array" ref="AC45">_xlfn._xlws.FILTER($B$1672:$B$1691,$I$1672:$I$1691=$AC$2,0)</f>
        <v>0</v>
      </c>
      <c r="AD45" s="10" cm="1">
        <f t="array" ref="AD45">_xlfn._xlws.FILTER($B$1672:$B$1691,$I$1672:$I$1691=$AD$2,0)</f>
        <v>3.06</v>
      </c>
      <c r="AE45" s="10" cm="1">
        <f t="array" ref="AE45">_xlfn._xlws.FILTER($B$1672:$B$1691,$I$1672:$I$1691=$AE$2,0)</f>
        <v>3.06</v>
      </c>
      <c r="AF45" s="10" cm="1">
        <f t="array" ref="AF45">_xlfn._xlws.FILTER($B$1672:$B$1691,$I$1672:$I$1691=$AF$2,0)</f>
        <v>12.299999999999999</v>
      </c>
      <c r="AG45" s="10" cm="1">
        <f t="array" ref="AG45">_xlfn._xlws.FILTER($B$1672:$B$1691,$I$1672:$I$1691=$AG$2,0)</f>
        <v>3.06</v>
      </c>
      <c r="AH45" s="2" cm="1">
        <f t="array" ref="AH45">_xlfn._xlws.FILTER($B$1672:$B$1691,$G$1672:$G$1691=$AH$3,0)</f>
        <v>0</v>
      </c>
      <c r="AI45" s="2" cm="1">
        <f t="array" ref="AI45">_xlfn._xlws.FILTER($B$1672:$B$1691,$G$1672:$G$1691=$AI$3,0)</f>
        <v>0</v>
      </c>
      <c r="AJ45" s="2" cm="1">
        <f t="array" ref="AJ45">_xlfn._xlws.FILTER($B$1672:$B$1691,$G$1672:$G$1691=$AJ$3,0)</f>
        <v>0</v>
      </c>
      <c r="AK45" s="2" cm="1">
        <f t="array" ref="AK45">_xlfn._xlws.FILTER($B$1672:$B$1691,$G$1672:$G$1691=$AK$3,0)</f>
        <v>0</v>
      </c>
      <c r="AL45" s="2" cm="1">
        <f t="array" ref="AL45">_xlfn._xlws.FILTER($B$1672:$B$1691,$G$1672:$G$1691=$AL$3,0)</f>
        <v>0</v>
      </c>
      <c r="AM45" s="2" cm="1">
        <f t="array" ref="AM45">_xlfn._xlws.FILTER($B$1672:$B$1691,$G$1672:$G$1691=$AM$3,0)</f>
        <v>0</v>
      </c>
      <c r="AN45" s="2" cm="1">
        <f t="array" ref="AN45">_xlfn._xlws.FILTER($B$1672:$B$1691,$G$1672:$G$1691=$AN$3,0)</f>
        <v>0</v>
      </c>
      <c r="AO45" s="2" cm="1">
        <f t="array" ref="AO45">_xlfn._xlws.FILTER($B$1672:$B$1691,$G$1672:$G$1691=$AO$3,0)</f>
        <v>0</v>
      </c>
      <c r="AP45" s="2" cm="1">
        <f t="array" ref="AP45">_xlfn._xlws.FILTER($B$1672:$B$1691,$G$1672:$G$1691=$AP$3,0)</f>
        <v>0</v>
      </c>
      <c r="AQ45" s="2" cm="1">
        <f t="array" ref="AQ45">_xlfn._xlws.FILTER($B$1672:$B$1691,$G$1672:$G$1691=$AQ$3,0)</f>
        <v>0</v>
      </c>
      <c r="AR45" s="2" cm="1">
        <f t="array" ref="AR45">_xlfn._xlws.FILTER($B$1672:$B$1691,$G$1672:$G$1691=$AR$3,0)</f>
        <v>0</v>
      </c>
      <c r="AS45" s="23" cm="1">
        <f t="array" ref="AS45">_xlfn._xlws.FILTER($B$1672:$B$1691,$G$1672:$G$1691=$AS$3,0)</f>
        <v>0.89999999999999991</v>
      </c>
      <c r="AT45" s="2" cm="1">
        <f t="array" ref="AT45">_xlfn._xlws.FILTER($B$1672:$B$1691,$G$1672:$G$1691=$AT$3,0)</f>
        <v>0</v>
      </c>
      <c r="AU45" s="2" cm="1">
        <f t="array" ref="AU45">_xlfn._xlws.FILTER($B$1672:$B$1691,$G$1672:$G$1691=$AU$3,0)</f>
        <v>0</v>
      </c>
      <c r="AV45" s="2" cm="1">
        <f t="array" ref="AV45">_xlfn._xlws.FILTER($B$1672:$B$1691,$G$1672:$G$1691=$AV$3,0)</f>
        <v>0</v>
      </c>
      <c r="AW45" s="2" cm="1">
        <f t="array" ref="AW45">_xlfn._xlws.FILTER($B$1672:$B$1691,$G$1672:$G$1691=$AW$3,0)</f>
        <v>0</v>
      </c>
      <c r="AX45" s="2" cm="1">
        <f t="array" ref="AX45">_xlfn._xlws.FILTER($B$1672:$B$1691,$G$1672:$G$1691=$AX$3,0)</f>
        <v>0</v>
      </c>
      <c r="AY45" s="5" cm="1">
        <f t="array" ref="AY45">_xlfn._xlws.FILTER($B$1672:$B$1691,$G$1672:$G$1691=$AY$3,0)</f>
        <v>0</v>
      </c>
      <c r="AZ45" s="5" cm="1">
        <f t="array" ref="AZ45">_xlfn._xlws.FILTER($B$1672:$B$1691,$G$1672:$G$1691=$AZ$3,0)</f>
        <v>3</v>
      </c>
      <c r="BA45" s="5" cm="1">
        <f t="array" ref="BA45">_xlfn._xlws.FILTER($B$1672:$B$1691,$G$1672:$G$1691=$BA$3,0)</f>
        <v>0</v>
      </c>
      <c r="BB45" s="2" cm="1">
        <f t="array" ref="BB45">_xlfn._xlws.FILTER($B$1672:$B$1691,$G$1672:$G$1691=$BB$3,0)</f>
        <v>0</v>
      </c>
      <c r="BC45" s="2" cm="1">
        <f t="array" ref="BC45">_xlfn._xlws.FILTER($B$1672:$B$1691,$G$1672:$G$1691=$BC$3,0)</f>
        <v>0</v>
      </c>
      <c r="BD45" s="2" cm="1">
        <f t="array" ref="BD45">_xlfn._xlws.FILTER($B$1672:$B$1691,$G$1672:$G$1691=$BD$3,0)</f>
        <v>0</v>
      </c>
      <c r="BE45" s="2" cm="1">
        <f t="array" ref="BE45">_xlfn._xlws.FILTER($B$1672:$B$1691,$G$1672:$G$1691=$BE$3,0)</f>
        <v>0</v>
      </c>
      <c r="BF45" s="2" cm="1">
        <f t="array" ref="BF45">_xlfn._xlws.FILTER($B$1672:$B$1691,$G$1672:$G$1691=$BF$3,0)</f>
        <v>0</v>
      </c>
      <c r="BG45" s="2" cm="1">
        <f t="array" ref="BG45">_xlfn._xlws.FILTER($B$1672:$B$1691,$G$1672:$G$1691=$BG$3,0)</f>
        <v>0</v>
      </c>
      <c r="BH45" s="2" cm="1">
        <f t="array" ref="BH45">_xlfn._xlws.FILTER($B$1672:$B$1691,$G$1672:$G$1691=$BH$3,0)</f>
        <v>0</v>
      </c>
      <c r="BI45" s="2" cm="1">
        <f t="array" ref="BI45">_xlfn._xlws.FILTER($B$1672:$B$1691,$G$1672:$G$1691=$BI$3,0)</f>
        <v>0</v>
      </c>
      <c r="BJ45" s="2" cm="1">
        <f t="array" ref="BJ45">_xlfn._xlws.FILTER($B$1672:$B$1691,$G$1672:$G$1691=$BJ$3,0)</f>
        <v>0</v>
      </c>
      <c r="BK45" s="2" cm="1">
        <f t="array" ref="BK45">_xlfn._xlws.FILTER($B$1672:$B$1691,$G$1672:$G$1691=$BK$3,0)</f>
        <v>0</v>
      </c>
      <c r="BL45" s="2" cm="1">
        <f t="array" ref="BL45">_xlfn._xlws.FILTER($B$1672:$B$1691,$G$1672:$G$1691=$BL$3,0)</f>
        <v>0</v>
      </c>
      <c r="BM45" s="2" cm="1">
        <f t="array" ref="BM45">_xlfn._xlws.FILTER($B$1672:$B$1691,$G$1672:$G$1691=$BM$3,0)</f>
        <v>0</v>
      </c>
      <c r="BN45" s="2" cm="1">
        <f t="array" ref="BN45">_xlfn._xlws.FILTER($B$1672:$B$1691,$G$1672:$G$1691=$BN$3,0)</f>
        <v>0</v>
      </c>
      <c r="BO45" s="2" cm="1">
        <f t="array" ref="BO45">_xlfn._xlws.FILTER($B$1672:$B$1691,$G$1672:$G$1691=$BO$3,0)</f>
        <v>0</v>
      </c>
      <c r="BP45" s="2" cm="1">
        <f t="array" ref="BP45">_xlfn._xlws.FILTER($B$1672:$B$1691,$G$1672:$G$1691=$BP$3,0)</f>
        <v>0</v>
      </c>
      <c r="BQ45" s="2" cm="1">
        <f t="array" ref="BQ45">_xlfn._xlws.FILTER($B$1672:$B$1691,$G$1672:$G$1691=$BQ$2,0)</f>
        <v>0</v>
      </c>
      <c r="BR45" s="2" cm="1">
        <f t="array" ref="BR45">_xlfn._xlws.FILTER($B$1672:$B$1691,$G$1672:$G$1691=$BR$3,0)</f>
        <v>0</v>
      </c>
      <c r="BS45" s="2" cm="1">
        <f t="array" ref="BS45">_xlfn._xlws.FILTER($B$1672:$B$1691,$G$1672:$G$1691=$BS$3,0)</f>
        <v>0</v>
      </c>
      <c r="BT45" s="2" cm="1">
        <f t="array" ref="BT45">_xlfn._xlws.FILTER($B$1672:$B$1691,$G$1672:$G$1691=$BT$3,0)</f>
        <v>0</v>
      </c>
      <c r="BU45" s="2" cm="1">
        <f t="array" ref="BU45">_xlfn._xlws.FILTER($B$1672:$B$1691,$G$1672:$G$1691=$BU$3,0)</f>
        <v>0</v>
      </c>
      <c r="BV45" s="2" cm="1">
        <f t="array" ref="BV45">_xlfn._xlws.FILTER($B$1672:$B$1691,$G$1672:$G$1691=$BV$3,0)</f>
        <v>0</v>
      </c>
      <c r="BW45" s="2" cm="1">
        <f t="array" ref="BW45">_xlfn._xlws.FILTER($B$1672:$B$1691,$G$1672:$G$1691=$BW$3,0)</f>
        <v>0</v>
      </c>
      <c r="BX45" s="2" cm="1">
        <f t="array" ref="BX45">_xlfn._xlws.FILTER($B$1672:$B$1691,$G$1672:$G$1691=$BX$3,0)</f>
        <v>0</v>
      </c>
      <c r="BY45" s="2" cm="1">
        <f t="array" ref="BY45">_xlfn._xlws.FILTER($B$1672:$B$1691,$G$1672:$G$1691=$BY$3,0)</f>
        <v>0</v>
      </c>
      <c r="BZ45" s="2" cm="1">
        <f t="array" ref="BZ45">_xlfn._xlws.FILTER($B$1672:$B$1691,$G$1672:$G$1691=$BZ$3,0)</f>
        <v>0</v>
      </c>
      <c r="CA45" s="2" cm="1">
        <f t="array" ref="CA45">_xlfn._xlws.FILTER($B$1672:$B$1691,$G$1672:$G$1691=$CA$3,0)</f>
        <v>0</v>
      </c>
      <c r="CB45" s="2" cm="1">
        <f t="array" ref="CB45">_xlfn._xlws.FILTER($B$1672:$B$1691,$G$1672:$G$1691=$CB$3,0)</f>
        <v>0</v>
      </c>
      <c r="CC45" s="2" cm="1">
        <f t="array" ref="CC45">_xlfn._xlws.FILTER($B$1672:$B$1691,$G$1672:$G$1691=$CC$3,0)</f>
        <v>0</v>
      </c>
      <c r="CD45" s="2" cm="1">
        <f t="array" ref="CD45">_xlfn._xlws.FILTER($B$1672:$B$1691,$G$1672:$G$1691=$CD$3,0)</f>
        <v>0</v>
      </c>
      <c r="CE45" s="2" cm="1">
        <f t="array" ref="CE45">_xlfn._xlws.FILTER($B$1672:$B$1691,$G$1672:$G$1691=$CE$3,0)</f>
        <v>0</v>
      </c>
      <c r="CF45" s="2" cm="1">
        <f t="array" ref="CF45">_xlfn._xlws.FILTER($B$1672:$B$1691,$G$1672:$G$1691=$CF$3,0)</f>
        <v>0</v>
      </c>
      <c r="CG45" s="2" cm="1">
        <f t="array" ref="CG45">_xlfn._xlws.FILTER($B$1672:$B$1691,$G$1672:$G$1691=$CG$3,0)</f>
        <v>0</v>
      </c>
      <c r="CH45" s="2" cm="1">
        <f t="array" ref="CH45">_xlfn._xlws.FILTER($B$1672:$B$1691,$G$1672:$G$1691=$CH$3,0)</f>
        <v>0</v>
      </c>
      <c r="CI45" s="2" cm="1">
        <f t="array" ref="CI45">_xlfn._xlws.FILTER($B$1672:$B$1691,$G$1672:$G$1691=$CI$3,0)</f>
        <v>0</v>
      </c>
      <c r="CJ45" s="2" cm="1">
        <f t="array" ref="CJ45">_xlfn._xlws.FILTER($B$1672:$B$1691,$G$1672:$G$1691=$CJ$3,0)</f>
        <v>0</v>
      </c>
      <c r="CK45" s="2" cm="1">
        <f t="array" ref="CK45">_xlfn._xlws.FILTER($B$1672:$B$1691,$G$1672:$G$1691=$CK$3,0)</f>
        <v>0</v>
      </c>
      <c r="CL45" s="2" cm="1">
        <f t="array" ref="CL45">_xlfn._xlws.FILTER($B$1672:$B$1691,$G$1672:$G$1691=$CL$3,0)</f>
        <v>0</v>
      </c>
      <c r="CM45" s="2" cm="1">
        <f t="array" ref="CM45">_xlfn._xlws.FILTER($B$1672:$B$1691,$G$1672:$G$1691=$CM$3,0)</f>
        <v>0</v>
      </c>
      <c r="CN45" s="2" cm="1">
        <f t="array" ref="CN45">_xlfn._xlws.FILTER($B$1672:$B$1691,$G$1672:$G$1691=$CN$3,0)</f>
        <v>0</v>
      </c>
      <c r="CO45" s="2" cm="1">
        <f t="array" ref="CO45">_xlfn._xlws.FILTER($B$1672:$B$1691,$G$1672:$G$1691=$CO$3,0)</f>
        <v>0</v>
      </c>
      <c r="CP45" s="2" cm="1">
        <f t="array" ref="CP45">_xlfn._xlws.FILTER($B$1672:$B$1691,$G$1672:$G$1691=$CP$3,0)</f>
        <v>0</v>
      </c>
      <c r="CQ45" s="2" cm="1">
        <f t="array" ref="CQ45">_xlfn._xlws.FILTER($B$1672:$B$1691,$G$1672:$G$1691=$CQ$3,0)</f>
        <v>0</v>
      </c>
      <c r="CR45" s="2" cm="1">
        <f t="array" ref="CR45">_xlfn._xlws.FILTER($B$1672:$B$1691,$G$1672:$G$1691=$CR$3,0)</f>
        <v>0</v>
      </c>
      <c r="CS45" cm="1">
        <f t="array" ref="CS45">_xlfn._xlws.FILTER($B$1672:$B$1691,$G$1672:$G$1691=$CS$3,0)</f>
        <v>0</v>
      </c>
      <c r="CT45" cm="1">
        <f t="array" ref="CT45">_xlfn._xlws.FILTER($B$1672:$B$1691,$G$1672:$G$1691=$CT$3,0)</f>
        <v>0</v>
      </c>
      <c r="CU45" cm="1">
        <f t="array" ref="CU45">_xlfn._xlws.FILTER($B$1672:$B$1691,$G$1672:$G$1691=$CU$3,0)</f>
        <v>0</v>
      </c>
      <c r="CX45" s="25"/>
      <c r="CY45" s="25"/>
      <c r="CZ45" s="25"/>
    </row>
    <row r="46" spans="1:104" x14ac:dyDescent="0.3">
      <c r="A46" s="1">
        <f>SUM(K40:K54)</f>
        <v>90.031859999999995</v>
      </c>
      <c r="B46" s="10">
        <f t="shared" si="5"/>
        <v>0</v>
      </c>
      <c r="C46" s="10">
        <v>0</v>
      </c>
      <c r="D46" s="11" t="str">
        <f>'[1]Distanz Anschluss Mast 2 zu 3'!E41</f>
        <v>m</v>
      </c>
      <c r="E46" s="11" t="s">
        <v>127</v>
      </c>
      <c r="F46" s="12">
        <v>122020900000</v>
      </c>
      <c r="G46" s="12">
        <f>'[1]Distanz Anschluss Mast 1'!F41</f>
        <v>122020900000</v>
      </c>
      <c r="H46" s="12" t="s">
        <v>6</v>
      </c>
      <c r="I46" t="str">
        <f>_xlfn.XLOOKUP(G46,[1]Preisliste!$A$11:$A$156,[1]Preisliste!$B$11:$B$156)</f>
        <v>1.3.5</v>
      </c>
      <c r="J46" s="13">
        <f>_xlfn.XLOOKUP(G46,[2]Preisliste!$A$11:$A$156,[2]Preisliste!$E$11:$E$156)</f>
        <v>82.21</v>
      </c>
      <c r="K46" s="14">
        <f t="shared" si="4"/>
        <v>0</v>
      </c>
      <c r="L46" t="str">
        <f>_xlfn.XLOOKUP(G46,[2]Preisliste!$A$11:$A$156,[2]Preisliste!$C$11:$C$156)</f>
        <v>Betonbordsteine aufbrechen und wiederherstellen</v>
      </c>
      <c r="Q46">
        <v>1692</v>
      </c>
      <c r="R46" t="s">
        <v>168</v>
      </c>
      <c r="S46" s="10" cm="1">
        <f t="array" ref="S46">_xlfn._xlws.FILTER($B$1692:$B$1708,$I$1692:$I$1708=$S$2,0)</f>
        <v>0</v>
      </c>
      <c r="T46" s="10" cm="1">
        <f t="array" ref="T46">_xlfn._xlws.FILTER($B1692:$B1708,$I1692:$I1708=$T$2)</f>
        <v>0</v>
      </c>
      <c r="U46" s="10" cm="1">
        <f t="array" ref="U46">_xlfn._xlws.FILTER($B$1692:$B$1708,$I$1692:$I$1708=$U$2,0)</f>
        <v>0.18</v>
      </c>
      <c r="V46" s="10" cm="1">
        <f t="array" ref="V46">_xlfn._xlws.FILTER($B$1692:$B$1708,$I$1692:$I$1708=$V$2)</f>
        <v>0.06</v>
      </c>
      <c r="W46" s="10" cm="1">
        <f t="array" ref="W46">_xlfn._xlws.FILTER($B$1692:$B$1708,$I$1692:$I$1708=$W$2)</f>
        <v>0</v>
      </c>
      <c r="X46" s="22" cm="1">
        <f t="array" ref="X46">_xlfn._xlws.FILTER($B$1692:$B$1708,$I$1692:$I$1708=$X$2)</f>
        <v>0</v>
      </c>
      <c r="Y46" s="22" cm="1">
        <f t="array" ref="Y46">_xlfn._xlws.FILTER($B$1692:$B$1708,$I$1692:$I$1708=$Y$2)</f>
        <v>0</v>
      </c>
      <c r="Z46" s="10" cm="1">
        <f t="array" ref="Z46">_xlfn._xlws.FILTER($B$1692:$B$1708,$I$1692:$I$1708=$Z$3,0)</f>
        <v>0</v>
      </c>
      <c r="AA46" s="22" cm="1">
        <f t="array" ref="AA46">_xlfn._xlws.FILTER($B$1692:$B$1708,$I$1692:$I$1708=$AA$2,0)</f>
        <v>1.17</v>
      </c>
      <c r="AB46" s="10" cm="1">
        <f t="array" ref="AB46">_xlfn._xlws.FILTER($B$1692:$B$1708,$I$1692:$I$1708=$AB$2,0)</f>
        <v>0.39</v>
      </c>
      <c r="AC46" s="10" cm="1">
        <f t="array" ref="AC46">_xlfn._xlws.FILTER($B$1692:$B$1708,$I$1692:$I$1708=$AC$2,0)</f>
        <v>0</v>
      </c>
      <c r="AD46" s="10" cm="1">
        <f t="array" ref="AD46">_xlfn._xlws.FILTER($B$1692:$B$1708,$I$1692:$I$1708=$AD$2,0)</f>
        <v>1.17</v>
      </c>
      <c r="AE46" s="10" cm="1">
        <f t="array" ref="AE46">_xlfn._xlws.FILTER($B$1692:$B$1708,$I$1692:$I$1708=$AE$2,0)</f>
        <v>1.17</v>
      </c>
      <c r="AF46" s="10" cm="1">
        <f t="array" ref="AF46">_xlfn._xlws.FILTER($B$1692:$B$1708,$I$1692:$I$1708=$AF$2,0)</f>
        <v>7.5</v>
      </c>
      <c r="AG46" s="10" cm="1">
        <f t="array" ref="AG46">_xlfn._xlws.FILTER($B$1692:$B$1708,$I$1692:$I$1708=$AG$2,0)</f>
        <v>1.17</v>
      </c>
      <c r="AH46" s="2" cm="1">
        <f t="array" ref="AH46">_xlfn._xlws.FILTER($B$1692:$B$1708,$G$1692:$G$1708=$AH$3,0)</f>
        <v>0</v>
      </c>
      <c r="AI46" s="2" cm="1">
        <f t="array" ref="AI46">_xlfn._xlws.FILTER($B$1692:$B$1708,$G$1692:$G$1708=$AI$3,0)</f>
        <v>0</v>
      </c>
      <c r="AJ46" s="2" cm="1">
        <f t="array" ref="AJ46">_xlfn._xlws.FILTER($B$1692:$B$1708,$G$1692:$G$1708=$AJ$3,0)</f>
        <v>0</v>
      </c>
      <c r="AK46" s="2" cm="1">
        <f t="array" ref="AK46">_xlfn._xlws.FILTER($B$1692:$B$1708,$G$1692:$G$1708=$AK$3,0)</f>
        <v>0</v>
      </c>
      <c r="AL46" s="2" cm="1">
        <f t="array" ref="AL46">_xlfn._xlws.FILTER($B$1692:$B$1708,$G$1692:$G$1708=$AL$3,0)</f>
        <v>0</v>
      </c>
      <c r="AM46" s="2" cm="1">
        <f t="array" ref="AM46">_xlfn._xlws.FILTER($B$1692:$B$1708,$G$1692:$G$1708=$AM$3,0)</f>
        <v>0</v>
      </c>
      <c r="AN46" s="2" cm="1">
        <f t="array" ref="AN46">_xlfn._xlws.FILTER($B$1692:$B$1708,$G$1692:$G$1708=$AN$3,0)</f>
        <v>0</v>
      </c>
      <c r="AO46" s="2" cm="1">
        <f t="array" ref="AO46">_xlfn._xlws.FILTER($B$1692:$B$1708,$G$1692:$G$1708=$AO$3,0)</f>
        <v>0</v>
      </c>
      <c r="AP46" s="2" cm="1">
        <f t="array" ref="AP46">_xlfn._xlws.FILTER($B$1692:$B$1708,$G$1692:$G$1708=$AP$3,0)</f>
        <v>0</v>
      </c>
      <c r="AQ46" s="2" cm="1">
        <f t="array" ref="AQ46">_xlfn._xlws.FILTER($B$1692:$B$1708,$G$1692:$G$1708=$AQ$3,0)</f>
        <v>0</v>
      </c>
      <c r="AR46" s="2" cm="1">
        <f t="array" ref="AR46">_xlfn._xlws.FILTER($B$1692:$B$1708,$G$1692:$G$1708=$AR$3,0)</f>
        <v>0</v>
      </c>
      <c r="AS46" s="23" cm="1">
        <f t="array" ref="AS46">_xlfn._xlws.FILTER($B$1692:$B$1708,$G$1692:$G$1708=$AS$3,0)</f>
        <v>0</v>
      </c>
      <c r="AT46" s="2" cm="1">
        <f t="array" ref="AT46">_xlfn._xlws.FILTER($B$1692:$B$1708,$G$1692:$G$1708=$AT$3,0)</f>
        <v>0</v>
      </c>
      <c r="AU46" s="2" cm="1">
        <f t="array" ref="AU46">_xlfn._xlws.FILTER($B$1692:$B$1708,$G$1692:$G$1708=$AU$3,0)</f>
        <v>0</v>
      </c>
      <c r="AV46" s="2" cm="1">
        <f t="array" ref="AV46">_xlfn._xlws.FILTER($B$1692:$B$1708,$G$1692:$G$1708=$AV$3,0)</f>
        <v>0</v>
      </c>
      <c r="AW46" s="2" cm="1">
        <f t="array" ref="AW46">_xlfn._xlws.FILTER($B$1692:$B$1708,$G$1692:$G$1708=$AW$3,0)</f>
        <v>0</v>
      </c>
      <c r="AX46" s="2" cm="1">
        <f t="array" ref="AX46">_xlfn._xlws.FILTER($B$1692:$B$1708,$G$1692:$G$1708=$AX$3,0)</f>
        <v>0</v>
      </c>
      <c r="AY46" s="24" cm="1">
        <f t="array" ref="AY46">_xlfn._xlws.FILTER($B$1692:$B$1708,$G$1692:$G$1708=$AY$3,0)</f>
        <v>0</v>
      </c>
      <c r="AZ46" s="24" cm="1">
        <f t="array" ref="AZ46">_xlfn._xlws.FILTER($B$1692:$B$1708,$G$1692:$G$1708=$AZ$3,0)</f>
        <v>0</v>
      </c>
      <c r="BA46" s="24" cm="1">
        <f t="array" ref="BA46">_xlfn._xlws.FILTER($B$1692:$B$1708,$G$1692:$G$1708=$BA$3,0)</f>
        <v>0</v>
      </c>
      <c r="BB46" s="2" cm="1">
        <f t="array" ref="BB46">_xlfn._xlws.FILTER($B$1692:$B$1708,$G$1692:$G$1708=$BB$3,0)</f>
        <v>0</v>
      </c>
      <c r="BC46" s="2" cm="1">
        <f t="array" ref="BC46">_xlfn._xlws.FILTER($B$1692:$B$1708,$G$1692:$G$1708=$BC$3,0)</f>
        <v>0</v>
      </c>
      <c r="BD46" s="2" cm="1">
        <f t="array" ref="BD46">_xlfn._xlws.FILTER($B$1692:$B$1708,$G$1692:$G$1708=$BD$3,0)</f>
        <v>0</v>
      </c>
      <c r="BE46" s="2" cm="1">
        <f t="array" ref="BE46">_xlfn._xlws.FILTER($B$1692:$B$1708,$G$1692:$G$1708=$BE$3,0)</f>
        <v>0</v>
      </c>
      <c r="BF46" s="2" cm="1">
        <f t="array" ref="BF46">_xlfn._xlws.FILTER($B$1692:$B$1708,$G$1692:$G$1708=$BF$3,0)</f>
        <v>0</v>
      </c>
      <c r="BG46" s="2" cm="1">
        <f t="array" ref="BG46">_xlfn._xlws.FILTER($B$1692:$B$1708,$G$1692:$G$1708=$BG$3,0)</f>
        <v>0</v>
      </c>
      <c r="BH46" s="2" cm="1">
        <f t="array" ref="BH46">_xlfn._xlws.FILTER($B$1692:$B$1708,$G$1692:$G$1708=$BH$3,0)</f>
        <v>0</v>
      </c>
      <c r="BI46" s="2" cm="1">
        <f t="array" ref="BI46">_xlfn._xlws.FILTER($B$1692:$B$1708,$G$1692:$G$1708=$BI$3,0)</f>
        <v>0</v>
      </c>
      <c r="BJ46" s="2" cm="1">
        <f t="array" ref="BJ46">_xlfn._xlws.FILTER($B$1692:$B$1708,$G$1692:$G$1708=$BJ$3,0)</f>
        <v>0</v>
      </c>
      <c r="BK46" s="2" cm="1">
        <f t="array" ref="BK46">_xlfn._xlws.FILTER($B$1692:$B$1708,$G$1692:$G$1708=$BK$3,0)</f>
        <v>0</v>
      </c>
      <c r="BL46" s="2" cm="1">
        <f t="array" ref="BL46">_xlfn._xlws.FILTER($B$1692:$B$1708,$G$1692:$G$1708=$BL$3,0)</f>
        <v>0</v>
      </c>
      <c r="BM46" s="2" cm="1">
        <f t="array" ref="BM46">_xlfn._xlws.FILTER($B$1692:$B$1708,$G$1692:$G$1708=$BM$3,0)</f>
        <v>0</v>
      </c>
      <c r="BN46" s="2" cm="1">
        <f t="array" ref="BN46">_xlfn._xlws.FILTER($B$1692:$B$1708,$G$1692:$G$1708=$BN$3,0)</f>
        <v>0</v>
      </c>
      <c r="BO46" s="2" cm="1">
        <f t="array" ref="BO46">_xlfn._xlws.FILTER($B$1692:$B$1708,$G$1692:$G$1708=$BO$3,0)</f>
        <v>0</v>
      </c>
      <c r="BP46" s="2" cm="1">
        <f t="array" ref="BP46">_xlfn._xlws.FILTER($B$1692:$B$1708,$G$1692:$G$1708=$BP$3,0)</f>
        <v>0</v>
      </c>
      <c r="BQ46" s="2" cm="1">
        <f t="array" ref="BQ46">_xlfn._xlws.FILTER($B$1692:$B$1708,$G$1692:$G$1708=$BQ$2,0)</f>
        <v>0</v>
      </c>
      <c r="BR46" s="2" cm="1">
        <f t="array" ref="BR46">_xlfn._xlws.FILTER($B$1692:$B$1708,$G$1692:$G$1708=$BR$3,0)</f>
        <v>0</v>
      </c>
      <c r="BS46" s="2" cm="1">
        <f t="array" ref="BS46">_xlfn._xlws.FILTER($B$1692:$B$1708,$G$1692:$G$1708=$BS$3,0)</f>
        <v>0</v>
      </c>
      <c r="BT46" s="2" cm="1">
        <f t="array" ref="BT46">_xlfn._xlws.FILTER($B$1692:$B$1708,$G$1692:$G$1708=$BT$3,0)</f>
        <v>0</v>
      </c>
      <c r="BU46" s="2" cm="1">
        <f t="array" ref="BU46">_xlfn._xlws.FILTER($B$1692:$B$1708,$G$1692:$G$1708=$BU$3,0)</f>
        <v>0</v>
      </c>
      <c r="BV46" s="2" cm="1">
        <f t="array" ref="BV46">_xlfn._xlws.FILTER($B$1692:$B$1708,$G$1692:$G$1708=$BV$3,0)</f>
        <v>0</v>
      </c>
      <c r="BW46" s="2" cm="1">
        <f t="array" ref="BW46">_xlfn._xlws.FILTER($B$1692:$B$1708,$G$1692:$G$1708=$BW$3,0)</f>
        <v>0</v>
      </c>
      <c r="BX46" s="2" cm="1">
        <f t="array" ref="BX46">_xlfn._xlws.FILTER($B$1692:$B$1708,$G$1692:$G$1708=$BX$3,0)</f>
        <v>0</v>
      </c>
      <c r="BY46" s="2" cm="1">
        <f t="array" ref="BY46">_xlfn._xlws.FILTER($B$1692:$B$1708,$G$1692:$G$1708=$BY$3,0)</f>
        <v>0</v>
      </c>
      <c r="BZ46" s="2" cm="1">
        <f t="array" ref="BZ46">_xlfn._xlws.FILTER($B$1692:$B$1708,$G$1692:$G$1708=$BZ$3,0)</f>
        <v>0</v>
      </c>
      <c r="CA46" s="2" cm="1">
        <f t="array" ref="CA46">_xlfn._xlws.FILTER($B$1692:$B$1708,$G$1692:$G$1708=$CA$3,0)</f>
        <v>0</v>
      </c>
      <c r="CB46" s="2" cm="1">
        <f t="array" ref="CB46">_xlfn._xlws.FILTER($B$1692:$B$1708,$G$1692:$G$1708=$CB$3,0)</f>
        <v>0</v>
      </c>
      <c r="CC46" s="2" cm="1">
        <f t="array" ref="CC46">_xlfn._xlws.FILTER($B$1692:$B$1708,$G$1692:$G$1708=$CC$3,0)</f>
        <v>0</v>
      </c>
      <c r="CD46" s="2" cm="1">
        <f t="array" ref="CD46">_xlfn._xlws.FILTER($B$1692:$B$1708,$G$1692:$G$1708=$CD$3,0)</f>
        <v>0</v>
      </c>
      <c r="CE46" s="2" cm="1">
        <f t="array" ref="CE46">_xlfn._xlws.FILTER($B$1692:$B$1708,$G$1692:$G$1708=$CE$3,0)</f>
        <v>0</v>
      </c>
      <c r="CF46" s="2" cm="1">
        <f t="array" ref="CF46">_xlfn._xlws.FILTER($B$1692:$B$1708,$G$1692:$G$1708=$CF$3,0)</f>
        <v>0</v>
      </c>
      <c r="CG46" s="2" cm="1">
        <f t="array" ref="CG46">_xlfn._xlws.FILTER($B$1692:$B$1708,$G$1692:$G$1708=$CG$3,0)</f>
        <v>0</v>
      </c>
      <c r="CH46" s="2" cm="1">
        <f t="array" ref="CH46">_xlfn._xlws.FILTER($B$1692:$B$1708,$G$1692:$G$1708=$CH$3,0)</f>
        <v>0</v>
      </c>
      <c r="CI46" s="2" cm="1">
        <f t="array" ref="CI46">_xlfn._xlws.FILTER($B$1692:$B$1708,$G$1692:$G$1708=$CI$3,0)</f>
        <v>0</v>
      </c>
      <c r="CJ46" s="2" cm="1">
        <f t="array" ref="CJ46">_xlfn._xlws.FILTER($B$1692:$B$1708,$G$1692:$G$1708=$CJ$3,0)</f>
        <v>0</v>
      </c>
      <c r="CK46" s="2" cm="1">
        <f t="array" ref="CK46">_xlfn._xlws.FILTER($B$1692:$B$1708,$G$1692:$G$1708=$CK$3,0)</f>
        <v>0</v>
      </c>
      <c r="CL46" s="2" cm="1">
        <f t="array" ref="CL46">_xlfn._xlws.FILTER($B$1692:$B$1708,$G$1692:$G$1708=$CL$3,0)</f>
        <v>0</v>
      </c>
      <c r="CM46" s="2" cm="1">
        <f t="array" ref="CM46">_xlfn._xlws.FILTER($B$1692:$B$1708,$G$1692:$G$1708=$CM$3,0)</f>
        <v>0</v>
      </c>
      <c r="CN46" s="2" cm="1">
        <f t="array" ref="CN46">_xlfn._xlws.FILTER($B$1692:$B$1708,$G$1692:$G$1708=$CN$3,0)</f>
        <v>0</v>
      </c>
      <c r="CO46" s="2" cm="1">
        <f t="array" ref="CO46">_xlfn._xlws.FILTER($B$1692:$B$1708,$G$1692:$G$1708=$CO$3,0)</f>
        <v>0</v>
      </c>
      <c r="CP46" s="2" cm="1">
        <f t="array" ref="CP46">_xlfn._xlws.FILTER($B$1692:$B$1708,$G$1692:$G$1708=$CP$3,0)</f>
        <v>0</v>
      </c>
      <c r="CQ46" s="2" cm="1">
        <f t="array" ref="CQ46">_xlfn._xlws.FILTER($B$1692:$B$1708,$G$1692:$G$1708=$CQ$3,0)</f>
        <v>0</v>
      </c>
      <c r="CR46" s="2" cm="1">
        <f t="array" ref="CR46">_xlfn._xlws.FILTER($B$1692:$B$1708,$G$1692:$G$1708=$CR$3,0)</f>
        <v>0</v>
      </c>
      <c r="CS46" cm="1">
        <f t="array" ref="CS46">_xlfn._xlws.FILTER($B$1692:$B$1708,$G$1692:$G$1708=$CS$3,0)</f>
        <v>0</v>
      </c>
      <c r="CT46" cm="1">
        <f t="array" ref="CT46">_xlfn._xlws.FILTER($B$1692:$B$1708,$G$1692:$G$1708=$CT$3,0)</f>
        <v>0</v>
      </c>
      <c r="CU46" cm="1">
        <f t="array" ref="CU46">_xlfn._xlws.FILTER($B$1692:$B$1708,$G$1692:$G$1708=$CU$3,0)</f>
        <v>0</v>
      </c>
    </row>
    <row r="47" spans="1:104" x14ac:dyDescent="0.3">
      <c r="B47" s="10">
        <f t="shared" si="5"/>
        <v>0</v>
      </c>
      <c r="C47" s="10">
        <v>0</v>
      </c>
      <c r="D47" s="11" t="str">
        <f>'[1]Distanz Anschluss Mast 2 zu 3'!E42</f>
        <v>m</v>
      </c>
      <c r="E47" s="11" t="s">
        <v>127</v>
      </c>
      <c r="F47" s="12">
        <v>122121710000</v>
      </c>
      <c r="G47" s="12">
        <f>'[1]Distanz Anschluss Mast 1'!F42</f>
        <v>122121710000</v>
      </c>
      <c r="H47" s="12">
        <v>0</v>
      </c>
      <c r="I47">
        <f>_xlfn.XLOOKUP(G47,[1]Preisliste!$A$11:$A$156,[1]Preisliste!$B$11:$B$156)</f>
        <v>0</v>
      </c>
      <c r="J47" s="13">
        <f>_xlfn.XLOOKUP(G47,[2]Preisliste!$A$11:$A$156,[2]Preisliste!$E$11:$E$156)</f>
        <v>130.78</v>
      </c>
      <c r="K47" s="14">
        <f t="shared" si="4"/>
        <v>0</v>
      </c>
      <c r="L47" t="str">
        <f>_xlfn.XLOOKUP(G47,[2]Preisliste!$A$11:$A$156,[2]Preisliste!$C$11:$C$156)</f>
        <v>Bodenpressung mittels Erdrakete</v>
      </c>
      <c r="Q47">
        <v>1709</v>
      </c>
      <c r="R47" t="s">
        <v>169</v>
      </c>
      <c r="S47" s="10" cm="1">
        <f t="array" ref="S47">_xlfn._xlws.FILTER($B$1709:$B$1728,$I$1709:$I$1728=$S$2,0)</f>
        <v>0</v>
      </c>
      <c r="T47" s="10" cm="1">
        <f t="array" ref="T47">_xlfn._xlws.FILTER($B1709:$B1728,$I1709:$I1728=$T$2)</f>
        <v>2.1</v>
      </c>
      <c r="U47" s="10" cm="1">
        <f t="array" ref="U47">_xlfn._xlws.FILTER($B$1709:$B$1728,$I$1709:$I$1728=$U$2,0)</f>
        <v>0</v>
      </c>
      <c r="V47" s="10" cm="1">
        <f t="array" ref="V47">_xlfn._xlws.FILTER($B$1709:$B$1728,$I$1709:$I$1728=$V$2)</f>
        <v>0</v>
      </c>
      <c r="W47" s="10" cm="1">
        <f t="array" ref="W47">_xlfn._xlws.FILTER($B$1709:$B$1728,$I$1709:$I$1728=$W$2)</f>
        <v>0</v>
      </c>
      <c r="X47" s="51" cm="1">
        <f t="array" ref="X47">_xlfn._xlws.FILTER($B$1709:$B$1728,$I$1709:$I$1728=$X$2)</f>
        <v>0</v>
      </c>
      <c r="Y47" s="51" cm="1">
        <f t="array" ref="Y47">_xlfn._xlws.FILTER($B$1709:$B$1728,$I$1709:$I$1728=$Y$2)</f>
        <v>0</v>
      </c>
      <c r="Z47" s="10" cm="1">
        <f t="array" ref="Z47">_xlfn._xlws.FILTER($B$1709:$B$1728,$I$1709:$I$1728=$Z$3,0)</f>
        <v>0</v>
      </c>
      <c r="AA47" s="51" cm="1">
        <f t="array" ref="AA47">_xlfn._xlws.FILTER($B$1709:$B$1728,$I$1709:$I$1728=$AA$2,0)</f>
        <v>0</v>
      </c>
      <c r="AB47" s="2" cm="1">
        <f t="array" ref="AB47">_xlfn._xlws.FILTER($B$1709:$B$1728,$I$1709:$I$1728=$AB$2,0)</f>
        <v>0</v>
      </c>
      <c r="AC47" s="2" cm="1">
        <f t="array" ref="AC47">_xlfn._xlws.FILTER($B$1709:$B$1728,$I$1709:$I$1728=$AC$2,0)</f>
        <v>0</v>
      </c>
      <c r="AD47" s="2" cm="1">
        <f t="array" ref="AD47">_xlfn._xlws.FILTER($B$1709:$B$1728,$I$1709:$I$1728=$AD$2,0)</f>
        <v>0</v>
      </c>
      <c r="AE47" s="2" cm="1">
        <f t="array" ref="AE47">_xlfn._xlws.FILTER($B$1709:$B$1728,$I$1709:$I$1728=$AE$2,0)</f>
        <v>0</v>
      </c>
      <c r="AF47" s="2" cm="1">
        <f t="array" ref="AF47">_xlfn._xlws.FILTER($B$1709:$B$1728,$I$1709:$I$1728=$AF$2,0)</f>
        <v>0</v>
      </c>
      <c r="AG47" s="2" cm="1">
        <f t="array" ref="AG47">_xlfn._xlws.FILTER($B$1709:$B$1728,$I$1709:$I$1728=$AG$2,0)</f>
        <v>0</v>
      </c>
      <c r="AH47" s="2" cm="1">
        <f t="array" ref="AH47">_xlfn._xlws.FILTER($B$1709:$B$1728,$G$1709:$G$1728=$AH$3,0)</f>
        <v>0</v>
      </c>
      <c r="AI47" s="2" cm="1">
        <f t="array" ref="AI47">_xlfn._xlws.FILTER($B$1709:$B$1728,$G$1709:$G$1728=$AI$3,0)</f>
        <v>0</v>
      </c>
      <c r="AJ47" s="2" cm="1">
        <f t="array" ref="AJ47">_xlfn._xlws.FILTER($B$1709:$B$1728,$G$1709:$G$1728=$AJ$3,0)</f>
        <v>0</v>
      </c>
      <c r="AK47" s="2" cm="1">
        <f t="array" ref="AK47">_xlfn._xlws.FILTER($B$1709:$B$1728,$G$1709:$G$1728=$AK$3,0)</f>
        <v>0</v>
      </c>
      <c r="AL47" s="2" cm="1">
        <f t="array" ref="AL47">_xlfn._xlws.FILTER($B$1709:$B$1728,$G$1709:$G$1728=$AL$3,0)</f>
        <v>0</v>
      </c>
      <c r="AM47" s="2" cm="1">
        <f t="array" ref="AM47">_xlfn._xlws.FILTER($B$1709:$B$1728,$G$1709:$G$1728=$AM$3,0)</f>
        <v>0</v>
      </c>
      <c r="AN47" s="2" cm="1">
        <f t="array" ref="AN47">_xlfn._xlws.FILTER($B$1709:$B$1728,$G$1709:$G$1728=$AN$3,0)</f>
        <v>0</v>
      </c>
      <c r="AO47" s="2" cm="1">
        <f t="array" ref="AO47">_xlfn._xlws.FILTER($B$1709:$B$1728,$G$1709:$G$1728=$AO$3,0)</f>
        <v>0</v>
      </c>
      <c r="AP47" s="2" cm="1">
        <f t="array" ref="AP47">_xlfn._xlws.FILTER($B$1709:$B$1728,$G$1709:$G$1728=$AP$3,0)</f>
        <v>0</v>
      </c>
      <c r="AQ47" s="2" cm="1">
        <f t="array" ref="AQ47">_xlfn._xlws.FILTER($B$1709:$B$1728,$G$1709:$G$1728=$AQ$3,0)</f>
        <v>0</v>
      </c>
      <c r="AR47" s="2" cm="1">
        <f t="array" ref="AR47">_xlfn._xlws.FILTER($B$1709:$B$1728,$G$1709:$G$1728=$AR$3,0)</f>
        <v>0</v>
      </c>
      <c r="AS47" s="23" cm="1">
        <f t="array" ref="AS47">_xlfn._xlws.FILTER($B$1709:$B$1728,$G$1709:$G$1728=$AS$3,0)</f>
        <v>0.70000000000000007</v>
      </c>
      <c r="AT47" s="2" cm="1">
        <f t="array" ref="AT47">_xlfn._xlws.FILTER($B$1709:$B$1728,$G$1709:$G$1728=$AT$3,0)</f>
        <v>0</v>
      </c>
      <c r="AU47" s="2" cm="1">
        <f t="array" ref="AU47">_xlfn._xlws.FILTER($B$1709:$B$1728,$G$1709:$G$1728=$AU$3,0)</f>
        <v>0</v>
      </c>
      <c r="AV47" s="2" cm="1">
        <f t="array" ref="AV47">_xlfn._xlws.FILTER($B$1709:$B$1728,$G$1709:$G$1728=$AV$3,0)</f>
        <v>0</v>
      </c>
      <c r="AW47" s="2" cm="1">
        <f t="array" ref="AW47">_xlfn._xlws.FILTER($B$1709:$B$1728,$G$1709:$G$1728=$AW$3,0)</f>
        <v>0</v>
      </c>
      <c r="AX47" s="2" cm="1">
        <f t="array" ref="AX47">_xlfn._xlws.FILTER($B$1709:$B$1728,$G$1709:$G$1728=$AX$3,0)</f>
        <v>0</v>
      </c>
      <c r="AY47" s="5" cm="1">
        <f t="array" ref="AY47">_xlfn._xlws.FILTER($B$1709:$B$1728,$G$1709:$G$1728=$AY$3,0)</f>
        <v>7</v>
      </c>
      <c r="AZ47" s="5" cm="1">
        <f t="array" ref="AZ47">_xlfn._xlws.FILTER($B$1709:$B$1728,$G$1709:$G$1728=$AZ$3,0)</f>
        <v>0</v>
      </c>
      <c r="BA47" s="5" cm="1">
        <f t="array" ref="BA47">_xlfn._xlws.FILTER($B$1709:$B$1728,$G$1709:$G$1728=$BA$3,0)</f>
        <v>0</v>
      </c>
      <c r="BB47" s="2" cm="1">
        <f t="array" ref="BB47">_xlfn._xlws.FILTER($B$1709:$B$1728,$G$1709:$G$1728=$BB$3,0)</f>
        <v>0</v>
      </c>
      <c r="BC47" s="2" cm="1">
        <f t="array" ref="BC47">_xlfn._xlws.FILTER($B$1709:$B$1728,$G$1709:$G$1728=$BC$3,0)</f>
        <v>0</v>
      </c>
      <c r="BD47" s="2" cm="1">
        <f t="array" ref="BD47">_xlfn._xlws.FILTER($B$1709:$B$1728,$G$1709:$G$1728=$BD$3,0)</f>
        <v>0</v>
      </c>
      <c r="BE47" s="2" cm="1">
        <f t="array" ref="BE47">_xlfn._xlws.FILTER($B$1709:$B$1728,$G$1709:$G$1728=$BE$3,0)</f>
        <v>0</v>
      </c>
      <c r="BF47" s="2" cm="1">
        <f t="array" ref="BF47">_xlfn._xlws.FILTER($B$1709:$B$1728,$G$1709:$G$1728=$BF$3,0)</f>
        <v>0</v>
      </c>
      <c r="BG47" s="2" cm="1">
        <f t="array" ref="BG47">_xlfn._xlws.FILTER($B$1709:$B$1728,$G$1709:$G$1728=$BG$3,0)</f>
        <v>0</v>
      </c>
      <c r="BH47" s="2" cm="1">
        <f t="array" ref="BH47">_xlfn._xlws.FILTER($B$1709:$B$1728,$G$1709:$G$1728=$BH$3,0)</f>
        <v>0</v>
      </c>
      <c r="BI47" s="2" cm="1">
        <f t="array" ref="BI47">_xlfn._xlws.FILTER($B$1709:$B$1728,$G$1709:$G$1728=$BI$3,0)</f>
        <v>0</v>
      </c>
      <c r="BJ47" s="2" cm="1">
        <f t="array" ref="BJ47">_xlfn._xlws.FILTER($B$1709:$B$1728,$G$1709:$G$1728=$BJ$3,0)</f>
        <v>0</v>
      </c>
      <c r="BK47" s="2" cm="1">
        <f t="array" ref="BK47">_xlfn._xlws.FILTER($B$1709:$B$1728,$G$1709:$G$1728=$BK$3,0)</f>
        <v>0</v>
      </c>
      <c r="BL47" s="2" cm="1">
        <f t="array" ref="BL47">_xlfn._xlws.FILTER($B$1709:$B$1728,$G$1709:$G$1728=$BL$3,0)</f>
        <v>0</v>
      </c>
      <c r="BM47" s="2" cm="1">
        <f t="array" ref="BM47">_xlfn._xlws.FILTER($B$1709:$B$1728,$G$1709:$G$1728=$BM$3,0)</f>
        <v>0</v>
      </c>
      <c r="BN47" s="2" cm="1">
        <f t="array" ref="BN47">_xlfn._xlws.FILTER($B$1709:$B$1728,$G$1709:$G$1728=$BN$3,0)</f>
        <v>0</v>
      </c>
      <c r="BO47" s="2" cm="1">
        <f t="array" ref="BO47">_xlfn._xlws.FILTER($B$1709:$B$1728,$G$1709:$G$1728=$BO$3,0)</f>
        <v>0</v>
      </c>
      <c r="BP47" s="2" cm="1">
        <f t="array" ref="BP47">_xlfn._xlws.FILTER($B$1709:$B$1728,$G$1709:$G$1728=$BP$3,0)</f>
        <v>0</v>
      </c>
      <c r="BQ47" s="2" cm="1">
        <f t="array" ref="BQ47">_xlfn._xlws.FILTER($B$1709:$B$1728,$G$1709:$G$1728=$BQ$2,0)</f>
        <v>0</v>
      </c>
      <c r="BR47" s="2" cm="1">
        <f t="array" ref="BR47">_xlfn._xlws.FILTER($B$1709:$B$1728,$G$1709:$G$1728=$BR$3,0)</f>
        <v>0</v>
      </c>
      <c r="BS47" s="2" cm="1">
        <f t="array" ref="BS47">_xlfn._xlws.FILTER($B$1709:$B$1728,$G$1709:$G$1728=$BS$3,0)</f>
        <v>0</v>
      </c>
      <c r="BT47" s="2" cm="1">
        <f t="array" ref="BT47">_xlfn._xlws.FILTER($B$1709:$B$1728,$G$1709:$G$1728=$BT$3,0)</f>
        <v>0</v>
      </c>
      <c r="BU47" s="2" cm="1">
        <f t="array" ref="BU47">_xlfn._xlws.FILTER($B$1709:$B$1728,$G$1709:$G$1728=$BU$3,0)</f>
        <v>0</v>
      </c>
      <c r="BV47" s="2" cm="1">
        <f t="array" ref="BV47">_xlfn._xlws.FILTER($B$1709:$B$1728,$G$1709:$G$1728=$BV$3,0)</f>
        <v>0</v>
      </c>
      <c r="BW47" s="2" cm="1">
        <f t="array" ref="BW47">_xlfn._xlws.FILTER($B$1709:$B$1728,$G$1709:$G$1728=$BW$3,0)</f>
        <v>0</v>
      </c>
      <c r="BX47" s="2" cm="1">
        <f t="array" ref="BX47">_xlfn._xlws.FILTER($B$1709:$B$1728,$G$1709:$G$1728=$BX$3,0)</f>
        <v>0</v>
      </c>
      <c r="BY47" s="2" cm="1">
        <f t="array" ref="BY47">_xlfn._xlws.FILTER($B$1709:$B$1728,$G$1709:$G$1728=$BY$3,0)</f>
        <v>0</v>
      </c>
      <c r="BZ47" s="2" cm="1">
        <f t="array" ref="BZ47">_xlfn._xlws.FILTER($B$1709:$B$1728,$G$1709:$G$1728=$BZ$3,0)</f>
        <v>0</v>
      </c>
      <c r="CA47" s="2" cm="1">
        <f t="array" ref="CA47">_xlfn._xlws.FILTER($B$1709:$B$1728,$G$1709:$G$1728=$CA$3,0)</f>
        <v>0</v>
      </c>
      <c r="CB47" s="2" cm="1">
        <f t="array" ref="CB47">_xlfn._xlws.FILTER($B$1709:$B$1728,$G$1709:$G$1728=$CB$3,0)</f>
        <v>0</v>
      </c>
      <c r="CC47" s="2" cm="1">
        <f t="array" ref="CC47">_xlfn._xlws.FILTER($B$1709:$B$1728,$G$1709:$G$1728=$CC$3,0)</f>
        <v>0</v>
      </c>
      <c r="CD47" s="2" cm="1">
        <f t="array" ref="CD47">_xlfn._xlws.FILTER($B$1709:$B$1728,$G$1709:$G$1728=$CD$3,0)</f>
        <v>0</v>
      </c>
      <c r="CE47" s="2" cm="1">
        <f t="array" ref="CE47">_xlfn._xlws.FILTER($B$1709:$B$1728,$G$1709:$G$1728=$CE$3,0)</f>
        <v>0</v>
      </c>
      <c r="CF47" s="2" cm="1">
        <f t="array" ref="CF47">_xlfn._xlws.FILTER($B$1709:$B$1728,$G$1709:$G$1728=$CF$3,0)</f>
        <v>0</v>
      </c>
      <c r="CG47" s="2" cm="1">
        <f t="array" ref="CG47">_xlfn._xlws.FILTER($B$1709:$B$1728,$G$1709:$G$1728=$CG$3,0)</f>
        <v>0</v>
      </c>
      <c r="CH47" s="2" cm="1">
        <f t="array" ref="CH47">_xlfn._xlws.FILTER($B$1709:$B$1728,$G$1709:$G$1728=$CH$3,0)</f>
        <v>0</v>
      </c>
      <c r="CI47" s="2" cm="1">
        <f t="array" ref="CI47">_xlfn._xlws.FILTER($B$1709:$B$1728,$G$1709:$G$1728=$CI$3,0)</f>
        <v>0</v>
      </c>
      <c r="CJ47" s="2" cm="1">
        <f t="array" ref="CJ47">_xlfn._xlws.FILTER($B$1709:$B$1728,$G$1709:$G$1728=$CJ$3,0)</f>
        <v>0</v>
      </c>
      <c r="CK47" s="2" cm="1">
        <f t="array" ref="CK47">_xlfn._xlws.FILTER($B$1709:$B$1728,$G$1709:$G$1728=$CK$3,0)</f>
        <v>0</v>
      </c>
      <c r="CL47" s="2" cm="1">
        <f t="array" ref="CL47">_xlfn._xlws.FILTER($B$1709:$B$1728,$G$1709:$G$1728=$CL$3,0)</f>
        <v>0</v>
      </c>
      <c r="CM47" s="2" cm="1">
        <f t="array" ref="CM47">_xlfn._xlws.FILTER($B$1709:$B$1728,$G$1709:$G$1728=$CM$3,0)</f>
        <v>0</v>
      </c>
      <c r="CN47" s="2" cm="1">
        <f t="array" ref="CN47">_xlfn._xlws.FILTER($B$1709:$B$1728,$G$1709:$G$1728=$CN$3,0)</f>
        <v>0</v>
      </c>
      <c r="CO47" s="2" cm="1">
        <f t="array" ref="CO47">_xlfn._xlws.FILTER($B$1709:$B$1728,$G$1709:$G$1728=$CO$3,0)</f>
        <v>0</v>
      </c>
      <c r="CP47" s="2" cm="1">
        <f t="array" ref="CP47">_xlfn._xlws.FILTER($B$1709:$B$1728,$G$1709:$G$1728=$CP$3,0)</f>
        <v>0</v>
      </c>
      <c r="CQ47" s="2" cm="1">
        <f t="array" ref="CQ47">_xlfn._xlws.FILTER($B$1709:$B$1728,$G$1709:$G$1728=$CQ$3,0)</f>
        <v>0</v>
      </c>
      <c r="CR47" s="2" cm="1">
        <f t="array" ref="CR47">_xlfn._xlws.FILTER($B$1709:$B$1728,$G$1709:$G$1728=$CR$3,0)</f>
        <v>0</v>
      </c>
      <c r="CS47" cm="1">
        <f t="array" ref="CS47">_xlfn._xlws.FILTER($B$1709:$B$1728,$G$1709:$G$1728=$CS$3,0)</f>
        <v>0</v>
      </c>
      <c r="CT47" cm="1">
        <f t="array" ref="CT47">_xlfn._xlws.FILTER($B$1709:$B$1728,$G$1709:$G$1728=$CT$3,0)</f>
        <v>0</v>
      </c>
      <c r="CU47" cm="1">
        <f t="array" ref="CU47">_xlfn._xlws.FILTER($B$1709:$B$1728,$G$1709:$G$1728=$CU$3,0)</f>
        <v>0</v>
      </c>
      <c r="CX47" s="52"/>
    </row>
    <row r="48" spans="1:104" x14ac:dyDescent="0.3">
      <c r="B48" s="10">
        <f t="shared" si="5"/>
        <v>0</v>
      </c>
      <c r="C48" s="10">
        <v>0</v>
      </c>
      <c r="D48" s="11" t="str">
        <f>'[1]Distanz Anschluss Mast 2 zu 3'!E43</f>
        <v>m²</v>
      </c>
      <c r="E48" s="11" t="s">
        <v>55</v>
      </c>
      <c r="F48" s="12">
        <v>122020100000</v>
      </c>
      <c r="G48" s="12">
        <f>'[1]Distanz Anschluss Mast 1'!F43</f>
        <v>122020100000</v>
      </c>
      <c r="H48" s="12" t="s">
        <v>7</v>
      </c>
      <c r="I48" t="str">
        <f>_xlfn.XLOOKUP(G48,[1]Preisliste!$A$11:$A$156,[1]Preisliste!$B$11:$B$156)</f>
        <v>1.3.1</v>
      </c>
      <c r="J48" s="13">
        <f>_xlfn.XLOOKUP(G48,[2]Preisliste!$A$11:$A$156,[2]Preisliste!$E$11:$E$156)</f>
        <v>5.86</v>
      </c>
      <c r="K48" s="14">
        <f t="shared" si="4"/>
        <v>0</v>
      </c>
      <c r="L48" t="str">
        <f>_xlfn.XLOOKUP(G48,[2]Preisliste!$A$11:$A$156,[2]Preisliste!$C$11:$C$156)</f>
        <v>Bituminösen Oberbau senkrecht schneiden</v>
      </c>
      <c r="Q48">
        <v>1729</v>
      </c>
      <c r="R48" t="s">
        <v>170</v>
      </c>
      <c r="S48" s="10" cm="1">
        <f t="array" ref="S48">_xlfn._xlws.FILTER($B$1729:$B$1745,$I$1729:$I$1745=$S$2,0)</f>
        <v>0</v>
      </c>
      <c r="T48" s="10" cm="1">
        <f t="array" ref="T48">_xlfn._xlws.FILTER($B1729:$B1745,$I1729:$I1745=$T$2)</f>
        <v>0</v>
      </c>
      <c r="U48" s="10" cm="1">
        <f t="array" ref="U48">_xlfn._xlws.FILTER($B$1729:$B$1745,$I$1729:$I$1745=$U$2,0)</f>
        <v>0.42</v>
      </c>
      <c r="V48" s="10" cm="1">
        <f t="array" ref="V48">_xlfn._xlws.FILTER($B$1729:$B$1745,$I$1729:$I$1745=$V$2)</f>
        <v>0.14000000000000001</v>
      </c>
      <c r="W48" s="10" cm="1">
        <f t="array" ref="W48">_xlfn._xlws.FILTER($B$1729:$B$1745,$I$1729:$I$1745=$W$2)</f>
        <v>0</v>
      </c>
      <c r="X48" s="51" cm="1">
        <f t="array" ref="X48">_xlfn._xlws.FILTER($B$1729:$B$1745,$I$1729:$I$1745=$X$2)</f>
        <v>0</v>
      </c>
      <c r="Y48" s="51" cm="1">
        <f t="array" ref="Y48">_xlfn._xlws.FILTER($B$1729:$B$1745,$I$1729:$I$1745=$Y$2)</f>
        <v>0</v>
      </c>
      <c r="Z48" s="10" cm="1">
        <f t="array" ref="Z48">_xlfn._xlws.FILTER($B$1729:$B$1745,$I$1729:$I$1745=$Z$3,0)</f>
        <v>0</v>
      </c>
      <c r="AA48" s="51" cm="1">
        <f t="array" ref="AA48">_xlfn._xlws.FILTER($B$1729:$B$1745,$I$1729:$I$1745=$AA$2,0)</f>
        <v>0</v>
      </c>
      <c r="AB48" s="2" cm="1">
        <f t="array" ref="AB48">_xlfn._xlws.FILTER($B$1729:$B$1745,$I$1729:$I$1745=$AB$2,0)</f>
        <v>0</v>
      </c>
      <c r="AC48" s="2" cm="1">
        <f t="array" ref="AC48">_xlfn._xlws.FILTER($B$1729:$B$1745,$I$1729:$I$1745=$AC$2,0)</f>
        <v>0</v>
      </c>
      <c r="AD48" s="2" cm="1">
        <f t="array" ref="AD48">_xlfn._xlws.FILTER($B$1729:$B$1745,$I$1729:$I$1745=$AD$2,0)</f>
        <v>0</v>
      </c>
      <c r="AE48" s="2" cm="1">
        <f t="array" ref="AE48">_xlfn._xlws.FILTER($B$1729:$B$1745,$I$1729:$I$1745=$AE$2,0)</f>
        <v>0</v>
      </c>
      <c r="AF48" s="2" cm="1">
        <f t="array" ref="AF48">_xlfn._xlws.FILTER($B$1729:$B$1745,$I$1729:$I$1745=$AF$2,0)</f>
        <v>0</v>
      </c>
      <c r="AG48" s="2" cm="1">
        <f t="array" ref="AG48">_xlfn._xlws.FILTER($B$1729:$B$1745,$I$1729:$I$1745=$AG$2,0)</f>
        <v>0</v>
      </c>
      <c r="AH48" s="2" cm="1">
        <f t="array" ref="AH48">_xlfn._xlws.FILTER($B$1729:$B$1745,$G$1729:$G$1745=$AH$3,0)</f>
        <v>0</v>
      </c>
      <c r="AI48" s="2" cm="1">
        <f t="array" ref="AI48">_xlfn._xlws.FILTER($B$1729:$B$1745,$G$1729:$G$1745=$AI$3,0)</f>
        <v>0</v>
      </c>
      <c r="AJ48" s="2" cm="1">
        <f t="array" ref="AJ48">_xlfn._xlws.FILTER($B$1729:$B$1745,$G$1729:$G$1745=$AJ$3,0)</f>
        <v>0</v>
      </c>
      <c r="AK48" s="2" cm="1">
        <f t="array" ref="AK48">_xlfn._xlws.FILTER($B$1729:$B$1745,$G$1729:$G$1745=$AK$3,0)</f>
        <v>0</v>
      </c>
      <c r="AL48" s="2" cm="1">
        <f t="array" ref="AL48">_xlfn._xlws.FILTER($B$1729:$B$1745,$G$1729:$G$1745=$AL$3,0)</f>
        <v>0</v>
      </c>
      <c r="AM48" s="2" cm="1">
        <f t="array" ref="AM48">_xlfn._xlws.FILTER($B$1729:$B$1745,$G$1729:$G$1745=$AM$3,0)</f>
        <v>0</v>
      </c>
      <c r="AN48" s="2" cm="1">
        <f t="array" ref="AN48">_xlfn._xlws.FILTER($B$1729:$B$1745,$G$1729:$G$1745=$AN$3,0)</f>
        <v>0</v>
      </c>
      <c r="AO48" s="2" cm="1">
        <f t="array" ref="AO48">_xlfn._xlws.FILTER($B$1729:$B$1745,$G$1729:$G$1745=$AO$3,0)</f>
        <v>0</v>
      </c>
      <c r="AP48" s="2" cm="1">
        <f t="array" ref="AP48">_xlfn._xlws.FILTER($B$1729:$B$1745,$G$1729:$G$1745=$AP$3,0)</f>
        <v>0</v>
      </c>
      <c r="AQ48" s="2" cm="1">
        <f t="array" ref="AQ48">_xlfn._xlws.FILTER($B$1729:$B$1745,$G$1729:$G$1745=$AQ$3,0)</f>
        <v>0</v>
      </c>
      <c r="AR48" s="2" cm="1">
        <f t="array" ref="AR48">_xlfn._xlws.FILTER($B$1729:$B$1745,$G$1729:$G$1745=$AR$3,0)</f>
        <v>0</v>
      </c>
      <c r="AS48" s="23" cm="1">
        <f t="array" ref="AS48">_xlfn._xlws.FILTER($B$1729:$B$1745,$G$1729:$G$1745=$AS$3,0)</f>
        <v>0</v>
      </c>
      <c r="AT48" s="2" cm="1">
        <f t="array" ref="AT48">_xlfn._xlws.FILTER($B$1729:$B$1745,$G$1729:$G$1745=$AT$3,0)</f>
        <v>0</v>
      </c>
      <c r="AU48" s="2" cm="1">
        <f t="array" ref="AU48">_xlfn._xlws.FILTER($B$1729:$B$1745,$G$1729:$G$1745=$AU$3,0)</f>
        <v>0</v>
      </c>
      <c r="AV48" s="2" cm="1">
        <f t="array" ref="AV48">_xlfn._xlws.FILTER($B$1729:$B$1745,$G$1729:$G$1745=$AV$3,0)</f>
        <v>0</v>
      </c>
      <c r="AW48" s="2" cm="1">
        <f t="array" ref="AW48">_xlfn._xlws.FILTER($B$1729:$B$1745,$G$1729:$G$1745=$AW$3,0)</f>
        <v>0</v>
      </c>
      <c r="AX48" s="2" cm="1">
        <f t="array" ref="AX48">_xlfn._xlws.FILTER($B$1729:$B$1745,$G$1729:$G$1745=$AX$3,0)</f>
        <v>0</v>
      </c>
      <c r="AY48" s="5" cm="1">
        <f t="array" ref="AY48">_xlfn._xlws.FILTER($B$1729:$B$1745,$G$1729:$G$1745=$AY$3,0)</f>
        <v>0</v>
      </c>
      <c r="AZ48" s="5" cm="1">
        <f t="array" ref="AZ48">_xlfn._xlws.FILTER($B$1729:$B$1745,$G$1729:$G$1745=$AZ$3,0)</f>
        <v>0</v>
      </c>
      <c r="BA48" s="5" cm="1">
        <f t="array" ref="BA48">_xlfn._xlws.FILTER($B$1729:$B$1745,$G$1729:$G$1745=$BA$3,0)</f>
        <v>0</v>
      </c>
      <c r="BB48" s="2" cm="1">
        <f t="array" ref="BB48">_xlfn._xlws.FILTER($B$1729:$B$1745,$G$1729:$G$1745=$BB$3,0)</f>
        <v>0</v>
      </c>
      <c r="BC48" s="2" cm="1">
        <f t="array" ref="BC48">_xlfn._xlws.FILTER($B$1729:$B$1745,$G$1729:$G$1745=$BC$3,0)</f>
        <v>0</v>
      </c>
      <c r="BD48" s="2" cm="1">
        <f t="array" ref="BD48">_xlfn._xlws.FILTER($B$1729:$B$1745,$G$1729:$G$1745=$BD$3,0)</f>
        <v>0</v>
      </c>
      <c r="BE48" s="2" cm="1">
        <f t="array" ref="BE48">_xlfn._xlws.FILTER($B$1729:$B$1745,$G$1729:$G$1745=$BE$3,0)</f>
        <v>0</v>
      </c>
      <c r="BF48" s="2" cm="1">
        <f t="array" ref="BF48">_xlfn._xlws.FILTER($B$1729:$B$1745,$G$1729:$G$1745=$BF$3,0)</f>
        <v>0</v>
      </c>
      <c r="BG48" s="2" cm="1">
        <f t="array" ref="BG48">_xlfn._xlws.FILTER($B$1729:$B$1745,$G$1729:$G$1745=$BG$3,0)</f>
        <v>0</v>
      </c>
      <c r="BH48" s="2" cm="1">
        <f t="array" ref="BH48">_xlfn._xlws.FILTER($B$1729:$B$1745,$G$1729:$G$1745=$BH$3,0)</f>
        <v>0</v>
      </c>
      <c r="BI48" s="2" cm="1">
        <f t="array" ref="BI48">_xlfn._xlws.FILTER($B$1729:$B$1745,$G$1729:$G$1745=$BI$3,0)</f>
        <v>0</v>
      </c>
      <c r="BJ48" s="2" cm="1">
        <f t="array" ref="BJ48">_xlfn._xlws.FILTER($B$1729:$B$1745,$G$1729:$G$1745=$BJ$3,0)</f>
        <v>0</v>
      </c>
      <c r="BK48" s="2" cm="1">
        <f t="array" ref="BK48">_xlfn._xlws.FILTER($B$1729:$B$1745,$G$1729:$G$1745=$BK$3,0)</f>
        <v>0</v>
      </c>
      <c r="BL48" s="2" cm="1">
        <f t="array" ref="BL48">_xlfn._xlws.FILTER($B$1729:$B$1745,$G$1729:$G$1745=$BL$3,0)</f>
        <v>0</v>
      </c>
      <c r="BM48" s="2" cm="1">
        <f t="array" ref="BM48">_xlfn._xlws.FILTER($B$1729:$B$1745,$G$1729:$G$1745=$BM$3,0)</f>
        <v>0</v>
      </c>
      <c r="BN48" s="2" cm="1">
        <f t="array" ref="BN48">_xlfn._xlws.FILTER($B$1729:$B$1745,$G$1729:$G$1745=$BN$3,0)</f>
        <v>0</v>
      </c>
      <c r="BO48" s="2" cm="1">
        <f t="array" ref="BO48">_xlfn._xlws.FILTER($B$1729:$B$1745,$G$1729:$G$1745=$BO$3,0)</f>
        <v>0</v>
      </c>
      <c r="BP48" s="2" cm="1">
        <f t="array" ref="BP48">_xlfn._xlws.FILTER($B$1729:$B$1745,$G$1729:$G$1745=$BP$3,0)</f>
        <v>0</v>
      </c>
      <c r="BQ48" s="2" cm="1">
        <f t="array" ref="BQ48">_xlfn._xlws.FILTER($B$1729:$B$1745,$G$1729:$G$1745=$BQ$2,0)</f>
        <v>0</v>
      </c>
      <c r="BR48" s="2" cm="1">
        <f t="array" ref="BR48">_xlfn._xlws.FILTER($B$1729:$B$1745,$G$1729:$G$1745=$BR$3,0)</f>
        <v>0</v>
      </c>
      <c r="BS48" s="2" cm="1">
        <f t="array" ref="BS48">_xlfn._xlws.FILTER($B$1729:$B$1745,$G$1729:$G$1745=$BS$3,0)</f>
        <v>0</v>
      </c>
      <c r="BT48" s="2" cm="1">
        <f t="array" ref="BT48">_xlfn._xlws.FILTER($B$1729:$B$1745,$G$1729:$G$1745=$BT$3,0)</f>
        <v>0</v>
      </c>
      <c r="BU48" s="2" cm="1">
        <f t="array" ref="BU48">_xlfn._xlws.FILTER($B$1729:$B$1745,$G$1729:$G$1745=$BU$3,0)</f>
        <v>0</v>
      </c>
      <c r="BV48" s="2" cm="1">
        <f t="array" ref="BV48">_xlfn._xlws.FILTER($B$1729:$B$1745,$G$1729:$G$1745=$BV$3,0)</f>
        <v>0</v>
      </c>
      <c r="BW48" s="2" cm="1">
        <f t="array" ref="BW48">_xlfn._xlws.FILTER($B$1729:$B$1745,$G$1729:$G$1745=$BW$3,0)</f>
        <v>0</v>
      </c>
      <c r="BX48" s="2" cm="1">
        <f t="array" ref="BX48">_xlfn._xlws.FILTER($B$1729:$B$1745,$G$1729:$G$1745=$BX$3,0)</f>
        <v>0</v>
      </c>
      <c r="BY48" s="2" cm="1">
        <f t="array" ref="BY48">_xlfn._xlws.FILTER($B$1729:$B$1745,$G$1729:$G$1745=$BY$3,0)</f>
        <v>0</v>
      </c>
      <c r="BZ48" s="2" cm="1">
        <f t="array" ref="BZ48">_xlfn._xlws.FILTER($B$1729:$B$1745,$G$1729:$G$1745=$BZ$3,0)</f>
        <v>0</v>
      </c>
      <c r="CA48" s="2" cm="1">
        <f t="array" ref="CA48">_xlfn._xlws.FILTER($B$1729:$B$1745,$G$1729:$G$1745=$CA$3,0)</f>
        <v>0</v>
      </c>
      <c r="CB48" s="2" cm="1">
        <f t="array" ref="CB48">_xlfn._xlws.FILTER($B$1729:$B$1745,$G$1729:$G$1745=$CB$3,0)</f>
        <v>0</v>
      </c>
      <c r="CC48" s="2" cm="1">
        <f t="array" ref="CC48">_xlfn._xlws.FILTER($B$1729:$B$1745,$G$1729:$G$1745=$CC$3,0)</f>
        <v>0</v>
      </c>
      <c r="CD48" s="2" cm="1">
        <f t="array" ref="CD48">_xlfn._xlws.FILTER($B$1729:$B$1745,$G$1729:$G$1745=$CD$3,0)</f>
        <v>0</v>
      </c>
      <c r="CE48" s="2" cm="1">
        <f t="array" ref="CE48">_xlfn._xlws.FILTER($B$1729:$B$1745,$G$1729:$G$1745=$CE$3,0)</f>
        <v>0</v>
      </c>
      <c r="CF48" s="2" cm="1">
        <f t="array" ref="CF48">_xlfn._xlws.FILTER($B$1729:$B$1745,$G$1729:$G$1745=$CF$3,0)</f>
        <v>0</v>
      </c>
      <c r="CG48" s="2" cm="1">
        <f t="array" ref="CG48">_xlfn._xlws.FILTER($B$1729:$B$1745,$G$1729:$G$1745=$CG$3,0)</f>
        <v>0</v>
      </c>
      <c r="CH48" s="2" cm="1">
        <f t="array" ref="CH48">_xlfn._xlws.FILTER($B$1729:$B$1745,$G$1729:$G$1745=$CH$3,0)</f>
        <v>0</v>
      </c>
      <c r="CI48" s="2" cm="1">
        <f t="array" ref="CI48">_xlfn._xlws.FILTER($B$1729:$B$1745,$G$1729:$G$1745=$CI$3,0)</f>
        <v>0</v>
      </c>
      <c r="CJ48" s="2" cm="1">
        <f t="array" ref="CJ48">_xlfn._xlws.FILTER($B$1729:$B$1745,$G$1729:$G$1745=$CJ$3,0)</f>
        <v>0</v>
      </c>
      <c r="CK48" s="2" cm="1">
        <f t="array" ref="CK48">_xlfn._xlws.FILTER($B$1729:$B$1745,$G$1729:$G$1745=$CK$3,0)</f>
        <v>0</v>
      </c>
      <c r="CL48" s="2" cm="1">
        <f t="array" ref="CL48">_xlfn._xlws.FILTER($B$1729:$B$1745,$G$1729:$G$1745=$CL$3,0)</f>
        <v>0</v>
      </c>
      <c r="CM48" s="2" cm="1">
        <f t="array" ref="CM48">_xlfn._xlws.FILTER($B$1729:$B$1745,$G$1729:$G$1745=$CM$3,0)</f>
        <v>0</v>
      </c>
      <c r="CN48" s="2" cm="1">
        <f t="array" ref="CN48">_xlfn._xlws.FILTER($B$1729:$B$1745,$G$1729:$G$1745=$CN$3,0)</f>
        <v>0</v>
      </c>
      <c r="CO48" s="2" cm="1">
        <f t="array" ref="CO48">_xlfn._xlws.FILTER($B$1729:$B$1745,$G$1729:$G$1745=$CO$3,0)</f>
        <v>0</v>
      </c>
      <c r="CP48" s="2" cm="1">
        <f t="array" ref="CP48">_xlfn._xlws.FILTER($B$1729:$B$1745,$G$1729:$G$1745=$CP$3,0)</f>
        <v>0</v>
      </c>
      <c r="CQ48" s="2" cm="1">
        <f t="array" ref="CQ48">_xlfn._xlws.FILTER($B$1729:$B$1745,$G$1729:$G$1745=$CQ$3,0)</f>
        <v>0</v>
      </c>
      <c r="CR48" s="2" cm="1">
        <f t="array" ref="CR48">_xlfn._xlws.FILTER($B$1729:$B$1745,$G$1729:$G$1745=$CR$3,0)</f>
        <v>0</v>
      </c>
      <c r="CS48" cm="1">
        <f t="array" ref="CS48">_xlfn._xlws.FILTER($B$1729:$B$1745,$G$1729:$G$1745=$CS$3,0)</f>
        <v>0</v>
      </c>
      <c r="CT48" cm="1">
        <f t="array" ref="CT48">_xlfn._xlws.FILTER($B$1729:$B$1745,$G$1729:$G$1745=$CT$3,0)</f>
        <v>0</v>
      </c>
      <c r="CU48" cm="1">
        <f t="array" ref="CU48">_xlfn._xlws.FILTER($B$1729:$B$1745,$G$1729:$G$1745=$CU$3,0)</f>
        <v>0</v>
      </c>
    </row>
    <row r="49" spans="1:105" s="25" customFormat="1" x14ac:dyDescent="0.3">
      <c r="B49" s="10">
        <f t="shared" si="5"/>
        <v>0</v>
      </c>
      <c r="C49" s="10">
        <v>0</v>
      </c>
      <c r="D49" s="53" t="str">
        <f>'[1]Distanz Anschluss Mast 2 zu 3'!E44</f>
        <v>m³</v>
      </c>
      <c r="E49" s="53" t="s">
        <v>56</v>
      </c>
      <c r="F49" s="12">
        <v>122020300000</v>
      </c>
      <c r="G49" s="54">
        <f>'[1]Distanz Anschluss Mast 1'!F44</f>
        <v>122020300000</v>
      </c>
      <c r="H49" s="54" t="s">
        <v>8</v>
      </c>
      <c r="I49" s="25" t="str">
        <f>_xlfn.XLOOKUP(G49,[1]Preisliste!$A$11:$A$156,[1]Preisliste!$B$11:$B$156)</f>
        <v>1.3.2</v>
      </c>
      <c r="J49" s="13">
        <f>_xlfn.XLOOKUP(G49,[2]Preisliste!$A$11:$A$156,[2]Preisliste!$E$11:$E$156)</f>
        <v>23.84</v>
      </c>
      <c r="K49" s="14">
        <f t="shared" si="4"/>
        <v>0</v>
      </c>
      <c r="L49" t="str">
        <f>_xlfn.XLOOKUP(G49,[2]Preisliste!$A$11:$A$156,[2]Preisliste!$C$11:$C$156)</f>
        <v>Bituminöse Befestigung bis 12 cm aufbrechen</v>
      </c>
      <c r="Q49" s="55">
        <v>1746</v>
      </c>
      <c r="R49" s="56" t="s">
        <v>171</v>
      </c>
      <c r="S49" s="57" cm="1">
        <f t="array" ref="S49">_xlfn._xlws.FILTER($B$1746:$B$1763,$I$1746:$I$1763=$S$2,0)</f>
        <v>0</v>
      </c>
      <c r="T49" s="57" cm="1">
        <f t="array" ref="T49">_xlfn._xlws.FILTER($B1746:$B1763,$I1746:$I1763=$T$2)</f>
        <v>0</v>
      </c>
      <c r="U49" s="57" cm="1">
        <f t="array" ref="U49">_xlfn._xlws.FILTER($B$1746:$B$1763,$I$1746:$I$1763=$U$2,0)</f>
        <v>0</v>
      </c>
      <c r="V49" s="57" cm="1">
        <f t="array" ref="V49">_xlfn._xlws.FILTER($B$1746:$B$1763,$I$1746:$I$1763=$V$2)</f>
        <v>0</v>
      </c>
      <c r="W49" s="10" cm="1">
        <f t="array" ref="W49">_xlfn._xlws.FILTER($B$1746:$B$1763,$I$1746:$I$1763=$W$2)</f>
        <v>0</v>
      </c>
      <c r="X49" s="58" cm="1">
        <f t="array" ref="X49">_xlfn._xlws.FILTER($B$1746:$B$1763,$I$1746:$I$1763=$X$2)</f>
        <v>0</v>
      </c>
      <c r="Y49" s="58" cm="1">
        <f t="array" ref="Y49">_xlfn._xlws.FILTER($B$1746:$B$1763,$I$1746:$I$1763=$Y$2)</f>
        <v>0</v>
      </c>
      <c r="Z49" s="10" cm="1">
        <f t="array" ref="Z49">_xlfn._xlws.FILTER($B$1746:$B$1763,$I$1746:$I$1763=$Z$3,0)</f>
        <v>0</v>
      </c>
      <c r="AA49" s="58" cm="1">
        <f t="array" ref="AA49">_xlfn._xlws.FILTER($B$1746:$B$1763,$I$1746:$I$1763=$AA$2,0)</f>
        <v>0</v>
      </c>
      <c r="AB49" s="57" cm="1">
        <f t="array" ref="AB49">_xlfn._xlws.FILTER($B$1746:$B$1763,$I$1746:$I$1763=$AB$2,0)</f>
        <v>0</v>
      </c>
      <c r="AC49" s="57" cm="1">
        <f t="array" ref="AC49">_xlfn._xlws.FILTER($B$1746:$B$1763,$I$1746:$I$1763=$AC$2,0)</f>
        <v>0</v>
      </c>
      <c r="AD49" s="57" cm="1">
        <f t="array" ref="AD49">_xlfn._xlws.FILTER($B$1746:$B$1763,$I$1746:$I$1763=$AD$2,0)</f>
        <v>0</v>
      </c>
      <c r="AE49" s="57" cm="1">
        <f t="array" ref="AE49">_xlfn._xlws.FILTER($B$1746:$B$1763,$I$1746:$I$1763=$AE$2,0)</f>
        <v>0</v>
      </c>
      <c r="AF49" s="57" cm="1">
        <f t="array" ref="AF49">_xlfn._xlws.FILTER($B$1746:$B$1763,$I$1746:$I$1763=$AF$2,0)</f>
        <v>0</v>
      </c>
      <c r="AG49" s="57" cm="1">
        <f t="array" ref="AG49">_xlfn._xlws.FILTER($B$1746:$B$1763,$I$1746:$I$1763=$AG$2,0)</f>
        <v>0</v>
      </c>
      <c r="AH49" s="57" cm="1">
        <f t="array" ref="AH49">_xlfn._xlws.FILTER($B$1746:$B$1763,$G$1746:$G$1763=$AH$3,0)</f>
        <v>0</v>
      </c>
      <c r="AI49" s="57" cm="1">
        <f t="array" ref="AI49">_xlfn._xlws.FILTER($B$1746:$B$1763,$G$1746:$G$1763=$AI$3,0)</f>
        <v>0</v>
      </c>
      <c r="AJ49" s="57" cm="1">
        <f t="array" ref="AJ49">_xlfn._xlws.FILTER($B$1746:$B$1763,$G$1746:$G$1763=$AJ$3,0)</f>
        <v>0</v>
      </c>
      <c r="AK49" s="57" cm="1">
        <f t="array" ref="AK49">_xlfn._xlws.FILTER($B$1746:$B$1763,$G$1746:$G$1763=$AK$3,0)</f>
        <v>0</v>
      </c>
      <c r="AL49" s="57" cm="1">
        <f t="array" ref="AL49">_xlfn._xlws.FILTER($B$1746:$B$1763,$G$1746:$G$1763=$AL$3,0)</f>
        <v>0</v>
      </c>
      <c r="AM49" s="57" cm="1">
        <f t="array" ref="AM49">_xlfn._xlws.FILTER($B$1746:$B$1763,$G$1746:$G$1763=$AM$3,0)</f>
        <v>0</v>
      </c>
      <c r="AN49" s="57" cm="1">
        <f t="array" ref="AN49">_xlfn._xlws.FILTER($B$1746:$B$1763,$G$1746:$G$1763=$AN$3,0)</f>
        <v>0</v>
      </c>
      <c r="AO49" s="57" cm="1">
        <f t="array" ref="AO49">_xlfn._xlws.FILTER($B$1746:$B$1763,$G$1746:$G$1763=$AO$3,0)</f>
        <v>0</v>
      </c>
      <c r="AP49" s="57" cm="1">
        <f t="array" ref="AP49">_xlfn._xlws.FILTER($B$1746:$B$1763,$G$1746:$G$1763=$AP$3,0)</f>
        <v>0</v>
      </c>
      <c r="AQ49" s="57" cm="1">
        <f t="array" ref="AQ49">_xlfn._xlws.FILTER($B$1746:$B$1763,$G$1746:$G$1763=$AQ$3,0)</f>
        <v>0</v>
      </c>
      <c r="AR49" s="57" cm="1">
        <f t="array" ref="AR49">_xlfn._xlws.FILTER($B$1746:$B$1763,$G$1746:$G$1763=$AR$3,0)</f>
        <v>0</v>
      </c>
      <c r="AS49" s="57" cm="1">
        <f t="array" ref="AS49">_xlfn._xlws.FILTER($B$1746:$B$1763,$G$1746:$G$1763=$AS$3,0)</f>
        <v>0</v>
      </c>
      <c r="AT49" s="57" cm="1">
        <f t="array" ref="AT49">_xlfn._xlws.FILTER($B$1746:$B$1763,$G$1746:$G$1763=$AT$3,0)</f>
        <v>0</v>
      </c>
      <c r="AU49" s="57" cm="1">
        <f t="array" ref="AU49">_xlfn._xlws.FILTER($B$1746:$B$1763,$G$1746:$G$1763=$AU$3,0)</f>
        <v>0</v>
      </c>
      <c r="AV49" s="57" cm="1">
        <f t="array" ref="AV49">_xlfn._xlws.FILTER($B$1746:$B$1763,$G$1746:$G$1763=$AV$3,0)</f>
        <v>0</v>
      </c>
      <c r="AW49" s="57" cm="1">
        <f t="array" ref="AW49">_xlfn._xlws.FILTER($B$1746:$B$1763,$G$1746:$G$1763=$AW$3,0)</f>
        <v>0</v>
      </c>
      <c r="AX49" s="57" cm="1">
        <f t="array" ref="AX49">_xlfn._xlws.FILTER($B$1746:$B$1763,$G$1746:$G$1763=$AX$3,0)</f>
        <v>0</v>
      </c>
      <c r="AY49" s="57" cm="1">
        <f t="array" ref="AY49">_xlfn._xlws.FILTER($B$1746:$B$1763,$G$1746:$G$1763=$AY$3,0)</f>
        <v>0</v>
      </c>
      <c r="AZ49" s="57" cm="1">
        <f t="array" ref="AZ49">_xlfn._xlws.FILTER($B$1746:$B$1763,$G$1746:$G$1763=$AZ$3,0)</f>
        <v>0</v>
      </c>
      <c r="BA49" s="57" cm="1">
        <f t="array" ref="BA49">_xlfn._xlws.FILTER($B$1746:$B$1763,$G$1746:$G$1763=$BA$3,0)</f>
        <v>0</v>
      </c>
      <c r="BB49" s="57" cm="1">
        <f t="array" ref="BB49">_xlfn._xlws.FILTER($B$1746:$B$1763,$G$1746:$G$1763=$BB$3,0)</f>
        <v>0</v>
      </c>
      <c r="BC49" s="57" cm="1">
        <f t="array" ref="BC49">_xlfn._xlws.FILTER($B$1746:$B$1763,$G$1746:$G$1763=$BC$3,0)</f>
        <v>0</v>
      </c>
      <c r="BD49" s="57" cm="1">
        <f t="array" ref="BD49">_xlfn._xlws.FILTER($B$1746:$B$1763,$G$1746:$G$1763=$BD$3,0)</f>
        <v>0</v>
      </c>
      <c r="BE49" s="57" cm="1">
        <f t="array" ref="BE49">_xlfn._xlws.FILTER($B$1746:$B$1763,$G$1746:$G$1763=$BE$3,0)</f>
        <v>0</v>
      </c>
      <c r="BF49" s="57" cm="1">
        <f t="array" ref="BF49">_xlfn._xlws.FILTER($B$1746:$B$1763,$G$1746:$G$1763=$BF$3,0)</f>
        <v>0</v>
      </c>
      <c r="BG49" s="57" cm="1">
        <f t="array" ref="BG49">_xlfn._xlws.FILTER($B$1746:$B$1763,$G$1746:$G$1763=$BG$3,0)</f>
        <v>0</v>
      </c>
      <c r="BH49" s="57" cm="1">
        <f t="array" ref="BH49">_xlfn._xlws.FILTER($B$1746:$B$1763,$G$1746:$G$1763=$BH$3,0)</f>
        <v>0</v>
      </c>
      <c r="BI49" s="57" cm="1">
        <f t="array" ref="BI49">_xlfn._xlws.FILTER($B$1746:$B$1763,$G$1746:$G$1763=$BI$3,0)</f>
        <v>0</v>
      </c>
      <c r="BJ49" s="57" cm="1">
        <f t="array" ref="BJ49">_xlfn._xlws.FILTER($B$1746:$B$1763,$G$1746:$G$1763=$BJ$3,0)</f>
        <v>0</v>
      </c>
      <c r="BK49" s="57" cm="1">
        <f t="array" ref="BK49">_xlfn._xlws.FILTER($B$1746:$B$1763,$G$1746:$G$1763=$BK$3,0)</f>
        <v>0</v>
      </c>
      <c r="BL49" s="57" cm="1">
        <f t="array" ref="BL49">_xlfn._xlws.FILTER($B$1746:$B$1763,$G$1746:$G$1763=$BL$3,0)</f>
        <v>0</v>
      </c>
      <c r="BM49" s="57" cm="1">
        <f t="array" ref="BM49">_xlfn._xlws.FILTER($B$1746:$B$1763,$G$1746:$G$1763=$BM$3,0)</f>
        <v>0</v>
      </c>
      <c r="BN49" s="57" cm="1">
        <f t="array" ref="BN49">_xlfn._xlws.FILTER($B$1746:$B$1763,$G$1746:$G$1763=$BN$3,0)</f>
        <v>0</v>
      </c>
      <c r="BO49" s="57" cm="1">
        <f t="array" ref="BO49">_xlfn._xlws.FILTER($B$1746:$B$1763,$G$1746:$G$1763=$BO$3,0)</f>
        <v>0</v>
      </c>
      <c r="BP49" s="57" cm="1">
        <f t="array" ref="BP49">_xlfn._xlws.FILTER($B$1746:$B$1763,$G$1746:$G$1763=$BP$3,0)</f>
        <v>0</v>
      </c>
      <c r="BQ49" s="57" cm="1">
        <f t="array" ref="BQ49">_xlfn._xlws.FILTER($B$1746:$B$1763,$G$1746:$G$1763=$BQ$2,0)</f>
        <v>0</v>
      </c>
      <c r="BR49" s="57" cm="1">
        <f t="array" ref="BR49">_xlfn._xlws.FILTER($B$1746:$B$1763,$G$1746:$G$1763=$BR$3,0)</f>
        <v>0</v>
      </c>
      <c r="BS49" s="57" cm="1">
        <f t="array" ref="BS49">_xlfn._xlws.FILTER($B$1746:$B$1763,$G$1746:$G$1763=$BS$3,0)</f>
        <v>0</v>
      </c>
      <c r="BT49" s="57" cm="1">
        <f t="array" ref="BT49">_xlfn._xlws.FILTER($B$1746:$B$1763,$G$1746:$G$1763=$BT$3,0)</f>
        <v>0</v>
      </c>
      <c r="BU49" s="57" cm="1">
        <f t="array" ref="BU49">_xlfn._xlws.FILTER($B$1746:$B$1763,$G$1746:$G$1763=$BU$3,0)</f>
        <v>0</v>
      </c>
      <c r="BV49" s="57" cm="1">
        <f t="array" ref="BV49">_xlfn._xlws.FILTER($B$1746:$B$1763,$G$1746:$G$1763=$BV$3,0)</f>
        <v>0</v>
      </c>
      <c r="BW49" s="57" cm="1">
        <f t="array" ref="BW49">_xlfn._xlws.FILTER($B$1746:$B$1763,$G$1746:$G$1763=$BW$3,0)</f>
        <v>0</v>
      </c>
      <c r="BX49" s="57" cm="1">
        <f t="array" ref="BX49">_xlfn._xlws.FILTER($B$1746:$B$1763,$G$1746:$G$1763=$BX$3,0)</f>
        <v>0</v>
      </c>
      <c r="BY49" s="57" cm="1">
        <f t="array" ref="BY49">_xlfn._xlws.FILTER($B$1746:$B$1763,$G$1746:$G$1763=$BY$3,0)</f>
        <v>0</v>
      </c>
      <c r="BZ49" s="57" cm="1">
        <f t="array" ref="BZ49">_xlfn._xlws.FILTER($B$1746:$B$1763,$G$1746:$G$1763=$BZ$3,0)</f>
        <v>0</v>
      </c>
      <c r="CA49" s="57" cm="1">
        <f t="array" ref="CA49">_xlfn._xlws.FILTER($B$1746:$B$1763,$G$1746:$G$1763=$CA$3,0)</f>
        <v>0</v>
      </c>
      <c r="CB49" s="57" cm="1">
        <f t="array" ref="CB49">_xlfn._xlws.FILTER($B$1746:$B$1763,$G$1746:$G$1763=$CB$3,0)</f>
        <v>0</v>
      </c>
      <c r="CC49" s="57" cm="1">
        <f t="array" ref="CC49">_xlfn._xlws.FILTER($B$1746:$B$1763,$G$1746:$G$1763=$CC$3,0)</f>
        <v>0</v>
      </c>
      <c r="CD49" s="57" cm="1">
        <f t="array" ref="CD49">_xlfn._xlws.FILTER($B$1746:$B$1763,$G$1746:$G$1763=$CD$3,0)</f>
        <v>0</v>
      </c>
      <c r="CE49" s="57" cm="1">
        <f t="array" ref="CE49">_xlfn._xlws.FILTER($B$1746:$B$1763,$G$1746:$G$1763=$CE$3,0)</f>
        <v>0</v>
      </c>
      <c r="CF49" s="57" cm="1">
        <f t="array" ref="CF49">_xlfn._xlws.FILTER($B$1746:$B$1763,$G$1746:$G$1763=$CF$3,0)</f>
        <v>0</v>
      </c>
      <c r="CG49" s="57" cm="1">
        <f t="array" ref="CG49">_xlfn._xlws.FILTER($B$1746:$B$1763,$G$1746:$G$1763=$CG$3,0)</f>
        <v>0</v>
      </c>
      <c r="CH49" s="57" cm="1">
        <f t="array" ref="CH49">_xlfn._xlws.FILTER($B$1746:$B$1763,$G$1746:$G$1763=$CH$3,0)</f>
        <v>0</v>
      </c>
      <c r="CI49" s="57" cm="1">
        <f t="array" ref="CI49">_xlfn._xlws.FILTER($B$1746:$B$1763,$G$1746:$G$1763=$CI$3,0)</f>
        <v>0</v>
      </c>
      <c r="CJ49" s="57" cm="1">
        <f t="array" ref="CJ49">_xlfn._xlws.FILTER($B$1746:$B$1763,$G$1746:$G$1763=$CJ$3,0)</f>
        <v>0</v>
      </c>
      <c r="CK49" s="57" cm="1">
        <f t="array" ref="CK49">_xlfn._xlws.FILTER($B$1746:$B$1763,$G$1746:$G$1763=$CK$3,0)</f>
        <v>0</v>
      </c>
      <c r="CL49" s="57" cm="1">
        <f t="array" ref="CL49">_xlfn._xlws.FILTER($B$1746:$B$1763,$G$1746:$G$1763=$CL$3,0)</f>
        <v>0</v>
      </c>
      <c r="CM49" s="57" cm="1">
        <f t="array" ref="CM49">_xlfn._xlws.FILTER($B$1746:$B$1763,$G$1746:$G$1763=$CM$3,0)</f>
        <v>0</v>
      </c>
      <c r="CN49" s="57" cm="1">
        <f t="array" ref="CN49">_xlfn._xlws.FILTER($B$1746:$B$1763,$G$1746:$G$1763=$CN$3,0)</f>
        <v>0</v>
      </c>
      <c r="CO49" s="57" cm="1">
        <f t="array" ref="CO49">_xlfn._xlws.FILTER($B$1746:$B$1763,$G$1746:$G$1763=$CO$3,0)</f>
        <v>0</v>
      </c>
      <c r="CP49" s="57" cm="1">
        <f t="array" ref="CP49">_xlfn._xlws.FILTER($B$1746:$B$1763,$G$1746:$G$1763=$CP$3,0)</f>
        <v>0</v>
      </c>
      <c r="CQ49" s="57" cm="1">
        <f t="array" ref="CQ49">_xlfn._xlws.FILTER($B$1746:$B$1763,$G$1746:$G$1763=$CQ$3,0)</f>
        <v>0</v>
      </c>
      <c r="CR49" s="57" cm="1">
        <f t="array" ref="CR49">_xlfn._xlws.FILTER($B$1746:$B$1763,$G$1746:$G$1763=$CR$3,0)</f>
        <v>0</v>
      </c>
      <c r="CS49" s="55" cm="1">
        <f t="array" ref="CS49">_xlfn._xlws.FILTER($B$1746:$B$1763,$G$1746:$G$1763=$CS$3,0)</f>
        <v>0</v>
      </c>
      <c r="CT49" s="55" cm="1">
        <f t="array" ref="CT49">_xlfn._xlws.FILTER($B$1746:$B$1763,$G$1746:$G$1763=$CT$3,0)</f>
        <v>0</v>
      </c>
      <c r="CU49" s="55" cm="1">
        <f t="array" ref="CU49">_xlfn._xlws.FILTER($B$1746:$B$1763,$G$1746:$G$1763=$CU$3,0)</f>
        <v>0</v>
      </c>
      <c r="CV49" s="55"/>
      <c r="CW49" s="55"/>
      <c r="CX49" s="55">
        <f>SUM(S53:CU53)</f>
        <v>41874.137027999997</v>
      </c>
      <c r="CY49" s="55"/>
      <c r="CZ49" s="55"/>
      <c r="DA49" s="55"/>
    </row>
    <row r="50" spans="1:105" x14ac:dyDescent="0.3">
      <c r="B50" s="10">
        <f t="shared" si="5"/>
        <v>0</v>
      </c>
      <c r="C50" s="10">
        <v>0</v>
      </c>
      <c r="D50" s="11" t="str">
        <f>'[1]Distanz Anschluss Mast 2 zu 3'!E45</f>
        <v>m</v>
      </c>
      <c r="E50" s="11" t="s">
        <v>127</v>
      </c>
      <c r="F50" s="12">
        <v>122020500000</v>
      </c>
      <c r="G50" s="12">
        <f>'[1]Distanz Anschluss Mast 1'!F45</f>
        <v>122020500000</v>
      </c>
      <c r="H50" s="12" t="s">
        <v>9</v>
      </c>
      <c r="I50" t="str">
        <f>_xlfn.XLOOKUP(G50,[1]Preisliste!$A$11:$A$156,[1]Preisliste!$B$11:$B$156)</f>
        <v>1.3.3</v>
      </c>
      <c r="J50" s="13">
        <f>_xlfn.XLOOKUP(G50,[2]Preisliste!$A$11:$A$156,[2]Preisliste!$E$11:$E$156)</f>
        <v>26.85</v>
      </c>
      <c r="K50" s="14">
        <f t="shared" si="4"/>
        <v>0</v>
      </c>
      <c r="L50" t="str">
        <f>_xlfn.XLOOKUP(G50,[2]Preisliste!$A$11:$A$156,[2]Preisliste!$C$11:$C$156)</f>
        <v>Erschwernis für Abbrucharbeiten an Gebäuden und Einfriedungen</v>
      </c>
      <c r="S50" s="10">
        <f>SUM(S5:S48)</f>
        <v>38.96</v>
      </c>
      <c r="T50" s="10">
        <f>SUM(T5:T48)</f>
        <v>4.5348000000000006</v>
      </c>
      <c r="U50" s="10">
        <f>SUM(U5:U48)</f>
        <v>25.812000000000001</v>
      </c>
      <c r="V50" s="10">
        <f t="shared" ref="V50:CG50" si="6">SUM(V5:V49)</f>
        <v>8.2739999999999991</v>
      </c>
      <c r="W50" s="10">
        <f t="shared" si="6"/>
        <v>2.3160000000000003</v>
      </c>
      <c r="X50" s="10">
        <f t="shared" si="6"/>
        <v>0</v>
      </c>
      <c r="Y50" s="10">
        <f t="shared" si="6"/>
        <v>0</v>
      </c>
      <c r="Z50" s="10">
        <f t="shared" si="6"/>
        <v>0</v>
      </c>
      <c r="AA50" s="10">
        <f t="shared" si="6"/>
        <v>21.769999999999996</v>
      </c>
      <c r="AB50" s="10">
        <f t="shared" si="6"/>
        <v>7.1922000000000006</v>
      </c>
      <c r="AC50" s="10">
        <f t="shared" si="6"/>
        <v>0</v>
      </c>
      <c r="AD50" s="10">
        <f t="shared" si="6"/>
        <v>21.769999999999996</v>
      </c>
      <c r="AE50" s="10">
        <f t="shared" si="6"/>
        <v>21.769999999999996</v>
      </c>
      <c r="AF50" s="10">
        <f t="shared" si="6"/>
        <v>89.600000000000009</v>
      </c>
      <c r="AG50" s="10">
        <f t="shared" si="6"/>
        <v>21.769999999999996</v>
      </c>
      <c r="AH50" s="10">
        <f t="shared" si="6"/>
        <v>6</v>
      </c>
      <c r="AI50" s="10">
        <f t="shared" si="6"/>
        <v>3</v>
      </c>
      <c r="AJ50" s="10">
        <f t="shared" si="6"/>
        <v>1</v>
      </c>
      <c r="AK50" s="10">
        <f t="shared" si="6"/>
        <v>5</v>
      </c>
      <c r="AL50" s="10">
        <f t="shared" si="6"/>
        <v>5</v>
      </c>
      <c r="AM50" s="10">
        <f t="shared" si="6"/>
        <v>0</v>
      </c>
      <c r="AN50" s="10">
        <f t="shared" si="6"/>
        <v>0</v>
      </c>
      <c r="AO50" s="10">
        <f t="shared" si="6"/>
        <v>0</v>
      </c>
      <c r="AP50" s="10">
        <f t="shared" si="6"/>
        <v>0</v>
      </c>
      <c r="AQ50" s="10">
        <f t="shared" si="6"/>
        <v>0</v>
      </c>
      <c r="AR50" s="10">
        <f t="shared" si="6"/>
        <v>0</v>
      </c>
      <c r="AS50" s="10">
        <f t="shared" si="6"/>
        <v>4.5999999999999996</v>
      </c>
      <c r="AT50" s="10">
        <f t="shared" si="6"/>
        <v>0</v>
      </c>
      <c r="AU50" s="10">
        <f t="shared" si="6"/>
        <v>0</v>
      </c>
      <c r="AV50" s="10">
        <f t="shared" si="6"/>
        <v>0</v>
      </c>
      <c r="AW50" s="10">
        <f t="shared" si="6"/>
        <v>0</v>
      </c>
      <c r="AX50" s="10">
        <f t="shared" si="6"/>
        <v>0</v>
      </c>
      <c r="AY50" s="10">
        <f t="shared" si="6"/>
        <v>7</v>
      </c>
      <c r="AZ50" s="10">
        <f t="shared" si="6"/>
        <v>13</v>
      </c>
      <c r="BA50" s="10">
        <f t="shared" si="6"/>
        <v>0</v>
      </c>
      <c r="BB50" s="10">
        <f t="shared" si="6"/>
        <v>0</v>
      </c>
      <c r="BC50" s="10">
        <f t="shared" si="6"/>
        <v>0</v>
      </c>
      <c r="BD50" s="10">
        <f t="shared" si="6"/>
        <v>0</v>
      </c>
      <c r="BE50" s="10">
        <f t="shared" si="6"/>
        <v>0</v>
      </c>
      <c r="BF50" s="10">
        <f t="shared" si="6"/>
        <v>0</v>
      </c>
      <c r="BG50" s="10">
        <f t="shared" si="6"/>
        <v>0</v>
      </c>
      <c r="BH50" s="10">
        <f t="shared" si="6"/>
        <v>0</v>
      </c>
      <c r="BI50" s="10">
        <f t="shared" si="6"/>
        <v>0</v>
      </c>
      <c r="BJ50" s="10">
        <f t="shared" si="6"/>
        <v>0</v>
      </c>
      <c r="BK50" s="10">
        <f t="shared" si="6"/>
        <v>0</v>
      </c>
      <c r="BL50" s="10">
        <f t="shared" si="6"/>
        <v>3</v>
      </c>
      <c r="BM50" s="10">
        <f t="shared" si="6"/>
        <v>7</v>
      </c>
      <c r="BN50" s="10">
        <f t="shared" si="6"/>
        <v>5</v>
      </c>
      <c r="BO50" s="10">
        <f t="shared" si="6"/>
        <v>5</v>
      </c>
      <c r="BP50" s="10">
        <f t="shared" si="6"/>
        <v>2</v>
      </c>
      <c r="BQ50" s="10">
        <f t="shared" si="6"/>
        <v>0</v>
      </c>
      <c r="BR50" s="10">
        <f t="shared" si="6"/>
        <v>0</v>
      </c>
      <c r="BS50" s="10">
        <f t="shared" si="6"/>
        <v>0</v>
      </c>
      <c r="BT50" s="10">
        <f t="shared" si="6"/>
        <v>0</v>
      </c>
      <c r="BU50" s="10">
        <f t="shared" si="6"/>
        <v>0</v>
      </c>
      <c r="BV50" s="10">
        <f t="shared" si="6"/>
        <v>0</v>
      </c>
      <c r="BW50" s="10">
        <f t="shared" si="6"/>
        <v>0</v>
      </c>
      <c r="BX50" s="10">
        <f t="shared" si="6"/>
        <v>2</v>
      </c>
      <c r="BY50" s="10">
        <f t="shared" si="6"/>
        <v>0</v>
      </c>
      <c r="BZ50" s="10">
        <f t="shared" si="6"/>
        <v>2</v>
      </c>
      <c r="CA50" s="10">
        <f t="shared" si="6"/>
        <v>0</v>
      </c>
      <c r="CB50" s="10">
        <f t="shared" si="6"/>
        <v>0</v>
      </c>
      <c r="CC50" s="10">
        <f t="shared" si="6"/>
        <v>0</v>
      </c>
      <c r="CD50" s="10">
        <f t="shared" si="6"/>
        <v>0</v>
      </c>
      <c r="CE50" s="10">
        <f t="shared" si="6"/>
        <v>0</v>
      </c>
      <c r="CF50" s="10">
        <f t="shared" si="6"/>
        <v>0</v>
      </c>
      <c r="CG50" s="10">
        <f t="shared" si="6"/>
        <v>0</v>
      </c>
      <c r="CH50" s="10">
        <f t="shared" ref="CH50:CU50" si="7">SUM(CH5:CH49)</f>
        <v>0</v>
      </c>
      <c r="CI50" s="10">
        <f t="shared" si="7"/>
        <v>0</v>
      </c>
      <c r="CJ50" s="10">
        <f t="shared" si="7"/>
        <v>0</v>
      </c>
      <c r="CK50" s="10">
        <f t="shared" si="7"/>
        <v>0</v>
      </c>
      <c r="CL50" s="10">
        <f t="shared" si="7"/>
        <v>0</v>
      </c>
      <c r="CM50" s="10">
        <f t="shared" si="7"/>
        <v>0</v>
      </c>
      <c r="CN50" s="10">
        <f t="shared" si="7"/>
        <v>0</v>
      </c>
      <c r="CO50" s="10">
        <f t="shared" si="7"/>
        <v>0</v>
      </c>
      <c r="CP50" s="10">
        <f t="shared" si="7"/>
        <v>0</v>
      </c>
      <c r="CQ50" s="10">
        <f t="shared" si="7"/>
        <v>0</v>
      </c>
      <c r="CR50" s="10">
        <f t="shared" si="7"/>
        <v>0</v>
      </c>
      <c r="CS50" s="10">
        <f t="shared" si="7"/>
        <v>0</v>
      </c>
      <c r="CT50" s="10">
        <f t="shared" si="7"/>
        <v>0</v>
      </c>
      <c r="CU50" s="10">
        <f t="shared" si="7"/>
        <v>0</v>
      </c>
      <c r="CV50" s="10"/>
      <c r="CW50" s="25"/>
    </row>
    <row r="51" spans="1:105" x14ac:dyDescent="0.3">
      <c r="B51" s="10">
        <f t="shared" si="5"/>
        <v>0</v>
      </c>
      <c r="C51" s="10">
        <v>0</v>
      </c>
      <c r="D51" s="11" t="str">
        <f>'[1]Distanz Anschluss Mast 2 zu 3'!E46</f>
        <v>m²</v>
      </c>
      <c r="E51" s="11" t="s">
        <v>55</v>
      </c>
      <c r="F51" s="12">
        <v>122022300000</v>
      </c>
      <c r="G51" s="12">
        <f>'[1]Distanz Anschluss Mast 1'!F46</f>
        <v>122022300000</v>
      </c>
      <c r="H51" s="12" t="s">
        <v>10</v>
      </c>
      <c r="I51" t="str">
        <f>_xlfn.XLOOKUP(G51,[1]Preisliste!$A$11:$A$156,[1]Preisliste!$B$11:$B$156)</f>
        <v>1.3.12</v>
      </c>
      <c r="J51" s="13">
        <f>_xlfn.XLOOKUP(G51,[2]Preisliste!$A$11:$A$156,[2]Preisliste!$E$11:$E$156)</f>
        <v>55.37</v>
      </c>
      <c r="K51" s="14">
        <f t="shared" si="4"/>
        <v>0</v>
      </c>
      <c r="L51" t="str">
        <f>_xlfn.XLOOKUP(G51,[2]Preisliste!$A$11:$A$156,[2]Preisliste!$C$11:$C$156)</f>
        <v>Asphalttragschicht aus AC 22 TN</v>
      </c>
      <c r="S51" s="10">
        <f>_xlfn.XLOOKUP(S3,[2]Preisliste!$A$11:$A$156,[2]Preisliste!$E$11:$E$156)</f>
        <v>100.68</v>
      </c>
      <c r="T51" s="10">
        <f>_xlfn.XLOOKUP(T3,[2]Preisliste!$A$11:$A$156,[2]Preisliste!$E$11:$E$156)</f>
        <v>114.1</v>
      </c>
      <c r="U51" s="10">
        <f>_xlfn.XLOOKUP(U3,[2]Preisliste!$A$11:$A$156,[2]Preisliste!$E$11:$E$156)</f>
        <v>248.34</v>
      </c>
      <c r="V51" s="10">
        <f>_xlfn.XLOOKUP(V3,[2]Preisliste!$A$11:$A$156,[2]Preisliste!$E$11:$E$156)</f>
        <v>70.48</v>
      </c>
      <c r="W51" s="10">
        <f>_xlfn.XLOOKUP(W3,[2]Preisliste!$A$11:$A$156,[2]Preisliste!$E$11:$E$156)</f>
        <v>80.55</v>
      </c>
      <c r="X51" s="10">
        <f>_xlfn.XLOOKUP(X3,[2]Preisliste!$A$11:$A$156,[2]Preisliste!$E$11:$E$156)</f>
        <v>75.5</v>
      </c>
      <c r="Y51" s="10">
        <f>_xlfn.XLOOKUP(Y3,[2]Preisliste!$A$11:$A$156,[2]Preisliste!$E$11:$E$156)</f>
        <v>82.21</v>
      </c>
      <c r="Z51" s="10">
        <f>_xlfn.XLOOKUP(Z3,[2]Preisliste!$A$11:$A$156,[2]Preisliste!$E$11:$E$156)</f>
        <v>130.78</v>
      </c>
      <c r="AA51" s="10">
        <f>_xlfn.XLOOKUP(AA3,[2]Preisliste!$A$11:$A$156,[2]Preisliste!$E$11:$E$156)</f>
        <v>5.86</v>
      </c>
      <c r="AB51" s="10">
        <f>_xlfn.XLOOKUP(AB3,[2]Preisliste!$A$11:$A$156,[2]Preisliste!$E$11:$E$156)</f>
        <v>23.84</v>
      </c>
      <c r="AC51" s="10">
        <f>_xlfn.XLOOKUP(AC3,[2]Preisliste!$A$11:$A$156,[2]Preisliste!$E$11:$E$156)</f>
        <v>26.85</v>
      </c>
      <c r="AD51" s="10">
        <f>_xlfn.XLOOKUP(AD3,[2]Preisliste!$A$11:$A$156,[2]Preisliste!$E$11:$E$156)</f>
        <v>55.37</v>
      </c>
      <c r="AE51" s="10">
        <f>_xlfn.XLOOKUP(AE3,[2]Preisliste!$A$11:$A$156,[2]Preisliste!$E$11:$E$156)</f>
        <v>20.14</v>
      </c>
      <c r="AF51" s="10">
        <f>_xlfn.XLOOKUP(AF3,[2]Preisliste!$A$11:$A$156,[2]Preisliste!$E$11:$E$156)</f>
        <v>20.14</v>
      </c>
      <c r="AG51" s="10">
        <f>_xlfn.XLOOKUP(AG3,[2]Preisliste!$A$11:$A$156,[2]Preisliste!$E$11:$E$156)</f>
        <v>55.36</v>
      </c>
      <c r="AH51" s="10">
        <f>_xlfn.XLOOKUP(AH3,[2]Preisliste!$A$11:$A$156,[2]Preisliste!$E$11:$E$156)</f>
        <v>617.04999999999995</v>
      </c>
      <c r="AI51" s="10">
        <f>_xlfn.XLOOKUP(AI3,[2]Preisliste!$A$11:$A$156,[2]Preisliste!$E$11:$E$156)</f>
        <v>660.92</v>
      </c>
      <c r="AJ51" s="10">
        <f>_xlfn.XLOOKUP(AJ3,[2]Preisliste!$A$11:$A$156,[2]Preisliste!$E$11:$E$156)</f>
        <v>758.81</v>
      </c>
      <c r="AK51" s="10">
        <f>_xlfn.XLOOKUP(AK3,[2]Preisliste!$A$11:$A$156,[2]Preisliste!$E$11:$E$156)</f>
        <v>1066.1600000000001</v>
      </c>
      <c r="AL51" s="10">
        <f>_xlfn.XLOOKUP(AL3,[2]Preisliste!$A$11:$A$156,[2]Preisliste!$E$11:$E$156)</f>
        <v>1212.3499999999999</v>
      </c>
      <c r="AM51" s="10">
        <f>_xlfn.XLOOKUP(AM3,[2]Preisliste!$A$11:$A$156,[2]Preisliste!$E$11:$E$156)</f>
        <v>239.44</v>
      </c>
      <c r="AN51" s="10">
        <f>_xlfn.XLOOKUP(AN3,[2]Preisliste!$A$11:$A$156,[2]Preisliste!$E$11:$E$156)</f>
        <v>21.43</v>
      </c>
      <c r="AO51" s="10">
        <f>_xlfn.XLOOKUP(AO3,[2]Preisliste!$A$11:$A$156,[2]Preisliste!$E$11:$E$156)</f>
        <v>467.03</v>
      </c>
      <c r="AP51" s="10">
        <f>_xlfn.XLOOKUP(AP3,[2]Preisliste!$A$11:$A$156,[2]Preisliste!$E$11:$E$156)</f>
        <v>493.59</v>
      </c>
      <c r="AQ51" s="10">
        <f>_xlfn.XLOOKUP(AQ3,[2]Preisliste!$A$11:$A$156,[2]Preisliste!$E$11:$E$156)</f>
        <v>590.42999999999995</v>
      </c>
      <c r="AR51" s="10">
        <f>_xlfn.XLOOKUP(AR3,[2]Preisliste!$A$11:$A$156,[2]Preisliste!$E$11:$E$156)</f>
        <v>834.1</v>
      </c>
      <c r="AS51" s="10">
        <f>_xlfn.XLOOKUP(AS3,[2]Preisliste!$A$11:$A$156,[2]Preisliste!$E$11:$E$156)</f>
        <v>343.98</v>
      </c>
      <c r="AT51" s="10">
        <f>_xlfn.XLOOKUP(AT3,[2]Preisliste!$A$11:$A$156,[2]Preisliste!$E$11:$E$156)</f>
        <v>8.64</v>
      </c>
      <c r="AU51" s="10">
        <f>_xlfn.XLOOKUP(AU3,[2]Preisliste!$A$11:$A$156,[2]Preisliste!$E$11:$E$156)</f>
        <v>12.15</v>
      </c>
      <c r="AV51" s="10">
        <f>_xlfn.XLOOKUP(AV3,[2]Preisliste!$A$11:$A$156,[2]Preisliste!$E$11:$E$156)</f>
        <v>11.5</v>
      </c>
      <c r="AW51" s="10">
        <f>_xlfn.XLOOKUP(AW3,[2]Preisliste!$A$11:$A$156,[2]Preisliste!$E$11:$E$156)</f>
        <v>11.59</v>
      </c>
      <c r="AX51" s="10">
        <f>_xlfn.XLOOKUP(AX3,[2]Preisliste!$A$11:$A$156,[2]Preisliste!$E$11:$E$156)</f>
        <v>11.05</v>
      </c>
      <c r="AY51" s="10">
        <f>_xlfn.XLOOKUP(AY3,[2]Preisliste!$A$11:$A$156,[2]Preisliste!$E$11:$E$156)</f>
        <v>56.14</v>
      </c>
      <c r="AZ51" s="10">
        <f>_xlfn.XLOOKUP(AZ3,[2]Preisliste!$A$11:$A$156,[2]Preisliste!$E$11:$E$156)</f>
        <v>118.14</v>
      </c>
      <c r="BA51" s="10">
        <f>_xlfn.XLOOKUP(BA3,[2]Preisliste!$A$11:$A$156,[2]Preisliste!$E$11:$E$156)</f>
        <v>72.56</v>
      </c>
      <c r="BB51" s="10">
        <f>_xlfn.XLOOKUP(BB3,[2]Preisliste!$A$11:$A$156,[2]Preisliste!$E$11:$E$156)</f>
        <v>168.41</v>
      </c>
      <c r="BC51" s="10">
        <f>_xlfn.XLOOKUP(BC3,[2]Preisliste!$A$11:$A$156,[2]Preisliste!$E$11:$E$156)</f>
        <v>9.2100000000000009</v>
      </c>
      <c r="BD51" s="10">
        <f>_xlfn.XLOOKUP(BD3,[2]Preisliste!$A$11:$A$156,[2]Preisliste!$E$11:$E$156)</f>
        <v>9.82</v>
      </c>
      <c r="BE51" s="10">
        <f>_xlfn.XLOOKUP(BE3,[2]Preisliste!$A$11:$A$156,[2]Preisliste!$E$11:$E$156)</f>
        <v>11.23</v>
      </c>
      <c r="BF51" s="10">
        <f>_xlfn.XLOOKUP(BF3,[2]Preisliste!$A$11:$A$156,[2]Preisliste!$E$11:$E$156)</f>
        <v>136.52000000000001</v>
      </c>
      <c r="BG51" s="10">
        <f>_xlfn.XLOOKUP(BG3,[2]Preisliste!$A$11:$A$156,[2]Preisliste!$E$11:$E$156)</f>
        <v>56.52</v>
      </c>
      <c r="BH51" s="10">
        <f>_xlfn.XLOOKUP(BH3,[2]Preisliste!$A$11:$A$156,[2]Preisliste!$E$11:$E$156)</f>
        <v>59.93</v>
      </c>
      <c r="BI51" s="10">
        <f>_xlfn.XLOOKUP(BI3,[2]Preisliste!$A$11:$A$156,[2]Preisliste!$E$11:$E$156)</f>
        <v>134.19999999999999</v>
      </c>
      <c r="BJ51" s="10">
        <f>_xlfn.XLOOKUP(BJ3,[2]Preisliste!$A$11:$A$156,[2]Preisliste!$E$11:$E$156)</f>
        <v>61.6</v>
      </c>
      <c r="BK51" s="10">
        <f>_xlfn.XLOOKUP(BK3,[2]Preisliste!$A$11:$A$156,[2]Preisliste!$E$11:$E$156)</f>
        <v>337</v>
      </c>
      <c r="BL51" s="10">
        <f>_xlfn.XLOOKUP(BL3,[2]Preisliste!$A$11:$A$156,[2]Preisliste!$E$11:$E$156)</f>
        <v>111.7</v>
      </c>
      <c r="BM51" s="10">
        <f>_xlfn.XLOOKUP(BM3,[2]Preisliste!$A$11:$A$156,[2]Preisliste!$E$11:$E$156)</f>
        <v>137.85</v>
      </c>
      <c r="BN51" s="10">
        <f>_xlfn.XLOOKUP(BN3,[2]Preisliste!$A$11:$A$156,[2]Preisliste!$E$11:$E$156)</f>
        <v>178.71</v>
      </c>
      <c r="BO51" s="10">
        <f>_xlfn.XLOOKUP(BO3,[2]Preisliste!$A$11:$A$156,[2]Preisliste!$E$11:$E$156)</f>
        <v>198.46</v>
      </c>
      <c r="BP51" s="10">
        <f>_xlfn.XLOOKUP(BP3,[2]Preisliste!$A$11:$A$156,[2]Preisliste!$E$11:$E$156)</f>
        <v>299.95999999999998</v>
      </c>
      <c r="BQ51" s="10">
        <f>_xlfn.XLOOKUP(BQ3,[2]Preisliste!$A$11:$A$156,[2]Preisliste!$E$11:$E$156)</f>
        <v>0</v>
      </c>
      <c r="BR51" s="10">
        <f>_xlfn.XLOOKUP(BR3,[2]Preisliste!$A$11:$A$156,[2]Preisliste!$E$11:$E$156)</f>
        <v>0</v>
      </c>
      <c r="BS51" s="10">
        <f>_xlfn.XLOOKUP(BS3,[2]Preisliste!$A$11:$A$156,[2]Preisliste!$E$11:$E$156)</f>
        <v>0</v>
      </c>
      <c r="BT51" s="10">
        <f>_xlfn.XLOOKUP(BT3,[2]Preisliste!$A$11:$A$156,[2]Preisliste!$E$11:$E$156)</f>
        <v>0</v>
      </c>
      <c r="BU51" s="10">
        <f>_xlfn.XLOOKUP(BU3,[2]Preisliste!$A$11:$A$156,[2]Preisliste!$E$11:$E$156)</f>
        <v>79.53</v>
      </c>
      <c r="BV51" s="10">
        <f>_xlfn.XLOOKUP(BV3,[2]Preisliste!$A$11:$A$156,[2]Preisliste!$E$11:$E$156)</f>
        <v>37.78</v>
      </c>
      <c r="BW51" s="10">
        <f>_xlfn.XLOOKUP(BW3,[2]Preisliste!$A$11:$A$156,[2]Preisliste!$E$11:$E$156)</f>
        <v>38.86</v>
      </c>
      <c r="BX51" s="10">
        <f>_xlfn.XLOOKUP(BX3,[2]Preisliste!$A$11:$A$156,[2]Preisliste!$E$11:$E$156)</f>
        <v>41.02</v>
      </c>
      <c r="BY51" s="10">
        <f>_xlfn.XLOOKUP(BY3,[2]Preisliste!$A$11:$A$156,[2]Preisliste!$E$11:$E$156)</f>
        <v>96.08</v>
      </c>
      <c r="BZ51" s="10">
        <f>_xlfn.XLOOKUP(BZ3,[2]Preisliste!$A$11:$A$156,[2]Preisliste!$E$11:$E$156)</f>
        <v>43.18</v>
      </c>
      <c r="CA51" s="10">
        <f>_xlfn.XLOOKUP(CA3,[2]Preisliste!$A$11:$A$156,[2]Preisliste!$E$11:$E$156)</f>
        <v>45.34</v>
      </c>
      <c r="CB51" s="10">
        <f>_xlfn.XLOOKUP(CB3,[2]Preisliste!$A$11:$A$156,[2]Preisliste!$E$11:$E$156)</f>
        <v>100.44</v>
      </c>
      <c r="CC51" s="10">
        <f>_xlfn.XLOOKUP(CC3,[2]Preisliste!$A$11:$A$156,[2]Preisliste!$E$11:$E$156)</f>
        <v>57.53</v>
      </c>
      <c r="CD51" s="10">
        <f>_xlfn.XLOOKUP(CD3,[2]Preisliste!$A$11:$A$156,[2]Preisliste!$E$11:$E$156)</f>
        <v>51.86</v>
      </c>
      <c r="CE51" s="10">
        <f>_xlfn.XLOOKUP(CE3,[2]Preisliste!$A$11:$A$156,[2]Preisliste!$E$11:$E$156)</f>
        <v>51.86</v>
      </c>
      <c r="CF51" s="10">
        <f>_xlfn.XLOOKUP(CF3,[2]Preisliste!$A$11:$A$156,[2]Preisliste!$E$11:$E$156)</f>
        <v>60.83</v>
      </c>
      <c r="CG51" s="10">
        <f>_xlfn.XLOOKUP(CG3,[2]Preisliste!$A$11:$A$156,[2]Preisliste!$E$11:$E$156)</f>
        <v>37.78</v>
      </c>
      <c r="CH51" s="10">
        <f>_xlfn.XLOOKUP(CH3,[2]Preisliste!$A$11:$A$156,[2]Preisliste!$E$11:$E$156)</f>
        <v>38.86</v>
      </c>
      <c r="CI51" s="10">
        <f>_xlfn.XLOOKUP(CI3,[2]Preisliste!$A$11:$A$156,[2]Preisliste!$E$11:$E$156)</f>
        <v>41.02</v>
      </c>
      <c r="CJ51" s="10">
        <f>_xlfn.XLOOKUP(CJ3,[2]Preisliste!$A$11:$A$156,[2]Preisliste!$E$11:$E$156)</f>
        <v>96.08</v>
      </c>
      <c r="CK51" s="10">
        <f>_xlfn.XLOOKUP(CK3,[2]Preisliste!$A$11:$A$156,[2]Preisliste!$E$11:$E$156)</f>
        <v>43.18</v>
      </c>
      <c r="CL51" s="10">
        <f>_xlfn.XLOOKUP(CL3,[2]Preisliste!$A$11:$A$156,[2]Preisliste!$E$11:$E$156)</f>
        <v>45.34</v>
      </c>
      <c r="CM51" s="10">
        <f>_xlfn.XLOOKUP(CM3,[2]Preisliste!$A$11:$A$156,[2]Preisliste!$E$11:$E$156)</f>
        <v>100.44</v>
      </c>
      <c r="CN51" s="10">
        <f>_xlfn.XLOOKUP(CN3,[2]Preisliste!$A$11:$A$156,[2]Preisliste!$E$11:$E$156)</f>
        <v>0</v>
      </c>
      <c r="CO51" s="10">
        <f>_xlfn.XLOOKUP(CO3,[2]Preisliste!$A$11:$A$156,[2]Preisliste!$E$11:$E$156)</f>
        <v>0</v>
      </c>
      <c r="CP51" s="10">
        <f>_xlfn.XLOOKUP(CP3,[2]Preisliste!$A$11:$A$156,[2]Preisliste!$E$11:$E$156)</f>
        <v>0</v>
      </c>
      <c r="CQ51" s="10">
        <f>_xlfn.XLOOKUP(CQ3,[2]Preisliste!$A$11:$A$156,[2]Preisliste!$E$11:$E$156)</f>
        <v>0</v>
      </c>
      <c r="CR51" s="10">
        <f>_xlfn.XLOOKUP(CR3,[2]Preisliste!$A$11:$A$156,[2]Preisliste!$E$11:$E$156)</f>
        <v>0</v>
      </c>
      <c r="CS51" s="10">
        <f>_xlfn.XLOOKUP(CS3,[2]Preisliste!$A$11:$A$156,[2]Preisliste!$E$11:$E$156)</f>
        <v>13.42</v>
      </c>
      <c r="CT51" s="10">
        <f>_xlfn.XLOOKUP(CT3,[2]Preisliste!$A$11:$A$156,[2]Preisliste!$E$11:$E$156)</f>
        <v>188.29</v>
      </c>
      <c r="CU51" s="10">
        <f>_xlfn.XLOOKUP(CU3,[2]Preisliste!$A$11:$A$156,[2]Preisliste!$E$11:$E$156)</f>
        <v>32.79</v>
      </c>
      <c r="CV51" s="25"/>
      <c r="CW51" s="25"/>
      <c r="CX51" s="25"/>
    </row>
    <row r="52" spans="1:105" x14ac:dyDescent="0.3">
      <c r="B52" s="10">
        <f t="shared" si="5"/>
        <v>0</v>
      </c>
      <c r="C52" s="10">
        <v>0</v>
      </c>
      <c r="D52" s="11" t="str">
        <f>'[1]Distanz Anschluss Mast 2 zu 3'!E47</f>
        <v>m²</v>
      </c>
      <c r="E52" s="11" t="s">
        <v>55</v>
      </c>
      <c r="F52" s="12">
        <v>122022500000</v>
      </c>
      <c r="G52" s="12">
        <f>'[1]Distanz Anschluss Mast 1'!F47</f>
        <v>122022500000</v>
      </c>
      <c r="H52" s="12" t="s">
        <v>11</v>
      </c>
      <c r="I52" t="str">
        <f>_xlfn.XLOOKUP(G52,[1]Preisliste!$A$11:$A$156,[1]Preisliste!$B$11:$B$156)</f>
        <v>1.3.13</v>
      </c>
      <c r="J52" s="13">
        <f>_xlfn.XLOOKUP(G52,[2]Preisliste!$A$11:$A$156,[2]Preisliste!$E$11:$E$156)</f>
        <v>20.14</v>
      </c>
      <c r="K52" s="14">
        <f t="shared" si="4"/>
        <v>0</v>
      </c>
      <c r="L52" t="str">
        <f>_xlfn.XLOOKUP(G52,[2]Preisliste!$A$11:$A$156,[2]Preisliste!$C$11:$C$156)</f>
        <v>Bitumenemulsion aufsprühen</v>
      </c>
      <c r="S52" s="10"/>
      <c r="T52" s="10"/>
      <c r="U52" s="10"/>
      <c r="W52" s="10"/>
    </row>
    <row r="53" spans="1:105" x14ac:dyDescent="0.3">
      <c r="B53" s="10">
        <f t="shared" si="5"/>
        <v>0</v>
      </c>
      <c r="C53" s="10">
        <v>0</v>
      </c>
      <c r="D53" s="11" t="str">
        <f>'[1]Distanz Anschluss Mast 2 zu 3'!E48</f>
        <v>m</v>
      </c>
      <c r="E53" s="11" t="s">
        <v>127</v>
      </c>
      <c r="F53" s="12">
        <v>122022700000</v>
      </c>
      <c r="G53" s="12">
        <f>'[1]Distanz Anschluss Mast 1'!F48</f>
        <v>122022700000</v>
      </c>
      <c r="H53" s="12" t="s">
        <v>12</v>
      </c>
      <c r="I53" t="str">
        <f>_xlfn.XLOOKUP(G53,[1]Preisliste!$A$11:$A$156,[1]Preisliste!$B$11:$B$156)</f>
        <v>1.3.14</v>
      </c>
      <c r="J53" s="13">
        <f>_xlfn.XLOOKUP(G53,[2]Preisliste!$A$11:$A$156,[2]Preisliste!$E$11:$E$156)</f>
        <v>20.14</v>
      </c>
      <c r="K53" s="14">
        <f t="shared" si="4"/>
        <v>0</v>
      </c>
      <c r="L53" t="str">
        <f>_xlfn.XLOOKUP(G53,[2]Preisliste!$A$11:$A$156,[2]Preisliste!$C$11:$C$156)</f>
        <v>Fugen in der Dicke der bituminösen Decke</v>
      </c>
      <c r="S53" s="59">
        <f t="shared" ref="S53:CD53" si="8">S50*S51</f>
        <v>3922.4928000000004</v>
      </c>
      <c r="T53" s="59">
        <f t="shared" si="8"/>
        <v>517.42068000000006</v>
      </c>
      <c r="U53" s="10">
        <f t="shared" si="8"/>
        <v>6410.1520800000008</v>
      </c>
      <c r="V53" s="59">
        <f t="shared" si="8"/>
        <v>583.15152</v>
      </c>
      <c r="W53" s="10">
        <f t="shared" si="8"/>
        <v>186.55380000000002</v>
      </c>
      <c r="X53" s="59">
        <f t="shared" si="8"/>
        <v>0</v>
      </c>
      <c r="Y53" s="59">
        <f t="shared" si="8"/>
        <v>0</v>
      </c>
      <c r="Z53" s="59">
        <f t="shared" si="8"/>
        <v>0</v>
      </c>
      <c r="AA53" s="59">
        <f t="shared" si="8"/>
        <v>127.57219999999998</v>
      </c>
      <c r="AB53" s="59">
        <f t="shared" si="8"/>
        <v>171.46204800000001</v>
      </c>
      <c r="AC53" s="59">
        <f t="shared" si="8"/>
        <v>0</v>
      </c>
      <c r="AD53" s="59">
        <f t="shared" si="8"/>
        <v>1205.4048999999998</v>
      </c>
      <c r="AE53" s="59">
        <f t="shared" si="8"/>
        <v>438.44779999999992</v>
      </c>
      <c r="AF53" s="59">
        <f t="shared" si="8"/>
        <v>1804.5440000000003</v>
      </c>
      <c r="AG53" s="59">
        <f t="shared" si="8"/>
        <v>1205.1871999999998</v>
      </c>
      <c r="AH53" s="59">
        <f t="shared" si="8"/>
        <v>3702.2999999999997</v>
      </c>
      <c r="AI53" s="59">
        <f t="shared" si="8"/>
        <v>1982.7599999999998</v>
      </c>
      <c r="AJ53" s="59">
        <f t="shared" si="8"/>
        <v>758.81</v>
      </c>
      <c r="AK53" s="59">
        <f t="shared" si="8"/>
        <v>5330.8</v>
      </c>
      <c r="AL53" s="59">
        <f t="shared" si="8"/>
        <v>6061.75</v>
      </c>
      <c r="AM53" s="59">
        <f t="shared" si="8"/>
        <v>0</v>
      </c>
      <c r="AN53" s="59">
        <f t="shared" si="8"/>
        <v>0</v>
      </c>
      <c r="AO53" s="59">
        <f t="shared" si="8"/>
        <v>0</v>
      </c>
      <c r="AP53" s="59">
        <f t="shared" si="8"/>
        <v>0</v>
      </c>
      <c r="AQ53" s="59">
        <f t="shared" si="8"/>
        <v>0</v>
      </c>
      <c r="AR53" s="59">
        <f t="shared" si="8"/>
        <v>0</v>
      </c>
      <c r="AS53" s="60">
        <f t="shared" si="8"/>
        <v>1582.308</v>
      </c>
      <c r="AT53" s="59">
        <f t="shared" si="8"/>
        <v>0</v>
      </c>
      <c r="AU53" s="59">
        <f t="shared" si="8"/>
        <v>0</v>
      </c>
      <c r="AV53" s="59">
        <f t="shared" si="8"/>
        <v>0</v>
      </c>
      <c r="AW53" s="59">
        <f t="shared" si="8"/>
        <v>0</v>
      </c>
      <c r="AX53" s="59">
        <f t="shared" si="8"/>
        <v>0</v>
      </c>
      <c r="AY53" s="61">
        <f t="shared" si="8"/>
        <v>392.98</v>
      </c>
      <c r="AZ53" s="61">
        <f t="shared" si="8"/>
        <v>1535.82</v>
      </c>
      <c r="BA53" s="61">
        <f t="shared" si="8"/>
        <v>0</v>
      </c>
      <c r="BB53" s="59">
        <f t="shared" si="8"/>
        <v>0</v>
      </c>
      <c r="BC53" s="59">
        <f t="shared" si="8"/>
        <v>0</v>
      </c>
      <c r="BD53" s="59">
        <f t="shared" si="8"/>
        <v>0</v>
      </c>
      <c r="BE53" s="59">
        <f t="shared" si="8"/>
        <v>0</v>
      </c>
      <c r="BF53" s="59">
        <f t="shared" si="8"/>
        <v>0</v>
      </c>
      <c r="BG53" s="59">
        <f t="shared" si="8"/>
        <v>0</v>
      </c>
      <c r="BH53" s="59">
        <f t="shared" si="8"/>
        <v>0</v>
      </c>
      <c r="BI53" s="59">
        <f t="shared" si="8"/>
        <v>0</v>
      </c>
      <c r="BJ53" s="59">
        <f t="shared" si="8"/>
        <v>0</v>
      </c>
      <c r="BK53" s="59">
        <f t="shared" si="8"/>
        <v>0</v>
      </c>
      <c r="BL53" s="59">
        <f t="shared" si="8"/>
        <v>335.1</v>
      </c>
      <c r="BM53" s="59">
        <f t="shared" si="8"/>
        <v>964.94999999999993</v>
      </c>
      <c r="BN53" s="59">
        <f t="shared" si="8"/>
        <v>893.55000000000007</v>
      </c>
      <c r="BO53" s="59">
        <f t="shared" si="8"/>
        <v>992.30000000000007</v>
      </c>
      <c r="BP53" s="59">
        <f t="shared" si="8"/>
        <v>599.91999999999996</v>
      </c>
      <c r="BQ53" s="59">
        <f t="shared" si="8"/>
        <v>0</v>
      </c>
      <c r="BR53" s="59">
        <f t="shared" si="8"/>
        <v>0</v>
      </c>
      <c r="BS53" s="59">
        <f t="shared" si="8"/>
        <v>0</v>
      </c>
      <c r="BT53" s="59">
        <f t="shared" si="8"/>
        <v>0</v>
      </c>
      <c r="BU53" s="59">
        <f t="shared" si="8"/>
        <v>0</v>
      </c>
      <c r="BV53" s="59">
        <f t="shared" si="8"/>
        <v>0</v>
      </c>
      <c r="BW53" s="59">
        <f t="shared" si="8"/>
        <v>0</v>
      </c>
      <c r="BX53" s="59">
        <f t="shared" si="8"/>
        <v>82.04</v>
      </c>
      <c r="BY53" s="59">
        <f t="shared" si="8"/>
        <v>0</v>
      </c>
      <c r="BZ53" s="59">
        <f t="shared" si="8"/>
        <v>86.36</v>
      </c>
      <c r="CA53" s="59">
        <f t="shared" si="8"/>
        <v>0</v>
      </c>
      <c r="CB53" s="59">
        <f t="shared" si="8"/>
        <v>0</v>
      </c>
      <c r="CC53" s="59">
        <f t="shared" si="8"/>
        <v>0</v>
      </c>
      <c r="CD53" s="59">
        <f t="shared" si="8"/>
        <v>0</v>
      </c>
      <c r="CE53" s="59">
        <f t="shared" ref="CE53:CU53" si="9">CE50*CE51</f>
        <v>0</v>
      </c>
      <c r="CF53" s="59">
        <f t="shared" si="9"/>
        <v>0</v>
      </c>
      <c r="CG53" s="59">
        <f t="shared" si="9"/>
        <v>0</v>
      </c>
      <c r="CH53" s="59">
        <f t="shared" si="9"/>
        <v>0</v>
      </c>
      <c r="CI53" s="59">
        <f t="shared" si="9"/>
        <v>0</v>
      </c>
      <c r="CJ53" s="59">
        <f t="shared" si="9"/>
        <v>0</v>
      </c>
      <c r="CK53" s="59">
        <f t="shared" si="9"/>
        <v>0</v>
      </c>
      <c r="CL53" s="59">
        <f t="shared" si="9"/>
        <v>0</v>
      </c>
      <c r="CM53" s="59">
        <f t="shared" si="9"/>
        <v>0</v>
      </c>
      <c r="CN53" s="59">
        <f t="shared" si="9"/>
        <v>0</v>
      </c>
      <c r="CO53" s="59">
        <f t="shared" si="9"/>
        <v>0</v>
      </c>
      <c r="CP53" s="59">
        <f t="shared" si="9"/>
        <v>0</v>
      </c>
      <c r="CQ53" s="59">
        <f t="shared" si="9"/>
        <v>0</v>
      </c>
      <c r="CR53" s="59">
        <f t="shared" si="9"/>
        <v>0</v>
      </c>
      <c r="CS53" s="59">
        <f t="shared" si="9"/>
        <v>0</v>
      </c>
      <c r="CT53" s="59">
        <f t="shared" si="9"/>
        <v>0</v>
      </c>
      <c r="CU53" s="59">
        <f t="shared" si="9"/>
        <v>0</v>
      </c>
    </row>
    <row r="54" spans="1:105" x14ac:dyDescent="0.3">
      <c r="B54" s="10">
        <f t="shared" si="5"/>
        <v>0</v>
      </c>
      <c r="C54" s="10">
        <v>0</v>
      </c>
      <c r="D54" s="11" t="str">
        <f>'[1]Distanz Anschluss Mast 2 zu 3'!E49</f>
        <v>m²</v>
      </c>
      <c r="E54" s="11" t="s">
        <v>55</v>
      </c>
      <c r="F54" s="12">
        <v>122022900000</v>
      </c>
      <c r="G54" s="12">
        <f>'[1]Distanz Anschluss Mast 1'!F49</f>
        <v>122022900000</v>
      </c>
      <c r="H54" s="12" t="s">
        <v>13</v>
      </c>
      <c r="I54" t="str">
        <f>_xlfn.XLOOKUP(G54,[1]Preisliste!$A$11:$A$156,[1]Preisliste!$B$11:$B$156)</f>
        <v>1.3.15</v>
      </c>
      <c r="J54" s="13">
        <f>_xlfn.XLOOKUP(G54,[2]Preisliste!$A$11:$A$156,[2]Preisliste!$E$11:$E$156)</f>
        <v>55.36</v>
      </c>
      <c r="K54" s="14">
        <f t="shared" si="4"/>
        <v>0</v>
      </c>
      <c r="L54" t="str">
        <f>_xlfn.XLOOKUP(G54,[2]Preisliste!$A$11:$A$156,[2]Preisliste!$C$11:$C$156)</f>
        <v>Asphaltdeckschicht aus AC 8 DN</v>
      </c>
      <c r="U54" s="59"/>
      <c r="W54" s="59"/>
    </row>
    <row r="55" spans="1:105" x14ac:dyDescent="0.3">
      <c r="F55" s="12"/>
      <c r="G55" s="15"/>
      <c r="H55" s="15"/>
      <c r="J55" s="13"/>
    </row>
    <row r="56" spans="1:105" x14ac:dyDescent="0.3">
      <c r="F56" s="12"/>
      <c r="J56" s="13"/>
    </row>
    <row r="57" spans="1:105" x14ac:dyDescent="0.3">
      <c r="F57" s="12"/>
      <c r="J57" s="13"/>
    </row>
    <row r="58" spans="1:105" x14ac:dyDescent="0.3">
      <c r="F58" s="12"/>
      <c r="J58" s="13"/>
    </row>
    <row r="59" spans="1:105" x14ac:dyDescent="0.3">
      <c r="F59" s="12"/>
      <c r="J59" s="13"/>
    </row>
    <row r="60" spans="1:105" x14ac:dyDescent="0.3">
      <c r="A60" s="21"/>
      <c r="B60" s="24">
        <f>C60</f>
        <v>0.66</v>
      </c>
      <c r="C60" s="24">
        <v>0.66</v>
      </c>
      <c r="D60" s="33" t="str">
        <f>'[1]Distanz Anschluss Mast 3 zu 4'!E35</f>
        <v>m²</v>
      </c>
      <c r="E60" s="33" t="s">
        <v>55</v>
      </c>
      <c r="F60" s="12">
        <v>122021100000</v>
      </c>
      <c r="G60" s="34">
        <f>'[1]Distanz Anschluss Mast 3 zu 4'!F35</f>
        <v>122021100000</v>
      </c>
      <c r="H60" s="34" t="s">
        <v>0</v>
      </c>
      <c r="I60" t="str">
        <f>_xlfn.XLOOKUP(G60,[1]Preisliste!$A$11:$A$156,[1]Preisliste!$B$11:$B$156)</f>
        <v>1.3.6</v>
      </c>
      <c r="J60" s="13">
        <f>_xlfn.XLOOKUP(G60,[2]Preisliste!$A$11:$A$156,[2]Preisliste!$E$11:$E$156)</f>
        <v>100.68</v>
      </c>
      <c r="K60" s="35">
        <f t="shared" ref="K60:K74" si="10">IF(B60="",0,B60*J60)</f>
        <v>66.448800000000006</v>
      </c>
      <c r="L60" t="str">
        <f>_xlfn.XLOOKUP(G60,[2]Preisliste!$A$11:$A$156,[2]Preisliste!$C$11:$C$156)</f>
        <v>Pflasteroberflächen aufnehmen und wieder herstellen</v>
      </c>
      <c r="M60" s="21"/>
      <c r="N60" s="21"/>
      <c r="O60" s="21"/>
      <c r="P60" s="36"/>
    </row>
    <row r="61" spans="1:105" x14ac:dyDescent="0.3">
      <c r="A61" s="21"/>
      <c r="B61" s="24">
        <f t="shared" ref="B61:B74" si="11">C61</f>
        <v>3.9600000000000003E-2</v>
      </c>
      <c r="C61" s="24">
        <v>3.9600000000000003E-2</v>
      </c>
      <c r="D61" s="33" t="str">
        <f>'[1]Distanz Anschluss Mast 3 zu 4'!E36</f>
        <v>m³</v>
      </c>
      <c r="E61" s="33" t="s">
        <v>56</v>
      </c>
      <c r="F61" s="12">
        <v>122021300000</v>
      </c>
      <c r="G61" s="34">
        <f>'[1]Distanz Anschluss Mast 3 zu 4'!F36</f>
        <v>122021300000</v>
      </c>
      <c r="H61" s="34" t="s">
        <v>1</v>
      </c>
      <c r="I61" t="str">
        <f>_xlfn.XLOOKUP(G61,[1]Preisliste!$A$11:$A$156,[1]Preisliste!$B$11:$B$156)</f>
        <v>1.3.7</v>
      </c>
      <c r="J61" s="13">
        <f>_xlfn.XLOOKUP(G61,[2]Preisliste!$A$11:$A$156,[2]Preisliste!$E$11:$E$156)</f>
        <v>114.1</v>
      </c>
      <c r="K61" s="35">
        <f t="shared" si="10"/>
        <v>4.5183600000000004</v>
      </c>
      <c r="L61" t="str">
        <f>_xlfn.XLOOKUP(G61,[2]Preisliste!$A$11:$A$156,[2]Preisliste!$C$11:$C$156)</f>
        <v>ungeb. Tragschichten ausbauen</v>
      </c>
      <c r="M61" s="21"/>
      <c r="N61" s="21"/>
      <c r="O61" s="21"/>
      <c r="P61" s="36"/>
    </row>
    <row r="62" spans="1:105" x14ac:dyDescent="0.3">
      <c r="A62" s="21"/>
      <c r="B62" s="24">
        <f t="shared" si="11"/>
        <v>0.14399999999999999</v>
      </c>
      <c r="C62" s="24">
        <v>0.14399999999999999</v>
      </c>
      <c r="D62" s="33" t="str">
        <f>'[1]Distanz Anschluss Mast 3 zu 4'!E37</f>
        <v>m³</v>
      </c>
      <c r="E62" s="33" t="s">
        <v>56</v>
      </c>
      <c r="F62" s="12">
        <v>122021500000</v>
      </c>
      <c r="G62" s="34">
        <f>'[1]Distanz Anschluss Mast 3 zu 4'!F37</f>
        <v>122021500000</v>
      </c>
      <c r="H62" s="34" t="s">
        <v>2</v>
      </c>
      <c r="I62" t="str">
        <f>_xlfn.XLOOKUP(G62,[1]Preisliste!$A$11:$A$156,[1]Preisliste!$B$11:$B$156)</f>
        <v>1.3.8</v>
      </c>
      <c r="J62" s="13">
        <f>_xlfn.XLOOKUP(G62,[2]Preisliste!$A$11:$A$156,[2]Preisliste!$E$11:$E$156)</f>
        <v>248.34</v>
      </c>
      <c r="K62" s="35">
        <f t="shared" si="10"/>
        <v>35.760959999999997</v>
      </c>
      <c r="L62" t="str">
        <f>_xlfn.XLOOKUP(G62,[2]Preisliste!$A$11:$A$156,[2]Preisliste!$C$11:$C$156)</f>
        <v>Graben herstellen und wiederverfüllen</v>
      </c>
      <c r="M62" s="21"/>
      <c r="N62" s="21"/>
      <c r="O62" s="21"/>
      <c r="P62" s="36"/>
    </row>
    <row r="63" spans="1:105" x14ac:dyDescent="0.3">
      <c r="A63" s="21"/>
      <c r="B63" s="24">
        <f t="shared" si="11"/>
        <v>4.8000000000000001E-2</v>
      </c>
      <c r="C63" s="24">
        <v>4.8000000000000001E-2</v>
      </c>
      <c r="D63" s="33" t="str">
        <f>'[1]Distanz Anschluss Mast 3 zu 4'!E38</f>
        <v>m³</v>
      </c>
      <c r="E63" s="33" t="s">
        <v>56</v>
      </c>
      <c r="F63" s="12">
        <v>122021900000</v>
      </c>
      <c r="G63" s="34">
        <f>'[1]Distanz Anschluss Mast 3 zu 4'!F38</f>
        <v>122021900000</v>
      </c>
      <c r="H63" s="34" t="s">
        <v>3</v>
      </c>
      <c r="I63" t="str">
        <f>_xlfn.XLOOKUP(G63,[1]Preisliste!$A$11:$A$156,[1]Preisliste!$B$11:$B$156)</f>
        <v>1.3.10</v>
      </c>
      <c r="J63" s="13">
        <f>_xlfn.XLOOKUP(G63,[2]Preisliste!$A$11:$A$156,[2]Preisliste!$E$11:$E$156)</f>
        <v>70.48</v>
      </c>
      <c r="K63" s="35">
        <f t="shared" si="10"/>
        <v>3.3830400000000003</v>
      </c>
      <c r="L63" t="str">
        <f>_xlfn.XLOOKUP(G63,[2]Preisliste!$A$11:$A$156,[2]Preisliste!$C$11:$C$156)</f>
        <v>Sandbett für Elektroleitung</v>
      </c>
      <c r="M63" s="21"/>
      <c r="N63" s="21"/>
      <c r="O63" s="21"/>
      <c r="P63" s="36"/>
    </row>
    <row r="64" spans="1:105" x14ac:dyDescent="0.3">
      <c r="A64" s="21"/>
      <c r="B64" s="24">
        <f t="shared" si="11"/>
        <v>3.9600000000000003E-2</v>
      </c>
      <c r="C64" s="24">
        <v>3.9600000000000003E-2</v>
      </c>
      <c r="D64" s="33" t="str">
        <f>'[1]Distanz Anschluss Mast 3 zu 4'!E39</f>
        <v>m³</v>
      </c>
      <c r="E64" s="33" t="s">
        <v>56</v>
      </c>
      <c r="F64" s="12">
        <v>122022100000</v>
      </c>
      <c r="G64" s="34">
        <f>'[1]Distanz Anschluss Mast 3 zu 4'!F39</f>
        <v>122022100000</v>
      </c>
      <c r="H64" s="34" t="s">
        <v>4</v>
      </c>
      <c r="I64" t="str">
        <f>_xlfn.XLOOKUP(G64,[1]Preisliste!$A$11:$A$156,[1]Preisliste!$B$11:$B$156)</f>
        <v>1.3.11</v>
      </c>
      <c r="J64" s="13">
        <f>_xlfn.XLOOKUP(G64,[2]Preisliste!$A$11:$A$156,[2]Preisliste!$E$11:$E$156)</f>
        <v>80.55</v>
      </c>
      <c r="K64" s="35">
        <f t="shared" si="10"/>
        <v>3.1897800000000003</v>
      </c>
      <c r="L64" t="str">
        <f>_xlfn.XLOOKUP(G64,[2]Preisliste!$A$11:$A$156,[2]Preisliste!$C$11:$C$156)</f>
        <v>vorhandene Tragschicht wieder einbauen</v>
      </c>
      <c r="M64" s="21"/>
      <c r="N64" s="21"/>
      <c r="O64" s="21"/>
      <c r="P64" s="36"/>
    </row>
    <row r="65" spans="1:80" x14ac:dyDescent="0.3">
      <c r="A65" s="21"/>
      <c r="B65" s="24">
        <f t="shared" si="11"/>
        <v>0</v>
      </c>
      <c r="C65" s="24">
        <v>0</v>
      </c>
      <c r="D65" s="33" t="str">
        <f>'[1]Distanz Anschluss Mast 3 zu 4'!E40</f>
        <v>m</v>
      </c>
      <c r="E65" s="33" t="s">
        <v>127</v>
      </c>
      <c r="F65" s="12">
        <v>122020700000</v>
      </c>
      <c r="G65" s="34">
        <f>'[1]Distanz Anschluss Mast 3 zu 4'!F40</f>
        <v>122020700000</v>
      </c>
      <c r="H65" s="34" t="s">
        <v>5</v>
      </c>
      <c r="I65" t="str">
        <f>_xlfn.XLOOKUP(G65,[1]Preisliste!$A$11:$A$156,[1]Preisliste!$B$11:$B$156)</f>
        <v>1.3.4</v>
      </c>
      <c r="J65" s="13">
        <f>_xlfn.XLOOKUP(G65,[2]Preisliste!$A$11:$A$156,[2]Preisliste!$E$11:$E$156)</f>
        <v>75.5</v>
      </c>
      <c r="K65" s="35">
        <f t="shared" si="10"/>
        <v>0</v>
      </c>
      <c r="L65" t="str">
        <f>_xlfn.XLOOKUP(G65,[2]Preisliste!$A$11:$A$156,[2]Preisliste!$C$11:$C$156)</f>
        <v>Betonkantensteine aufbrechen und wiederherstellen</v>
      </c>
      <c r="M65" s="21"/>
      <c r="N65" s="21"/>
      <c r="O65" s="21"/>
      <c r="P65" s="36"/>
      <c r="AA65" s="2">
        <v>8.58</v>
      </c>
      <c r="AB65" s="2">
        <v>2.83</v>
      </c>
      <c r="AD65" s="2">
        <v>8.58</v>
      </c>
      <c r="AE65" s="2">
        <v>8.58</v>
      </c>
      <c r="AF65" s="2">
        <v>29.8</v>
      </c>
      <c r="AG65" s="2">
        <v>8.58</v>
      </c>
    </row>
    <row r="66" spans="1:80" x14ac:dyDescent="0.3">
      <c r="A66" s="21" t="s">
        <v>172</v>
      </c>
      <c r="B66" s="24">
        <f t="shared" si="11"/>
        <v>0</v>
      </c>
      <c r="C66" s="24">
        <v>0</v>
      </c>
      <c r="D66" s="33" t="str">
        <f>'[1]Distanz Anschluss Mast 3 zu 4'!E41</f>
        <v>m</v>
      </c>
      <c r="E66" s="33" t="s">
        <v>127</v>
      </c>
      <c r="F66" s="12">
        <v>122020900000</v>
      </c>
      <c r="G66" s="34">
        <f>'[1]Distanz Anschluss Mast 3 zu 4'!F41</f>
        <v>122020900000</v>
      </c>
      <c r="H66" s="34" t="s">
        <v>6</v>
      </c>
      <c r="I66" t="str">
        <f>_xlfn.XLOOKUP(G66,[1]Preisliste!$A$11:$A$156,[1]Preisliste!$B$11:$B$156)</f>
        <v>1.3.5</v>
      </c>
      <c r="J66" s="13">
        <f>_xlfn.XLOOKUP(G66,[2]Preisliste!$A$11:$A$156,[2]Preisliste!$E$11:$E$156)</f>
        <v>82.21</v>
      </c>
      <c r="K66" s="35">
        <f t="shared" si="10"/>
        <v>0</v>
      </c>
      <c r="L66" t="str">
        <f>_xlfn.XLOOKUP(G66,[2]Preisliste!$A$11:$A$156,[2]Preisliste!$C$11:$C$156)</f>
        <v>Betonbordsteine aufbrechen und wiederherstellen</v>
      </c>
      <c r="M66" s="21"/>
      <c r="N66" s="21"/>
      <c r="O66" s="21"/>
      <c r="P66" s="36"/>
      <c r="AA66" s="2">
        <v>9.18</v>
      </c>
      <c r="AB66" s="2">
        <v>3.03</v>
      </c>
      <c r="AD66" s="2">
        <v>9.18</v>
      </c>
      <c r="AE66" s="2">
        <v>9.18</v>
      </c>
      <c r="AF66" s="2">
        <v>31.8</v>
      </c>
      <c r="AG66" s="2">
        <v>9.18</v>
      </c>
    </row>
    <row r="67" spans="1:80" x14ac:dyDescent="0.3">
      <c r="A67" s="36">
        <f>SUM(K60:K74)</f>
        <v>113.30094</v>
      </c>
      <c r="B67" s="24">
        <f t="shared" si="11"/>
        <v>0</v>
      </c>
      <c r="C67" s="24">
        <v>0</v>
      </c>
      <c r="D67" s="33" t="str">
        <f>'[1]Distanz Anschluss Mast 3 zu 4'!E42</f>
        <v>m</v>
      </c>
      <c r="E67" s="33" t="s">
        <v>127</v>
      </c>
      <c r="F67" s="12">
        <v>122121710000</v>
      </c>
      <c r="G67" s="34">
        <f>'[1]Distanz Anschluss Mast 3 zu 4'!F42</f>
        <v>122121710000</v>
      </c>
      <c r="H67" s="34">
        <v>0</v>
      </c>
      <c r="I67">
        <f>_xlfn.XLOOKUP(G67,[1]Preisliste!$A$11:$A$156,[1]Preisliste!$B$11:$B$156)</f>
        <v>0</v>
      </c>
      <c r="J67" s="13">
        <f>_xlfn.XLOOKUP(G67,[2]Preisliste!$A$11:$A$156,[2]Preisliste!$E$11:$E$156)</f>
        <v>130.78</v>
      </c>
      <c r="K67" s="35">
        <f t="shared" si="10"/>
        <v>0</v>
      </c>
      <c r="L67" t="str">
        <f>_xlfn.XLOOKUP(G67,[2]Preisliste!$A$11:$A$156,[2]Preisliste!$C$11:$C$156)</f>
        <v>Bodenpressung mittels Erdrakete</v>
      </c>
      <c r="M67" s="21"/>
      <c r="N67" s="21"/>
      <c r="O67" s="21"/>
      <c r="P67" s="36"/>
      <c r="AA67" s="2">
        <v>9.7799999999999994</v>
      </c>
      <c r="AB67" s="2">
        <v>3.23</v>
      </c>
      <c r="AD67" s="2">
        <v>9.7799999999999994</v>
      </c>
      <c r="AE67" s="2">
        <v>9.7799999999999994</v>
      </c>
      <c r="AF67" s="2">
        <v>33.799999999999997</v>
      </c>
      <c r="AG67" s="2">
        <v>9.7799999999999994</v>
      </c>
    </row>
    <row r="68" spans="1:80" x14ac:dyDescent="0.3">
      <c r="A68" s="21"/>
      <c r="B68" s="24">
        <f t="shared" si="11"/>
        <v>0</v>
      </c>
      <c r="C68" s="24">
        <v>0</v>
      </c>
      <c r="D68" s="33" t="str">
        <f>'[1]Distanz Anschluss Mast 3 zu 4'!E43</f>
        <v>m²</v>
      </c>
      <c r="E68" s="33" t="s">
        <v>55</v>
      </c>
      <c r="F68" s="12">
        <v>122020100000</v>
      </c>
      <c r="G68" s="34">
        <f>'[1]Distanz Anschluss Mast 3 zu 4'!F43</f>
        <v>122020100000</v>
      </c>
      <c r="H68" s="34" t="s">
        <v>7</v>
      </c>
      <c r="I68" t="str">
        <f>_xlfn.XLOOKUP(G68,[1]Preisliste!$A$11:$A$156,[1]Preisliste!$B$11:$B$156)</f>
        <v>1.3.1</v>
      </c>
      <c r="J68" s="13">
        <f>_xlfn.XLOOKUP(G68,[2]Preisliste!$A$11:$A$156,[2]Preisliste!$E$11:$E$156)</f>
        <v>5.86</v>
      </c>
      <c r="K68" s="35">
        <f t="shared" si="10"/>
        <v>0</v>
      </c>
      <c r="L68" t="str">
        <f>_xlfn.XLOOKUP(G68,[2]Preisliste!$A$11:$A$156,[2]Preisliste!$C$11:$C$156)</f>
        <v>Bituminösen Oberbau senkrecht schneiden</v>
      </c>
      <c r="M68" s="21"/>
      <c r="N68" s="21"/>
      <c r="O68" s="21"/>
      <c r="P68" s="36"/>
      <c r="AA68" s="2">
        <v>10.38</v>
      </c>
      <c r="AB68" s="2">
        <v>3.43</v>
      </c>
      <c r="AD68" s="2">
        <v>10.38</v>
      </c>
      <c r="AE68" s="2">
        <v>10.38</v>
      </c>
      <c r="AF68" s="2">
        <v>35.799999999999997</v>
      </c>
      <c r="AG68" s="2">
        <v>10.38</v>
      </c>
    </row>
    <row r="69" spans="1:80" x14ac:dyDescent="0.3">
      <c r="A69" s="21"/>
      <c r="B69" s="24">
        <f t="shared" si="11"/>
        <v>0</v>
      </c>
      <c r="C69" s="24">
        <v>0</v>
      </c>
      <c r="D69" s="33" t="str">
        <f>'[1]Distanz Anschluss Mast 3 zu 4'!E44</f>
        <v>m³</v>
      </c>
      <c r="E69" s="33" t="s">
        <v>56</v>
      </c>
      <c r="F69" s="12">
        <v>122020300000</v>
      </c>
      <c r="G69" s="34">
        <f>'[1]Distanz Anschluss Mast 3 zu 4'!F44</f>
        <v>122020300000</v>
      </c>
      <c r="H69" s="34" t="s">
        <v>8</v>
      </c>
      <c r="I69" t="str">
        <f>_xlfn.XLOOKUP(G69,[1]Preisliste!$A$11:$A$156,[1]Preisliste!$B$11:$B$156)</f>
        <v>1.3.2</v>
      </c>
      <c r="J69" s="13">
        <f>_xlfn.XLOOKUP(G69,[2]Preisliste!$A$11:$A$156,[2]Preisliste!$E$11:$E$156)</f>
        <v>23.84</v>
      </c>
      <c r="K69" s="35">
        <f t="shared" si="10"/>
        <v>0</v>
      </c>
      <c r="L69" t="str">
        <f>_xlfn.XLOOKUP(G69,[2]Preisliste!$A$11:$A$156,[2]Preisliste!$C$11:$C$156)</f>
        <v>Bituminöse Befestigung bis 12 cm aufbrechen</v>
      </c>
      <c r="M69" s="21"/>
      <c r="N69" s="21"/>
      <c r="O69" s="21"/>
      <c r="P69" s="36"/>
      <c r="AA69" s="2">
        <v>1.38</v>
      </c>
      <c r="AB69" s="2">
        <v>0.46</v>
      </c>
      <c r="AD69" s="2">
        <v>1.38</v>
      </c>
      <c r="AE69" s="2">
        <v>1.38</v>
      </c>
      <c r="AF69" s="2">
        <v>5.8</v>
      </c>
      <c r="AG69" s="2">
        <v>1.38</v>
      </c>
    </row>
    <row r="70" spans="1:80" x14ac:dyDescent="0.3">
      <c r="A70" s="21"/>
      <c r="B70" s="24">
        <f t="shared" si="11"/>
        <v>0</v>
      </c>
      <c r="C70" s="24">
        <v>0</v>
      </c>
      <c r="D70" s="33" t="str">
        <f>'[1]Distanz Anschluss Mast 3 zu 4'!E45</f>
        <v>m</v>
      </c>
      <c r="E70" s="33" t="s">
        <v>127</v>
      </c>
      <c r="F70" s="12">
        <v>122020500000</v>
      </c>
      <c r="G70" s="34">
        <f>'[1]Distanz Anschluss Mast 3 zu 4'!F45</f>
        <v>122020500000</v>
      </c>
      <c r="H70" s="34" t="s">
        <v>9</v>
      </c>
      <c r="I70" t="str">
        <f>_xlfn.XLOOKUP(G70,[1]Preisliste!$A$11:$A$156,[1]Preisliste!$B$11:$B$156)</f>
        <v>1.3.3</v>
      </c>
      <c r="J70" s="13">
        <f>_xlfn.XLOOKUP(G70,[2]Preisliste!$A$11:$A$156,[2]Preisliste!$E$11:$E$156)</f>
        <v>26.85</v>
      </c>
      <c r="K70" s="35">
        <f t="shared" si="10"/>
        <v>0</v>
      </c>
      <c r="L70" t="str">
        <f>_xlfn.XLOOKUP(G70,[2]Preisliste!$A$11:$A$156,[2]Preisliste!$C$11:$C$156)</f>
        <v>Erschwernis für Abbrucharbeiten an Gebäuden und Einfriedungen</v>
      </c>
      <c r="M70" s="21"/>
      <c r="N70" s="21"/>
      <c r="O70" s="21"/>
      <c r="P70" s="36"/>
      <c r="AA70" s="2">
        <v>5.86</v>
      </c>
      <c r="AB70" s="2">
        <v>0.65</v>
      </c>
      <c r="AD70" s="2">
        <v>1.98</v>
      </c>
      <c r="AE70" s="2">
        <v>1.98</v>
      </c>
      <c r="AF70" s="2">
        <v>7.8</v>
      </c>
      <c r="AG70" s="2">
        <v>1.98</v>
      </c>
    </row>
    <row r="71" spans="1:80" x14ac:dyDescent="0.3">
      <c r="A71" s="21"/>
      <c r="B71" s="24">
        <f t="shared" si="11"/>
        <v>0</v>
      </c>
      <c r="C71" s="24">
        <v>0</v>
      </c>
      <c r="D71" s="33" t="str">
        <f>'[1]Distanz Anschluss Mast 3 zu 4'!E46</f>
        <v>m²</v>
      </c>
      <c r="E71" s="33" t="s">
        <v>55</v>
      </c>
      <c r="F71" s="12">
        <v>122022300000</v>
      </c>
      <c r="G71" s="34">
        <f>'[1]Distanz Anschluss Mast 3 zu 4'!F46</f>
        <v>122022300000</v>
      </c>
      <c r="H71" s="34" t="s">
        <v>10</v>
      </c>
      <c r="I71" t="str">
        <f>_xlfn.XLOOKUP(G71,[1]Preisliste!$A$11:$A$156,[1]Preisliste!$B$11:$B$156)</f>
        <v>1.3.12</v>
      </c>
      <c r="J71" s="13">
        <f>_xlfn.XLOOKUP(G71,[2]Preisliste!$A$11:$A$156,[2]Preisliste!$E$11:$E$156)</f>
        <v>55.37</v>
      </c>
      <c r="K71" s="35">
        <f t="shared" si="10"/>
        <v>0</v>
      </c>
      <c r="L71" t="str">
        <f>_xlfn.XLOOKUP(G71,[2]Preisliste!$A$11:$A$156,[2]Preisliste!$C$11:$C$156)</f>
        <v>Asphalttragschicht aus AC 22 TN</v>
      </c>
      <c r="M71" s="21"/>
      <c r="N71" s="21"/>
      <c r="O71" s="21"/>
      <c r="P71" s="36"/>
      <c r="AA71" s="2">
        <v>2.58</v>
      </c>
      <c r="AB71" s="2">
        <v>0.85</v>
      </c>
      <c r="AD71" s="2">
        <v>2.58</v>
      </c>
      <c r="AE71" s="2">
        <v>2.58</v>
      </c>
      <c r="AF71" s="2">
        <v>9.8000000000000007</v>
      </c>
      <c r="AG71" s="2">
        <v>2.58</v>
      </c>
    </row>
    <row r="72" spans="1:80" x14ac:dyDescent="0.3">
      <c r="A72" s="21"/>
      <c r="B72" s="24">
        <f t="shared" si="11"/>
        <v>0</v>
      </c>
      <c r="C72" s="24">
        <v>0</v>
      </c>
      <c r="D72" s="33" t="str">
        <f>'[1]Distanz Anschluss Mast 3 zu 4'!E47</f>
        <v>m²</v>
      </c>
      <c r="E72" s="33" t="s">
        <v>55</v>
      </c>
      <c r="F72" s="12">
        <v>122022500000</v>
      </c>
      <c r="G72" s="34">
        <f>'[1]Distanz Anschluss Mast 3 zu 4'!F47</f>
        <v>122022500000</v>
      </c>
      <c r="H72" s="34" t="s">
        <v>11</v>
      </c>
      <c r="I72" t="str">
        <f>_xlfn.XLOOKUP(G72,[1]Preisliste!$A$11:$A$156,[1]Preisliste!$B$11:$B$156)</f>
        <v>1.3.13</v>
      </c>
      <c r="J72" s="13">
        <f>_xlfn.XLOOKUP(G72,[2]Preisliste!$A$11:$A$156,[2]Preisliste!$E$11:$E$156)</f>
        <v>20.14</v>
      </c>
      <c r="K72" s="35">
        <f t="shared" si="10"/>
        <v>0</v>
      </c>
      <c r="L72" t="str">
        <f>_xlfn.XLOOKUP(G72,[2]Preisliste!$A$11:$A$156,[2]Preisliste!$C$11:$C$156)</f>
        <v>Bitumenemulsion aufsprühen</v>
      </c>
      <c r="M72" s="21"/>
      <c r="N72" s="21"/>
      <c r="O72" s="21"/>
      <c r="P72" s="36"/>
      <c r="AA72" s="2">
        <v>3.18</v>
      </c>
      <c r="AB72" s="2">
        <v>1.05</v>
      </c>
      <c r="AD72" s="2">
        <v>3.18</v>
      </c>
      <c r="AE72" s="2">
        <v>3.18</v>
      </c>
      <c r="AF72" s="2">
        <v>11.8</v>
      </c>
      <c r="AG72" s="2">
        <v>3.18</v>
      </c>
    </row>
    <row r="73" spans="1:80" x14ac:dyDescent="0.3">
      <c r="A73" s="21"/>
      <c r="B73" s="24">
        <f t="shared" si="11"/>
        <v>0</v>
      </c>
      <c r="C73" s="24">
        <v>0</v>
      </c>
      <c r="D73" s="33" t="str">
        <f>'[1]Distanz Anschluss Mast 3 zu 4'!E48</f>
        <v>m</v>
      </c>
      <c r="E73" s="33" t="s">
        <v>127</v>
      </c>
      <c r="F73" s="12">
        <v>122022700000</v>
      </c>
      <c r="G73" s="34">
        <f>'[1]Distanz Anschluss Mast 3 zu 4'!F48</f>
        <v>122022700000</v>
      </c>
      <c r="H73" s="34" t="s">
        <v>12</v>
      </c>
      <c r="I73" t="str">
        <f>_xlfn.XLOOKUP(G73,[1]Preisliste!$A$11:$A$156,[1]Preisliste!$B$11:$B$156)</f>
        <v>1.3.14</v>
      </c>
      <c r="J73" s="13">
        <f>_xlfn.XLOOKUP(G73,[2]Preisliste!$A$11:$A$156,[2]Preisliste!$E$11:$E$156)</f>
        <v>20.14</v>
      </c>
      <c r="K73" s="35">
        <f t="shared" si="10"/>
        <v>0</v>
      </c>
      <c r="L73" t="str">
        <f>_xlfn.XLOOKUP(G73,[2]Preisliste!$A$11:$A$156,[2]Preisliste!$C$11:$C$156)</f>
        <v>Fugen in der Dicke der bituminösen Decke</v>
      </c>
      <c r="M73" s="21"/>
      <c r="N73" s="21"/>
      <c r="O73" s="21"/>
      <c r="P73" s="36"/>
    </row>
    <row r="74" spans="1:80" x14ac:dyDescent="0.3">
      <c r="A74" s="21"/>
      <c r="B74" s="24">
        <f t="shared" si="11"/>
        <v>0</v>
      </c>
      <c r="C74" s="24">
        <v>0</v>
      </c>
      <c r="D74" s="33" t="str">
        <f>'[1]Distanz Anschluss Mast 3 zu 4'!E49</f>
        <v>m²</v>
      </c>
      <c r="E74" s="33" t="s">
        <v>55</v>
      </c>
      <c r="F74" s="12">
        <v>122022900000</v>
      </c>
      <c r="G74" s="34">
        <f>'[1]Distanz Anschluss Mast 3 zu 4'!F49</f>
        <v>122022900000</v>
      </c>
      <c r="H74" s="34" t="s">
        <v>13</v>
      </c>
      <c r="I74" t="str">
        <f>_xlfn.XLOOKUP(G74,[1]Preisliste!$A$11:$A$156,[1]Preisliste!$B$11:$B$156)</f>
        <v>1.3.15</v>
      </c>
      <c r="J74" s="13">
        <f>_xlfn.XLOOKUP(G74,[2]Preisliste!$A$11:$A$156,[2]Preisliste!$E$11:$E$156)</f>
        <v>55.36</v>
      </c>
      <c r="K74" s="35">
        <f t="shared" si="10"/>
        <v>0</v>
      </c>
      <c r="L74" t="str">
        <f>_xlfn.XLOOKUP(G74,[2]Preisliste!$A$11:$A$156,[2]Preisliste!$C$11:$C$156)</f>
        <v>Asphaltdeckschicht aus AC 8 DN</v>
      </c>
      <c r="M74" s="21"/>
      <c r="N74" s="21"/>
      <c r="O74" s="21"/>
    </row>
    <row r="75" spans="1:80" x14ac:dyDescent="0.3">
      <c r="B75">
        <v>0</v>
      </c>
      <c r="F75" s="12">
        <v>122040100000</v>
      </c>
      <c r="G75" s="15">
        <v>122040100000</v>
      </c>
      <c r="H75" s="15"/>
      <c r="J75" s="13">
        <f>_xlfn.XLOOKUP(G75,[2]Preisliste!$A$11:$A$156,[2]Preisliste!$E$11:$E$156)</f>
        <v>617.04999999999995</v>
      </c>
      <c r="L75" t="str">
        <f>_xlfn.XLOOKUP(G75,[2]Preisliste!$A$11:$A$156,[2]Preisliste!$C$11:$C$156)</f>
        <v>Aufsatzmaste LPH 3,5 m liefern und betriebsfertig aufstellen</v>
      </c>
    </row>
    <row r="76" spans="1:80" x14ac:dyDescent="0.3">
      <c r="F76" s="12"/>
      <c r="J76" s="13"/>
    </row>
    <row r="77" spans="1:80" x14ac:dyDescent="0.3">
      <c r="F77" s="12"/>
      <c r="J77" s="13"/>
    </row>
    <row r="78" spans="1:80" x14ac:dyDescent="0.3">
      <c r="F78" s="12"/>
      <c r="J78" s="13"/>
    </row>
    <row r="79" spans="1:80" x14ac:dyDescent="0.3">
      <c r="F79" s="12"/>
      <c r="J79" s="13"/>
      <c r="AA79" s="2">
        <v>1.35</v>
      </c>
      <c r="AB79" s="2">
        <v>0.45</v>
      </c>
      <c r="AD79" s="2">
        <v>1.35</v>
      </c>
      <c r="AE79" s="2">
        <v>1.35</v>
      </c>
      <c r="AF79" s="2">
        <v>4.8</v>
      </c>
      <c r="AG79" s="2">
        <v>1.35</v>
      </c>
      <c r="AS79" s="3">
        <v>0.47</v>
      </c>
      <c r="AZ79" s="5">
        <v>1</v>
      </c>
    </row>
    <row r="80" spans="1:80" x14ac:dyDescent="0.3">
      <c r="B80" s="10">
        <f>'[2]Distanz Anschluss Mast 4 zu 5'!C35</f>
        <v>0.78</v>
      </c>
      <c r="C80" s="10"/>
      <c r="D80" s="11" t="str">
        <f>'[1]Distanz Anschluss Mast 4 zu 5'!E35</f>
        <v>m²</v>
      </c>
      <c r="E80" s="11" t="s">
        <v>55</v>
      </c>
      <c r="F80" s="12">
        <v>122021100000</v>
      </c>
      <c r="G80" s="12">
        <f>'[1]Distanz Anschluss Mast 4 zu 5'!F35</f>
        <v>122021100000</v>
      </c>
      <c r="H80" s="12" t="s">
        <v>0</v>
      </c>
      <c r="I80" t="str">
        <f>_xlfn.XLOOKUP(G80,[1]Preisliste!$A$11:$A$156,[1]Preisliste!$B$11:$B$156)</f>
        <v>1.3.6</v>
      </c>
      <c r="J80" s="13">
        <f>_xlfn.XLOOKUP(G80,[2]Preisliste!$A$11:$A$156,[2]Preisliste!$E$11:$E$156)</f>
        <v>100.68</v>
      </c>
      <c r="K80" s="14">
        <f t="shared" ref="K80:K94" si="12">IF(B80="",0,B80*J80)</f>
        <v>78.530400000000014</v>
      </c>
      <c r="L80" t="str">
        <f>_xlfn.XLOOKUP(G80,[2]Preisliste!$A$11:$A$156,[2]Preisliste!$C$11:$C$156)</f>
        <v>Pflasteroberflächen aufnehmen und wieder herstellen</v>
      </c>
      <c r="AH80" s="2">
        <v>1</v>
      </c>
      <c r="BM80" s="2">
        <v>1</v>
      </c>
      <c r="CB80" s="2">
        <v>2</v>
      </c>
    </row>
    <row r="81" spans="1:80" x14ac:dyDescent="0.3">
      <c r="B81" s="10">
        <f>'[2]Distanz Anschluss Mast 4 zu 5'!C36</f>
        <v>4.6800000000000001E-2</v>
      </c>
      <c r="C81" s="10"/>
      <c r="D81" s="11" t="str">
        <f>'[1]Distanz Anschluss Mast 4 zu 5'!E36</f>
        <v>m³</v>
      </c>
      <c r="E81" s="11" t="s">
        <v>56</v>
      </c>
      <c r="F81" s="12">
        <v>122021300000</v>
      </c>
      <c r="G81" s="12">
        <f>'[1]Distanz Anschluss Mast 4 zu 5'!F36</f>
        <v>122021300000</v>
      </c>
      <c r="H81" s="12" t="s">
        <v>1</v>
      </c>
      <c r="I81" t="str">
        <f>_xlfn.XLOOKUP(G81,[1]Preisliste!$A$11:$A$156,[1]Preisliste!$B$11:$B$156)</f>
        <v>1.3.7</v>
      </c>
      <c r="J81" s="13">
        <f>_xlfn.XLOOKUP(G81,[2]Preisliste!$A$11:$A$156,[2]Preisliste!$E$11:$E$156)</f>
        <v>114.1</v>
      </c>
      <c r="K81" s="14">
        <f t="shared" si="12"/>
        <v>5.33988</v>
      </c>
      <c r="L81" t="str">
        <f>_xlfn.XLOOKUP(G81,[2]Preisliste!$A$11:$A$156,[2]Preisliste!$C$11:$C$156)</f>
        <v>ungeb. Tragschichten ausbauen</v>
      </c>
    </row>
    <row r="82" spans="1:80" x14ac:dyDescent="0.3">
      <c r="B82" s="10">
        <f>'[2]Distanz Anschluss Mast 4 zu 5'!C37</f>
        <v>0.18</v>
      </c>
      <c r="C82" s="10"/>
      <c r="D82" s="11" t="str">
        <f>'[1]Distanz Anschluss Mast 4 zu 5'!E37</f>
        <v>m³</v>
      </c>
      <c r="E82" s="11" t="s">
        <v>56</v>
      </c>
      <c r="F82" s="12">
        <v>122021500000</v>
      </c>
      <c r="G82" s="12">
        <f>'[1]Distanz Anschluss Mast 4 zu 5'!F37</f>
        <v>122021500000</v>
      </c>
      <c r="H82" s="12" t="s">
        <v>2</v>
      </c>
      <c r="I82" t="str">
        <f>_xlfn.XLOOKUP(G82,[1]Preisliste!$A$11:$A$156,[1]Preisliste!$B$11:$B$156)</f>
        <v>1.3.8</v>
      </c>
      <c r="J82" s="13">
        <f>_xlfn.XLOOKUP(G82,[2]Preisliste!$A$11:$A$156,[2]Preisliste!$E$11:$E$156)</f>
        <v>248.34</v>
      </c>
      <c r="K82" s="14">
        <f t="shared" si="12"/>
        <v>44.7012</v>
      </c>
      <c r="L82" t="str">
        <f>_xlfn.XLOOKUP(G82,[2]Preisliste!$A$11:$A$156,[2]Preisliste!$C$11:$C$156)</f>
        <v>Graben herstellen und wiederverfüllen</v>
      </c>
    </row>
    <row r="83" spans="1:80" x14ac:dyDescent="0.3">
      <c r="B83" s="10">
        <f>'[2]Distanz Anschluss Mast 4 zu 5'!C38</f>
        <v>0.06</v>
      </c>
      <c r="C83" s="10"/>
      <c r="D83" s="11" t="str">
        <f>'[1]Distanz Anschluss Mast 4 zu 5'!E38</f>
        <v>m³</v>
      </c>
      <c r="E83" s="11" t="s">
        <v>56</v>
      </c>
      <c r="F83" s="12">
        <v>122021900000</v>
      </c>
      <c r="G83" s="12">
        <f>'[1]Distanz Anschluss Mast 4 zu 5'!F38</f>
        <v>122021900000</v>
      </c>
      <c r="H83" s="12" t="s">
        <v>3</v>
      </c>
      <c r="I83" t="str">
        <f>_xlfn.XLOOKUP(G83,[1]Preisliste!$A$11:$A$156,[1]Preisliste!$B$11:$B$156)</f>
        <v>1.3.10</v>
      </c>
      <c r="J83" s="13">
        <f>_xlfn.XLOOKUP(G83,[2]Preisliste!$A$11:$A$156,[2]Preisliste!$E$11:$E$156)</f>
        <v>70.48</v>
      </c>
      <c r="K83" s="14">
        <f t="shared" si="12"/>
        <v>4.2287999999999997</v>
      </c>
      <c r="L83" t="str">
        <f>_xlfn.XLOOKUP(G83,[2]Preisliste!$A$11:$A$156,[2]Preisliste!$C$11:$C$156)</f>
        <v>Sandbett für Elektroleitung</v>
      </c>
    </row>
    <row r="84" spans="1:80" x14ac:dyDescent="0.3">
      <c r="B84" s="10">
        <f>'[2]Distanz Anschluss Mast 4 zu 5'!C39</f>
        <v>4.6800000000000001E-2</v>
      </c>
      <c r="C84" s="10"/>
      <c r="D84" s="11" t="str">
        <f>'[1]Distanz Anschluss Mast 4 zu 5'!E39</f>
        <v>m³</v>
      </c>
      <c r="E84" s="11" t="s">
        <v>56</v>
      </c>
      <c r="F84" s="12">
        <v>122022100000</v>
      </c>
      <c r="G84" s="12">
        <f>'[1]Distanz Anschluss Mast 4 zu 5'!F39</f>
        <v>122022100000</v>
      </c>
      <c r="H84" s="12" t="s">
        <v>4</v>
      </c>
      <c r="I84" t="str">
        <f>_xlfn.XLOOKUP(G84,[1]Preisliste!$A$11:$A$156,[1]Preisliste!$B$11:$B$156)</f>
        <v>1.3.11</v>
      </c>
      <c r="J84" s="13">
        <f>_xlfn.XLOOKUP(G84,[2]Preisliste!$A$11:$A$156,[2]Preisliste!$E$11:$E$156)</f>
        <v>80.55</v>
      </c>
      <c r="K84" s="14">
        <f t="shared" si="12"/>
        <v>3.7697400000000001</v>
      </c>
      <c r="L84" t="str">
        <f>_xlfn.XLOOKUP(G84,[2]Preisliste!$A$11:$A$156,[2]Preisliste!$C$11:$C$156)</f>
        <v>vorhandene Tragschicht wieder einbauen</v>
      </c>
      <c r="AA84" s="2">
        <v>0.64</v>
      </c>
      <c r="AB84" s="2">
        <v>0.21</v>
      </c>
      <c r="AD84" s="2">
        <v>0.64</v>
      </c>
      <c r="AE84" s="2">
        <v>0.64</v>
      </c>
      <c r="AF84" s="2">
        <v>3.2</v>
      </c>
      <c r="AG84" s="2">
        <v>0.64</v>
      </c>
      <c r="AI84" s="2">
        <v>1</v>
      </c>
      <c r="BX84" s="2">
        <v>1</v>
      </c>
    </row>
    <row r="85" spans="1:80" x14ac:dyDescent="0.3">
      <c r="B85" s="10">
        <f>'[2]Distanz Anschluss Mast 4 zu 5'!C40</f>
        <v>0</v>
      </c>
      <c r="C85" s="10"/>
      <c r="D85" s="11" t="str">
        <f>'[1]Distanz Anschluss Mast 4 zu 5'!E40</f>
        <v>m</v>
      </c>
      <c r="E85" s="11" t="s">
        <v>127</v>
      </c>
      <c r="F85" s="12">
        <v>122020700000</v>
      </c>
      <c r="G85" s="12">
        <f>'[1]Distanz Anschluss Mast 4 zu 5'!F40</f>
        <v>122020700000</v>
      </c>
      <c r="H85" s="12" t="s">
        <v>5</v>
      </c>
      <c r="I85" t="str">
        <f>_xlfn.XLOOKUP(G85,[1]Preisliste!$A$11:$A$156,[1]Preisliste!$B$11:$B$156)</f>
        <v>1.3.4</v>
      </c>
      <c r="J85" s="13">
        <f>_xlfn.XLOOKUP(G85,[2]Preisliste!$A$11:$A$156,[2]Preisliste!$E$11:$E$156)</f>
        <v>75.5</v>
      </c>
      <c r="K85" s="14">
        <f t="shared" si="12"/>
        <v>0</v>
      </c>
      <c r="L85" t="str">
        <f>_xlfn.XLOOKUP(G85,[2]Preisliste!$A$11:$A$156,[2]Preisliste!$C$11:$C$156)</f>
        <v>Betonkantensteine aufbrechen und wiederherstellen</v>
      </c>
      <c r="AI85" s="2">
        <v>1</v>
      </c>
      <c r="CB85" s="2">
        <v>1</v>
      </c>
    </row>
    <row r="86" spans="1:80" x14ac:dyDescent="0.3">
      <c r="A86" t="s">
        <v>173</v>
      </c>
      <c r="B86" s="10">
        <f>'[2]Distanz Anschluss Mast 4 zu 5'!C41</f>
        <v>0</v>
      </c>
      <c r="C86" s="10"/>
      <c r="D86" s="11" t="str">
        <f>'[1]Distanz Anschluss Mast 4 zu 5'!E41</f>
        <v>m</v>
      </c>
      <c r="E86" s="11" t="s">
        <v>127</v>
      </c>
      <c r="F86" s="12">
        <v>122020900000</v>
      </c>
      <c r="G86" s="12">
        <f>'[1]Distanz Anschluss Mast 4 zu 5'!F41</f>
        <v>122020900000</v>
      </c>
      <c r="H86" s="12" t="s">
        <v>6</v>
      </c>
      <c r="I86" t="str">
        <f>_xlfn.XLOOKUP(G86,[1]Preisliste!$A$11:$A$156,[1]Preisliste!$B$11:$B$156)</f>
        <v>1.3.5</v>
      </c>
      <c r="J86" s="13">
        <f>_xlfn.XLOOKUP(G86,[2]Preisliste!$A$11:$A$156,[2]Preisliste!$E$11:$E$156)</f>
        <v>82.21</v>
      </c>
      <c r="K86" s="14">
        <f t="shared" si="12"/>
        <v>0</v>
      </c>
      <c r="L86" t="str">
        <f>_xlfn.XLOOKUP(G86,[2]Preisliste!$A$11:$A$156,[2]Preisliste!$C$11:$C$156)</f>
        <v>Betonbordsteine aufbrechen und wiederherstellen</v>
      </c>
      <c r="AJ86" s="2">
        <v>1</v>
      </c>
      <c r="BX86" s="2">
        <v>1</v>
      </c>
    </row>
    <row r="87" spans="1:80" x14ac:dyDescent="0.3">
      <c r="A87" s="1">
        <f>SUM(K80:K94)</f>
        <v>136.57002000000003</v>
      </c>
      <c r="B87" s="10">
        <f>'[2]Distanz Anschluss Mast 4 zu 5'!C42</f>
        <v>0</v>
      </c>
      <c r="C87" s="10"/>
      <c r="D87" s="11" t="str">
        <f>'[1]Distanz Anschluss Mast 4 zu 5'!E42</f>
        <v>m</v>
      </c>
      <c r="E87" s="11" t="s">
        <v>127</v>
      </c>
      <c r="F87" s="12">
        <v>122121710000</v>
      </c>
      <c r="G87" s="12">
        <f>'[1]Distanz Anschluss Mast 4 zu 5'!F42</f>
        <v>122121710000</v>
      </c>
      <c r="H87" s="12">
        <v>0</v>
      </c>
      <c r="I87">
        <f>_xlfn.XLOOKUP(G87,[1]Preisliste!$A$11:$A$156,[1]Preisliste!$B$11:$B$156)</f>
        <v>0</v>
      </c>
      <c r="J87" s="13">
        <f>_xlfn.XLOOKUP(G87,[2]Preisliste!$A$11:$A$156,[2]Preisliste!$E$11:$E$156)</f>
        <v>130.78</v>
      </c>
      <c r="K87" s="14">
        <f t="shared" si="12"/>
        <v>0</v>
      </c>
      <c r="L87" t="str">
        <f>_xlfn.XLOOKUP(G87,[2]Preisliste!$A$11:$A$156,[2]Preisliste!$C$11:$C$156)</f>
        <v>Bodenpressung mittels Erdrakete</v>
      </c>
      <c r="BZ87" s="2">
        <v>1</v>
      </c>
    </row>
    <row r="88" spans="1:80" x14ac:dyDescent="0.3">
      <c r="B88" s="10">
        <f>'[2]Distanz Anschluss Mast 4 zu 5'!C43</f>
        <v>0</v>
      </c>
      <c r="C88" s="10"/>
      <c r="D88" s="11" t="str">
        <f>'[1]Distanz Anschluss Mast 4 zu 5'!E43</f>
        <v>m²</v>
      </c>
      <c r="E88" s="11" t="s">
        <v>55</v>
      </c>
      <c r="F88" s="12">
        <v>122020100000</v>
      </c>
      <c r="G88" s="12">
        <f>'[1]Distanz Anschluss Mast 4 zu 5'!F43</f>
        <v>122020100000</v>
      </c>
      <c r="H88" s="12" t="s">
        <v>7</v>
      </c>
      <c r="I88" t="str">
        <f>_xlfn.XLOOKUP(G88,[1]Preisliste!$A$11:$A$156,[1]Preisliste!$B$11:$B$156)</f>
        <v>1.3.1</v>
      </c>
      <c r="J88" s="13">
        <f>_xlfn.XLOOKUP(G88,[2]Preisliste!$A$11:$A$156,[2]Preisliste!$E$11:$E$156)</f>
        <v>5.86</v>
      </c>
      <c r="K88" s="14">
        <f t="shared" si="12"/>
        <v>0</v>
      </c>
      <c r="L88" t="str">
        <f>_xlfn.XLOOKUP(G88,[2]Preisliste!$A$11:$A$156,[2]Preisliste!$C$11:$C$156)</f>
        <v>Bituminösen Oberbau senkrecht schneiden</v>
      </c>
      <c r="AJ88" s="2">
        <v>1</v>
      </c>
      <c r="BW88" s="2">
        <v>1</v>
      </c>
    </row>
    <row r="89" spans="1:80" x14ac:dyDescent="0.3">
      <c r="B89" s="10">
        <f>'[2]Distanz Anschluss Mast 4 zu 5'!C44</f>
        <v>0</v>
      </c>
      <c r="C89" s="10"/>
      <c r="D89" s="11" t="str">
        <f>'[1]Distanz Anschluss Mast 4 zu 5'!E44</f>
        <v>m³</v>
      </c>
      <c r="E89" s="11" t="s">
        <v>56</v>
      </c>
      <c r="F89" s="12">
        <v>122020300000</v>
      </c>
      <c r="G89" s="12">
        <f>'[1]Distanz Anschluss Mast 4 zu 5'!F44</f>
        <v>122020300000</v>
      </c>
      <c r="H89" s="12" t="s">
        <v>8</v>
      </c>
      <c r="I89" t="str">
        <f>_xlfn.XLOOKUP(G89,[1]Preisliste!$A$11:$A$156,[1]Preisliste!$B$11:$B$156)</f>
        <v>1.3.2</v>
      </c>
      <c r="J89" s="13">
        <f>_xlfn.XLOOKUP(G89,[2]Preisliste!$A$11:$A$156,[2]Preisliste!$E$11:$E$156)</f>
        <v>23.84</v>
      </c>
      <c r="K89" s="14">
        <f t="shared" si="12"/>
        <v>0</v>
      </c>
      <c r="L89" t="str">
        <f>_xlfn.XLOOKUP(G89,[2]Preisliste!$A$11:$A$156,[2]Preisliste!$C$11:$C$156)</f>
        <v>Bituminöse Befestigung bis 12 cm aufbrechen</v>
      </c>
    </row>
    <row r="90" spans="1:80" x14ac:dyDescent="0.3">
      <c r="B90" s="10">
        <f>'[2]Distanz Anschluss Mast 4 zu 5'!C45</f>
        <v>0</v>
      </c>
      <c r="C90" s="10"/>
      <c r="D90" s="11" t="str">
        <f>'[1]Distanz Anschluss Mast 4 zu 5'!E45</f>
        <v>m</v>
      </c>
      <c r="E90" s="11" t="s">
        <v>127</v>
      </c>
      <c r="F90" s="12">
        <v>122020500000</v>
      </c>
      <c r="G90" s="12">
        <f>'[1]Distanz Anschluss Mast 4 zu 5'!F45</f>
        <v>122020500000</v>
      </c>
      <c r="H90" s="12" t="s">
        <v>9</v>
      </c>
      <c r="I90" t="str">
        <f>_xlfn.XLOOKUP(G90,[1]Preisliste!$A$11:$A$156,[1]Preisliste!$B$11:$B$156)</f>
        <v>1.3.3</v>
      </c>
      <c r="J90" s="13">
        <f>_xlfn.XLOOKUP(G90,[2]Preisliste!$A$11:$A$156,[2]Preisliste!$E$11:$E$156)</f>
        <v>26.85</v>
      </c>
      <c r="K90" s="14">
        <f t="shared" si="12"/>
        <v>0</v>
      </c>
      <c r="L90" t="str">
        <f>_xlfn.XLOOKUP(G90,[2]Preisliste!$A$11:$A$156,[2]Preisliste!$C$11:$C$156)</f>
        <v>Erschwernis für Abbrucharbeiten an Gebäuden und Einfriedungen</v>
      </c>
      <c r="AK90" s="2">
        <v>1</v>
      </c>
      <c r="CB90" s="2">
        <v>2</v>
      </c>
    </row>
    <row r="91" spans="1:80" x14ac:dyDescent="0.3">
      <c r="B91" s="10">
        <f>'[2]Distanz Anschluss Mast 4 zu 5'!C46</f>
        <v>0</v>
      </c>
      <c r="C91" s="10"/>
      <c r="D91" s="11" t="str">
        <f>'[1]Distanz Anschluss Mast 4 zu 5'!E46</f>
        <v>m²</v>
      </c>
      <c r="E91" s="11" t="s">
        <v>55</v>
      </c>
      <c r="F91" s="12">
        <v>122022300000</v>
      </c>
      <c r="G91" s="12">
        <f>'[1]Distanz Anschluss Mast 4 zu 5'!F46</f>
        <v>122022300000</v>
      </c>
      <c r="H91" s="12" t="s">
        <v>10</v>
      </c>
      <c r="I91" t="str">
        <f>_xlfn.XLOOKUP(G91,[1]Preisliste!$A$11:$A$156,[1]Preisliste!$B$11:$B$156)</f>
        <v>1.3.12</v>
      </c>
      <c r="J91" s="13">
        <f>_xlfn.XLOOKUP(G91,[2]Preisliste!$A$11:$A$156,[2]Preisliste!$E$11:$E$156)</f>
        <v>55.37</v>
      </c>
      <c r="K91" s="14">
        <f t="shared" si="12"/>
        <v>0</v>
      </c>
      <c r="L91" t="str">
        <f>_xlfn.XLOOKUP(G91,[2]Preisliste!$A$11:$A$156,[2]Preisliste!$C$11:$C$156)</f>
        <v>Asphalttragschicht aus AC 22 TN</v>
      </c>
      <c r="AA91" s="2">
        <v>0.64</v>
      </c>
      <c r="AB91" s="2">
        <v>0.21</v>
      </c>
      <c r="AD91" s="2">
        <v>0.64</v>
      </c>
      <c r="AE91" s="2">
        <v>0.64</v>
      </c>
      <c r="AF91" s="2">
        <v>3.2</v>
      </c>
      <c r="AG91" s="2">
        <v>0.64</v>
      </c>
      <c r="AK91" s="2">
        <v>1</v>
      </c>
      <c r="BM91" s="2">
        <v>1</v>
      </c>
      <c r="BW91" s="2">
        <v>3</v>
      </c>
    </row>
    <row r="92" spans="1:80" x14ac:dyDescent="0.3">
      <c r="B92" s="10">
        <f>'[2]Distanz Anschluss Mast 4 zu 5'!C47</f>
        <v>0</v>
      </c>
      <c r="C92" s="10"/>
      <c r="D92" s="11" t="str">
        <f>'[1]Distanz Anschluss Mast 4 zu 5'!E47</f>
        <v>m²</v>
      </c>
      <c r="E92" s="11" t="s">
        <v>55</v>
      </c>
      <c r="F92" s="12">
        <v>122022500000</v>
      </c>
      <c r="G92" s="12">
        <f>'[1]Distanz Anschluss Mast 4 zu 5'!F47</f>
        <v>122022500000</v>
      </c>
      <c r="H92" s="12" t="s">
        <v>11</v>
      </c>
      <c r="I92" t="str">
        <f>_xlfn.XLOOKUP(G92,[1]Preisliste!$A$11:$A$156,[1]Preisliste!$B$11:$B$156)</f>
        <v>1.3.13</v>
      </c>
      <c r="J92" s="13">
        <f>_xlfn.XLOOKUP(G92,[2]Preisliste!$A$11:$A$156,[2]Preisliste!$E$11:$E$156)</f>
        <v>20.14</v>
      </c>
      <c r="K92" s="14">
        <f t="shared" si="12"/>
        <v>0</v>
      </c>
      <c r="L92" t="str">
        <f>_xlfn.XLOOKUP(G92,[2]Preisliste!$A$11:$A$156,[2]Preisliste!$C$11:$C$156)</f>
        <v>Bitumenemulsion aufsprühen</v>
      </c>
      <c r="AL92" s="2">
        <v>1</v>
      </c>
      <c r="BN92" s="2">
        <v>1</v>
      </c>
    </row>
    <row r="93" spans="1:80" x14ac:dyDescent="0.3">
      <c r="B93" s="10">
        <f>'[2]Distanz Anschluss Mast 4 zu 5'!C48</f>
        <v>0</v>
      </c>
      <c r="C93" s="10"/>
      <c r="D93" s="11" t="str">
        <f>'[1]Distanz Anschluss Mast 4 zu 5'!E48</f>
        <v>m</v>
      </c>
      <c r="E93" s="11" t="s">
        <v>127</v>
      </c>
      <c r="F93" s="12">
        <v>122022700000</v>
      </c>
      <c r="G93" s="12">
        <f>'[1]Distanz Anschluss Mast 4 zu 5'!F48</f>
        <v>122022700000</v>
      </c>
      <c r="H93" s="12" t="s">
        <v>12</v>
      </c>
      <c r="I93" t="str">
        <f>_xlfn.XLOOKUP(G93,[1]Preisliste!$A$11:$A$156,[1]Preisliste!$B$11:$B$156)</f>
        <v>1.3.14</v>
      </c>
      <c r="J93" s="13">
        <f>_xlfn.XLOOKUP(G93,[2]Preisliste!$A$11:$A$156,[2]Preisliste!$E$11:$E$156)</f>
        <v>20.14</v>
      </c>
      <c r="K93" s="14">
        <f t="shared" si="12"/>
        <v>0</v>
      </c>
      <c r="L93" t="str">
        <f>_xlfn.XLOOKUP(G93,[2]Preisliste!$A$11:$A$156,[2]Preisliste!$C$11:$C$156)</f>
        <v>Fugen in der Dicke der bituminösen Decke</v>
      </c>
      <c r="AZ93" s="5">
        <v>1</v>
      </c>
    </row>
    <row r="94" spans="1:80" x14ac:dyDescent="0.3">
      <c r="B94" s="10">
        <f>'[2]Distanz Anschluss Mast 4 zu 5'!C49</f>
        <v>0</v>
      </c>
      <c r="C94" s="10"/>
      <c r="D94" s="11" t="str">
        <f>'[1]Distanz Anschluss Mast 4 zu 5'!E49</f>
        <v>m²</v>
      </c>
      <c r="E94" s="11" t="s">
        <v>55</v>
      </c>
      <c r="F94" s="12">
        <v>122022900000</v>
      </c>
      <c r="G94" s="12">
        <f>'[1]Distanz Anschluss Mast 4 zu 5'!F49</f>
        <v>122022900000</v>
      </c>
      <c r="H94" s="12" t="s">
        <v>13</v>
      </c>
      <c r="I94" t="str">
        <f>_xlfn.XLOOKUP(G94,[1]Preisliste!$A$11:$A$156,[1]Preisliste!$B$11:$B$156)</f>
        <v>1.3.15</v>
      </c>
      <c r="J94" s="13">
        <f>_xlfn.XLOOKUP(G94,[2]Preisliste!$A$11:$A$156,[2]Preisliste!$E$11:$E$156)</f>
        <v>55.36</v>
      </c>
      <c r="K94" s="14">
        <f t="shared" si="12"/>
        <v>0</v>
      </c>
      <c r="L94" t="str">
        <f>_xlfn.XLOOKUP(G94,[2]Preisliste!$A$11:$A$156,[2]Preisliste!$C$11:$C$156)</f>
        <v>Asphaltdeckschicht aus AC 8 DN</v>
      </c>
      <c r="AS94" s="3">
        <v>0.3</v>
      </c>
    </row>
    <row r="95" spans="1:80" x14ac:dyDescent="0.3">
      <c r="B95">
        <v>0</v>
      </c>
      <c r="F95" s="12">
        <v>122040100000</v>
      </c>
      <c r="G95" s="15">
        <v>122040100000</v>
      </c>
      <c r="H95" s="15"/>
      <c r="J95" s="13">
        <f>_xlfn.XLOOKUP(G95,[2]Preisliste!$A$11:$A$156,[2]Preisliste!$E$11:$E$156)</f>
        <v>617.04999999999995</v>
      </c>
      <c r="L95" t="str">
        <f>_xlfn.XLOOKUP(G95,[2]Preisliste!$A$11:$A$156,[2]Preisliste!$C$11:$C$156)</f>
        <v>Aufsatzmaste LPH 3,5 m liefern und betriebsfertig aufstellen</v>
      </c>
    </row>
    <row r="96" spans="1:80" x14ac:dyDescent="0.3">
      <c r="F96" s="12"/>
      <c r="J96" s="13"/>
      <c r="R96" s="43"/>
    </row>
    <row r="97" spans="1:102" x14ac:dyDescent="0.3">
      <c r="F97" s="12"/>
      <c r="J97" s="13"/>
    </row>
    <row r="98" spans="1:102" x14ac:dyDescent="0.3">
      <c r="F98" s="12"/>
      <c r="J98" s="13"/>
    </row>
    <row r="99" spans="1:102" x14ac:dyDescent="0.3">
      <c r="F99" s="12"/>
      <c r="J99" s="13"/>
    </row>
    <row r="100" spans="1:102" x14ac:dyDescent="0.3">
      <c r="A100" s="21"/>
      <c r="B100" s="24">
        <f>'[3]Distanz Anschluss Mast 5 zu 6'!C35</f>
        <v>0</v>
      </c>
      <c r="C100" s="24"/>
      <c r="D100" s="33" t="str">
        <f>'[1]Distanz Anschluss Mast 5 zu 6'!E35</f>
        <v>m²</v>
      </c>
      <c r="E100" s="33" t="s">
        <v>55</v>
      </c>
      <c r="F100" s="12">
        <v>122021100000</v>
      </c>
      <c r="G100" s="34">
        <f>'[1]Distanz Anschluss Mast 5 zu 6'!F35</f>
        <v>122021100000</v>
      </c>
      <c r="H100" s="34" t="s">
        <v>0</v>
      </c>
      <c r="I100" t="str">
        <f>_xlfn.XLOOKUP(G100,[1]Preisliste!$A$11:$A$156,[1]Preisliste!$B$11:$B$156)</f>
        <v>1.3.6</v>
      </c>
      <c r="J100" s="13">
        <f>_xlfn.XLOOKUP(G100,[2]Preisliste!$A$11:$A$156,[2]Preisliste!$E$11:$E$156)</f>
        <v>100.68</v>
      </c>
      <c r="K100" s="35">
        <f t="shared" ref="K100:K114" si="13">IF(B100="",0,B100*J100)</f>
        <v>0</v>
      </c>
      <c r="L100" t="str">
        <f>_xlfn.XLOOKUP(G100,[2]Preisliste!$A$11:$A$156,[2]Preisliste!$C$11:$C$156)</f>
        <v>Pflasteroberflächen aufnehmen und wieder herstellen</v>
      </c>
      <c r="M100" s="21"/>
      <c r="N100" s="21"/>
      <c r="O100" s="21"/>
      <c r="P100" s="36"/>
    </row>
    <row r="101" spans="1:102" x14ac:dyDescent="0.3">
      <c r="A101" s="21"/>
      <c r="B101" s="24">
        <f>'[3]Distanz Anschluss Mast 5 zu 6'!C36</f>
        <v>0</v>
      </c>
      <c r="C101" s="24"/>
      <c r="D101" s="33" t="str">
        <f>'[1]Distanz Anschluss Mast 5 zu 6'!E36</f>
        <v>m³</v>
      </c>
      <c r="E101" s="33" t="s">
        <v>56</v>
      </c>
      <c r="F101" s="12">
        <v>122021300000</v>
      </c>
      <c r="G101" s="34">
        <f>'[1]Distanz Anschluss Mast 5 zu 6'!F36</f>
        <v>122021300000</v>
      </c>
      <c r="H101" s="34" t="s">
        <v>1</v>
      </c>
      <c r="I101" t="str">
        <f>_xlfn.XLOOKUP(G101,[1]Preisliste!$A$11:$A$156,[1]Preisliste!$B$11:$B$156)</f>
        <v>1.3.7</v>
      </c>
      <c r="J101" s="13">
        <f>_xlfn.XLOOKUP(G101,[2]Preisliste!$A$11:$A$156,[2]Preisliste!$E$11:$E$156)</f>
        <v>114.1</v>
      </c>
      <c r="K101" s="35">
        <f t="shared" si="13"/>
        <v>0</v>
      </c>
      <c r="L101" t="str">
        <f>_xlfn.XLOOKUP(G101,[2]Preisliste!$A$11:$A$156,[2]Preisliste!$C$11:$C$156)</f>
        <v>ungeb. Tragschichten ausbauen</v>
      </c>
      <c r="M101" s="21"/>
      <c r="N101" s="21"/>
      <c r="O101" s="21"/>
      <c r="P101" s="36"/>
      <c r="AA101" s="2">
        <v>0.45</v>
      </c>
      <c r="AB101" s="2">
        <v>0.15</v>
      </c>
      <c r="AD101" s="2">
        <v>0.45</v>
      </c>
      <c r="AE101" s="2">
        <v>0.45</v>
      </c>
      <c r="AF101" s="2">
        <v>2.7</v>
      </c>
      <c r="AG101" s="2">
        <v>0.45</v>
      </c>
    </row>
    <row r="102" spans="1:102" x14ac:dyDescent="0.3">
      <c r="A102" s="21"/>
      <c r="B102" s="24">
        <f>'[3]Distanz Anschluss Mast 5 zu 6'!C37</f>
        <v>0.216</v>
      </c>
      <c r="C102" s="24"/>
      <c r="D102" s="33" t="str">
        <f>'[1]Distanz Anschluss Mast 5 zu 6'!E37</f>
        <v>m³</v>
      </c>
      <c r="E102" s="33" t="s">
        <v>56</v>
      </c>
      <c r="F102" s="12">
        <v>122021500000</v>
      </c>
      <c r="G102" s="34">
        <f>'[1]Distanz Anschluss Mast 5 zu 6'!F37</f>
        <v>122021500000</v>
      </c>
      <c r="H102" s="34" t="s">
        <v>2</v>
      </c>
      <c r="I102" t="str">
        <f>_xlfn.XLOOKUP(G102,[1]Preisliste!$A$11:$A$156,[1]Preisliste!$B$11:$B$156)</f>
        <v>1.3.8</v>
      </c>
      <c r="J102" s="13">
        <f>_xlfn.XLOOKUP(G102,[2]Preisliste!$A$11:$A$156,[2]Preisliste!$E$11:$E$156)</f>
        <v>248.34</v>
      </c>
      <c r="K102" s="35">
        <f t="shared" si="13"/>
        <v>53.641440000000003</v>
      </c>
      <c r="L102" t="str">
        <f>_xlfn.XLOOKUP(G102,[2]Preisliste!$A$11:$A$156,[2]Preisliste!$C$11:$C$156)</f>
        <v>Graben herstellen und wiederverfüllen</v>
      </c>
      <c r="M102" s="21"/>
      <c r="N102" s="21"/>
      <c r="O102" s="21"/>
      <c r="P102" s="36"/>
      <c r="AA102" s="2">
        <v>1.02</v>
      </c>
      <c r="AB102" s="2">
        <v>0.34</v>
      </c>
      <c r="AD102" s="2">
        <v>1.02</v>
      </c>
      <c r="AE102" s="2">
        <v>1.02</v>
      </c>
      <c r="AF102" s="2">
        <v>4.0999999999999996</v>
      </c>
      <c r="AG102" s="2">
        <v>1.02</v>
      </c>
      <c r="AS102" s="3">
        <v>0.3</v>
      </c>
      <c r="AZ102" s="5">
        <v>1</v>
      </c>
      <c r="CT102" s="2"/>
      <c r="CU102" s="2"/>
      <c r="CV102" s="2"/>
    </row>
    <row r="103" spans="1:102" x14ac:dyDescent="0.3">
      <c r="A103" s="21"/>
      <c r="B103" s="24">
        <f>'[3]Distanz Anschluss Mast 5 zu 6'!C38</f>
        <v>7.1999999999999995E-2</v>
      </c>
      <c r="C103" s="24"/>
      <c r="D103" s="33" t="str">
        <f>'[1]Distanz Anschluss Mast 5 zu 6'!E38</f>
        <v>m³</v>
      </c>
      <c r="E103" s="33" t="s">
        <v>56</v>
      </c>
      <c r="F103" s="12">
        <v>122021900000</v>
      </c>
      <c r="G103" s="34">
        <f>'[1]Distanz Anschluss Mast 5 zu 6'!F38</f>
        <v>122021900000</v>
      </c>
      <c r="H103" s="34" t="s">
        <v>3</v>
      </c>
      <c r="I103" t="str">
        <f>_xlfn.XLOOKUP(G103,[1]Preisliste!$A$11:$A$156,[1]Preisliste!$B$11:$B$156)</f>
        <v>1.3.10</v>
      </c>
      <c r="J103" s="13">
        <f>_xlfn.XLOOKUP(G103,[2]Preisliste!$A$11:$A$156,[2]Preisliste!$E$11:$E$156)</f>
        <v>70.48</v>
      </c>
      <c r="K103" s="35">
        <f t="shared" si="13"/>
        <v>5.07456</v>
      </c>
      <c r="L103" t="str">
        <f>_xlfn.XLOOKUP(G103,[2]Preisliste!$A$11:$A$156,[2]Preisliste!$C$11:$C$156)</f>
        <v>Sandbett für Elektroleitung</v>
      </c>
      <c r="M103" s="21"/>
      <c r="N103" s="21"/>
      <c r="O103" s="21"/>
      <c r="P103" s="36"/>
      <c r="CT103" s="10"/>
      <c r="CU103" s="10"/>
      <c r="CV103" s="10"/>
      <c r="CW103" s="2"/>
    </row>
    <row r="104" spans="1:102" x14ac:dyDescent="0.3">
      <c r="A104" s="21" t="s">
        <v>174</v>
      </c>
      <c r="B104" s="24">
        <f>'[3]Distanz Anschluss Mast 5 zu 6'!C39</f>
        <v>0</v>
      </c>
      <c r="C104" s="24"/>
      <c r="D104" s="33" t="str">
        <f>'[1]Distanz Anschluss Mast 5 zu 6'!E39</f>
        <v>m³</v>
      </c>
      <c r="E104" s="33" t="s">
        <v>56</v>
      </c>
      <c r="F104" s="12">
        <v>122022100000</v>
      </c>
      <c r="G104" s="34">
        <f>'[1]Distanz Anschluss Mast 5 zu 6'!F39</f>
        <v>122022100000</v>
      </c>
      <c r="H104" s="34" t="s">
        <v>4</v>
      </c>
      <c r="I104" t="str">
        <f>_xlfn.XLOOKUP(G104,[1]Preisliste!$A$11:$A$156,[1]Preisliste!$B$11:$B$156)</f>
        <v>1.3.11</v>
      </c>
      <c r="J104" s="13">
        <f>_xlfn.XLOOKUP(G104,[2]Preisliste!$A$11:$A$156,[2]Preisliste!$E$11:$E$156)</f>
        <v>80.55</v>
      </c>
      <c r="K104" s="35">
        <f t="shared" si="13"/>
        <v>0</v>
      </c>
      <c r="L104" t="str">
        <f>_xlfn.XLOOKUP(G104,[2]Preisliste!$A$11:$A$156,[2]Preisliste!$C$11:$C$156)</f>
        <v>vorhandene Tragschicht wieder einbauen</v>
      </c>
      <c r="M104" s="21"/>
      <c r="N104" s="21"/>
      <c r="O104" s="21"/>
      <c r="P104" s="36"/>
      <c r="AS104" s="3">
        <v>0.3</v>
      </c>
      <c r="CW104" s="10"/>
      <c r="CX104" s="25"/>
    </row>
    <row r="105" spans="1:102" x14ac:dyDescent="0.3">
      <c r="A105" s="36">
        <f>SUM(K100:K114)</f>
        <v>273.44148000000001</v>
      </c>
      <c r="B105" s="24">
        <f>'[3]Distanz Anschluss Mast 5 zu 6'!C40</f>
        <v>0</v>
      </c>
      <c r="C105" s="24"/>
      <c r="D105" s="33" t="str">
        <f>'[1]Distanz Anschluss Mast 5 zu 6'!E40</f>
        <v>m</v>
      </c>
      <c r="E105" s="33" t="s">
        <v>127</v>
      </c>
      <c r="F105" s="12">
        <v>122020700000</v>
      </c>
      <c r="G105" s="34">
        <f>'[1]Distanz Anschluss Mast 5 zu 6'!F40</f>
        <v>122020700000</v>
      </c>
      <c r="H105" s="34" t="s">
        <v>5</v>
      </c>
      <c r="I105" t="str">
        <f>_xlfn.XLOOKUP(G105,[1]Preisliste!$A$11:$A$156,[1]Preisliste!$B$11:$B$156)</f>
        <v>1.3.4</v>
      </c>
      <c r="J105" s="13">
        <f>_xlfn.XLOOKUP(G105,[2]Preisliste!$A$11:$A$156,[2]Preisliste!$E$11:$E$156)</f>
        <v>75.5</v>
      </c>
      <c r="K105" s="35">
        <f t="shared" si="13"/>
        <v>0</v>
      </c>
      <c r="L105" t="str">
        <f>_xlfn.XLOOKUP(G105,[2]Preisliste!$A$11:$A$156,[2]Preisliste!$C$11:$C$156)</f>
        <v>Betonkantensteine aufbrechen und wiederherstellen</v>
      </c>
      <c r="M105" s="21"/>
      <c r="N105" s="21"/>
      <c r="O105" s="21"/>
      <c r="P105" s="36"/>
      <c r="AZ105" s="5">
        <v>1</v>
      </c>
      <c r="CS105" s="2"/>
    </row>
    <row r="106" spans="1:102" x14ac:dyDescent="0.3">
      <c r="A106" s="21"/>
      <c r="B106" s="24">
        <f>'[3]Distanz Anschluss Mast 5 zu 6'!C41</f>
        <v>0</v>
      </c>
      <c r="C106" s="24"/>
      <c r="D106" s="33" t="str">
        <f>'[1]Distanz Anschluss Mast 5 zu 6'!E41</f>
        <v>m</v>
      </c>
      <c r="E106" s="33" t="s">
        <v>127</v>
      </c>
      <c r="F106" s="12">
        <v>122020900000</v>
      </c>
      <c r="G106" s="34">
        <f>'[1]Distanz Anschluss Mast 5 zu 6'!F41</f>
        <v>122020900000</v>
      </c>
      <c r="H106" s="34" t="s">
        <v>6</v>
      </c>
      <c r="I106" t="str">
        <f>_xlfn.XLOOKUP(G106,[1]Preisliste!$A$11:$A$156,[1]Preisliste!$B$11:$B$156)</f>
        <v>1.3.5</v>
      </c>
      <c r="J106" s="13">
        <f>_xlfn.XLOOKUP(G106,[2]Preisliste!$A$11:$A$156,[2]Preisliste!$E$11:$E$156)</f>
        <v>82.21</v>
      </c>
      <c r="K106" s="35">
        <f t="shared" si="13"/>
        <v>0</v>
      </c>
      <c r="L106" t="str">
        <f>_xlfn.XLOOKUP(G106,[2]Preisliste!$A$11:$A$156,[2]Preisliste!$C$11:$C$156)</f>
        <v>Betonbordsteine aufbrechen und wiederherstellen</v>
      </c>
      <c r="M106" s="21"/>
      <c r="N106" s="21"/>
      <c r="O106" s="21"/>
      <c r="P106" s="3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"/>
      <c r="CQ106" s="10"/>
      <c r="CR106" s="10"/>
      <c r="CS106" s="10"/>
    </row>
    <row r="107" spans="1:102" x14ac:dyDescent="0.3">
      <c r="A107" s="21"/>
      <c r="B107" s="24">
        <f>'[3]Distanz Anschluss Mast 5 zu 6'!C42</f>
        <v>0</v>
      </c>
      <c r="C107" s="24"/>
      <c r="D107" s="33" t="str">
        <f>'[1]Distanz Anschluss Mast 5 zu 6'!E42</f>
        <v>m</v>
      </c>
      <c r="E107" s="33" t="s">
        <v>127</v>
      </c>
      <c r="F107" s="12">
        <v>122121710000</v>
      </c>
      <c r="G107" s="34">
        <f>'[1]Distanz Anschluss Mast 5 zu 6'!F42</f>
        <v>122121710000</v>
      </c>
      <c r="H107" s="34">
        <v>0</v>
      </c>
      <c r="I107">
        <f>_xlfn.XLOOKUP(G107,[1]Preisliste!$A$11:$A$156,[1]Preisliste!$B$11:$B$156)</f>
        <v>0</v>
      </c>
      <c r="J107" s="13">
        <f>_xlfn.XLOOKUP(G107,[2]Preisliste!$A$11:$A$156,[2]Preisliste!$E$11:$E$156)</f>
        <v>130.78</v>
      </c>
      <c r="K107" s="35">
        <f t="shared" si="13"/>
        <v>0</v>
      </c>
      <c r="L107" t="str">
        <f>_xlfn.XLOOKUP(G107,[2]Preisliste!$A$11:$A$156,[2]Preisliste!$C$11:$C$156)</f>
        <v>Bodenpressung mittels Erdrakete</v>
      </c>
      <c r="M107" s="21"/>
      <c r="N107" s="21"/>
      <c r="O107" s="21"/>
      <c r="P107" s="36"/>
    </row>
    <row r="108" spans="1:102" x14ac:dyDescent="0.3">
      <c r="A108" s="21"/>
      <c r="B108" s="24">
        <f>'[3]Distanz Anschluss Mast 5 zu 6'!C43</f>
        <v>0.89999999999999991</v>
      </c>
      <c r="C108" s="24"/>
      <c r="D108" s="33" t="str">
        <f>'[1]Distanz Anschluss Mast 5 zu 6'!E43</f>
        <v>m²</v>
      </c>
      <c r="E108" s="33" t="s">
        <v>55</v>
      </c>
      <c r="F108" s="12">
        <v>122020100000</v>
      </c>
      <c r="G108" s="34">
        <f>'[1]Distanz Anschluss Mast 5 zu 6'!F43</f>
        <v>122020100000</v>
      </c>
      <c r="H108" s="34" t="s">
        <v>7</v>
      </c>
      <c r="I108" t="str">
        <f>_xlfn.XLOOKUP(G108,[1]Preisliste!$A$11:$A$156,[1]Preisliste!$B$11:$B$156)</f>
        <v>1.3.1</v>
      </c>
      <c r="J108" s="13">
        <f>_xlfn.XLOOKUP(G108,[2]Preisliste!$A$11:$A$156,[2]Preisliste!$E$11:$E$156)</f>
        <v>5.86</v>
      </c>
      <c r="K108" s="35">
        <f t="shared" si="13"/>
        <v>5.274</v>
      </c>
      <c r="L108" t="str">
        <f>_xlfn.XLOOKUP(G108,[2]Preisliste!$A$11:$A$156,[2]Preisliste!$C$11:$C$156)</f>
        <v>Bituminösen Oberbau senkrecht schneiden</v>
      </c>
      <c r="M108" s="21"/>
      <c r="N108" s="21"/>
      <c r="O108" s="21"/>
      <c r="P108" s="36"/>
    </row>
    <row r="109" spans="1:102" x14ac:dyDescent="0.3">
      <c r="A109" s="21"/>
      <c r="B109" s="24">
        <f>'[3]Distanz Anschluss Mast 5 zu 6'!C44</f>
        <v>0.29699999999999999</v>
      </c>
      <c r="C109" s="24"/>
      <c r="D109" s="33" t="str">
        <f>'[1]Distanz Anschluss Mast 5 zu 6'!E44</f>
        <v>m³</v>
      </c>
      <c r="E109" s="33" t="s">
        <v>56</v>
      </c>
      <c r="F109" s="12">
        <v>122020300000</v>
      </c>
      <c r="G109" s="34">
        <f>'[1]Distanz Anschluss Mast 5 zu 6'!F44</f>
        <v>122020300000</v>
      </c>
      <c r="H109" s="34" t="s">
        <v>8</v>
      </c>
      <c r="I109" t="str">
        <f>_xlfn.XLOOKUP(G109,[1]Preisliste!$A$11:$A$156,[1]Preisliste!$B$11:$B$156)</f>
        <v>1.3.2</v>
      </c>
      <c r="J109" s="13">
        <f>_xlfn.XLOOKUP(G109,[2]Preisliste!$A$11:$A$156,[2]Preisliste!$E$11:$E$156)</f>
        <v>23.84</v>
      </c>
      <c r="K109" s="35">
        <f t="shared" si="13"/>
        <v>7.0804799999999997</v>
      </c>
      <c r="L109" t="str">
        <f>_xlfn.XLOOKUP(G109,[2]Preisliste!$A$11:$A$156,[2]Preisliste!$C$11:$C$156)</f>
        <v>Bituminöse Befestigung bis 12 cm aufbrechen</v>
      </c>
      <c r="M109" s="21"/>
      <c r="N109" s="21"/>
      <c r="O109" s="21"/>
      <c r="P109" s="36"/>
    </row>
    <row r="110" spans="1:102" x14ac:dyDescent="0.3">
      <c r="A110" s="21"/>
      <c r="B110" s="24">
        <f>'[3]Distanz Anschluss Mast 5 zu 6'!C45</f>
        <v>0</v>
      </c>
      <c r="C110" s="24"/>
      <c r="D110" s="33" t="str">
        <f>'[1]Distanz Anschluss Mast 5 zu 6'!E45</f>
        <v>m</v>
      </c>
      <c r="E110" s="33" t="s">
        <v>127</v>
      </c>
      <c r="F110" s="12">
        <v>122020500000</v>
      </c>
      <c r="G110" s="34">
        <f>'[1]Distanz Anschluss Mast 5 zu 6'!F45</f>
        <v>122020500000</v>
      </c>
      <c r="H110" s="34" t="s">
        <v>9</v>
      </c>
      <c r="I110" t="str">
        <f>_xlfn.XLOOKUP(G110,[1]Preisliste!$A$11:$A$156,[1]Preisliste!$B$11:$B$156)</f>
        <v>1.3.3</v>
      </c>
      <c r="J110" s="13">
        <f>_xlfn.XLOOKUP(G110,[2]Preisliste!$A$11:$A$156,[2]Preisliste!$E$11:$E$156)</f>
        <v>26.85</v>
      </c>
      <c r="K110" s="35">
        <f t="shared" si="13"/>
        <v>0</v>
      </c>
      <c r="L110" t="str">
        <f>_xlfn.XLOOKUP(G110,[2]Preisliste!$A$11:$A$156,[2]Preisliste!$C$11:$C$156)</f>
        <v>Erschwernis für Abbrucharbeiten an Gebäuden und Einfriedungen</v>
      </c>
      <c r="M110" s="21"/>
      <c r="N110" s="21"/>
      <c r="O110" s="21"/>
      <c r="P110" s="36"/>
    </row>
    <row r="111" spans="1:102" x14ac:dyDescent="0.3">
      <c r="A111" s="21"/>
      <c r="B111" s="24">
        <f>'[3]Distanz Anschluss Mast 5 zu 6'!C46</f>
        <v>0.89999999999999991</v>
      </c>
      <c r="C111" s="24"/>
      <c r="D111" s="33" t="str">
        <f>'[1]Distanz Anschluss Mast 5 zu 6'!E46</f>
        <v>m²</v>
      </c>
      <c r="E111" s="33" t="s">
        <v>55</v>
      </c>
      <c r="F111" s="12">
        <v>122022300000</v>
      </c>
      <c r="G111" s="34">
        <f>'[1]Distanz Anschluss Mast 5 zu 6'!F46</f>
        <v>122022300000</v>
      </c>
      <c r="H111" s="34" t="s">
        <v>10</v>
      </c>
      <c r="I111" t="str">
        <f>_xlfn.XLOOKUP(G111,[1]Preisliste!$A$11:$A$156,[1]Preisliste!$B$11:$B$156)</f>
        <v>1.3.12</v>
      </c>
      <c r="J111" s="13">
        <f>_xlfn.XLOOKUP(G111,[2]Preisliste!$A$11:$A$156,[2]Preisliste!$E$11:$E$156)</f>
        <v>55.37</v>
      </c>
      <c r="K111" s="35">
        <f t="shared" si="13"/>
        <v>49.832999999999991</v>
      </c>
      <c r="L111" t="str">
        <f>_xlfn.XLOOKUP(G111,[2]Preisliste!$A$11:$A$156,[2]Preisliste!$C$11:$C$156)</f>
        <v>Asphalttragschicht aus AC 22 TN</v>
      </c>
      <c r="M111" s="21"/>
      <c r="N111" s="21"/>
      <c r="O111" s="21"/>
      <c r="P111" s="36"/>
    </row>
    <row r="112" spans="1:102" x14ac:dyDescent="0.3">
      <c r="A112" s="21"/>
      <c r="B112" s="24">
        <f>'[3]Distanz Anschluss Mast 5 zu 6'!C47</f>
        <v>0.89999999999999991</v>
      </c>
      <c r="C112" s="24"/>
      <c r="D112" s="33" t="str">
        <f>'[1]Distanz Anschluss Mast 5 zu 6'!E47</f>
        <v>m²</v>
      </c>
      <c r="E112" s="33" t="s">
        <v>55</v>
      </c>
      <c r="F112" s="12">
        <v>122022500000</v>
      </c>
      <c r="G112" s="34">
        <f>'[1]Distanz Anschluss Mast 5 zu 6'!F47</f>
        <v>122022500000</v>
      </c>
      <c r="H112" s="34" t="s">
        <v>11</v>
      </c>
      <c r="I112" t="str">
        <f>_xlfn.XLOOKUP(G112,[1]Preisliste!$A$11:$A$156,[1]Preisliste!$B$11:$B$156)</f>
        <v>1.3.13</v>
      </c>
      <c r="J112" s="13">
        <f>_xlfn.XLOOKUP(G112,[2]Preisliste!$A$11:$A$156,[2]Preisliste!$E$11:$E$156)</f>
        <v>20.14</v>
      </c>
      <c r="K112" s="35">
        <f t="shared" si="13"/>
        <v>18.125999999999998</v>
      </c>
      <c r="L112" t="str">
        <f>_xlfn.XLOOKUP(G112,[2]Preisliste!$A$11:$A$156,[2]Preisliste!$C$11:$C$156)</f>
        <v>Bitumenemulsion aufsprühen</v>
      </c>
      <c r="M112" s="21"/>
      <c r="N112" s="21"/>
      <c r="O112" s="21"/>
      <c r="P112" s="36"/>
    </row>
    <row r="113" spans="1:16" x14ac:dyDescent="0.3">
      <c r="A113" s="21"/>
      <c r="B113" s="24">
        <f>'[3]Distanz Anschluss Mast 5 zu 6'!C48</f>
        <v>4.2</v>
      </c>
      <c r="C113" s="24"/>
      <c r="D113" s="33" t="str">
        <f>'[1]Distanz Anschluss Mast 5 zu 6'!E48</f>
        <v>m</v>
      </c>
      <c r="E113" s="33" t="s">
        <v>127</v>
      </c>
      <c r="F113" s="12">
        <v>122022700000</v>
      </c>
      <c r="G113" s="34">
        <f>'[1]Distanz Anschluss Mast 5 zu 6'!F48</f>
        <v>122022700000</v>
      </c>
      <c r="H113" s="34" t="s">
        <v>12</v>
      </c>
      <c r="I113" t="str">
        <f>_xlfn.XLOOKUP(G113,[1]Preisliste!$A$11:$A$156,[1]Preisliste!$B$11:$B$156)</f>
        <v>1.3.14</v>
      </c>
      <c r="J113" s="13">
        <f>_xlfn.XLOOKUP(G113,[2]Preisliste!$A$11:$A$156,[2]Preisliste!$E$11:$E$156)</f>
        <v>20.14</v>
      </c>
      <c r="K113" s="35">
        <f t="shared" si="13"/>
        <v>84.588000000000008</v>
      </c>
      <c r="L113" t="str">
        <f>_xlfn.XLOOKUP(G113,[2]Preisliste!$A$11:$A$156,[2]Preisliste!$C$11:$C$156)</f>
        <v>Fugen in der Dicke der bituminösen Decke</v>
      </c>
      <c r="M113" s="21"/>
      <c r="N113" s="21"/>
      <c r="O113" s="21"/>
      <c r="P113" s="36"/>
    </row>
    <row r="114" spans="1:16" x14ac:dyDescent="0.3">
      <c r="A114" s="21"/>
      <c r="B114" s="24">
        <f>'[3]Distanz Anschluss Mast 5 zu 6'!C49</f>
        <v>0.89999999999999991</v>
      </c>
      <c r="C114" s="24"/>
      <c r="D114" s="33" t="str">
        <f>'[1]Distanz Anschluss Mast 5 zu 6'!E49</f>
        <v>m²</v>
      </c>
      <c r="E114" s="33" t="s">
        <v>55</v>
      </c>
      <c r="F114" s="12">
        <v>122022900000</v>
      </c>
      <c r="G114" s="34">
        <f>'[1]Distanz Anschluss Mast 5 zu 6'!F49</f>
        <v>122022900000</v>
      </c>
      <c r="H114" s="34" t="s">
        <v>13</v>
      </c>
      <c r="I114" t="str">
        <f>_xlfn.XLOOKUP(G114,[1]Preisliste!$A$11:$A$156,[1]Preisliste!$B$11:$B$156)</f>
        <v>1.3.15</v>
      </c>
      <c r="J114" s="13">
        <f>_xlfn.XLOOKUP(G114,[2]Preisliste!$A$11:$A$156,[2]Preisliste!$E$11:$E$156)</f>
        <v>55.36</v>
      </c>
      <c r="K114" s="35">
        <f t="shared" si="13"/>
        <v>49.823999999999998</v>
      </c>
      <c r="L114" t="str">
        <f>_xlfn.XLOOKUP(G114,[2]Preisliste!$A$11:$A$156,[2]Preisliste!$C$11:$C$156)</f>
        <v>Asphaltdeckschicht aus AC 8 DN</v>
      </c>
      <c r="M114" s="21"/>
      <c r="N114" s="21"/>
      <c r="O114" s="21"/>
    </row>
    <row r="115" spans="1:16" x14ac:dyDescent="0.3">
      <c r="B115">
        <v>0</v>
      </c>
      <c r="F115" s="12">
        <v>122040100000</v>
      </c>
      <c r="G115" s="15">
        <v>122040100000</v>
      </c>
      <c r="H115" s="15"/>
      <c r="J115" s="13">
        <f>_xlfn.XLOOKUP(G115,[2]Preisliste!$A$11:$A$156,[2]Preisliste!$E$11:$E$156)</f>
        <v>617.04999999999995</v>
      </c>
      <c r="L115" t="str">
        <f>_xlfn.XLOOKUP(G115,[2]Preisliste!$A$11:$A$156,[2]Preisliste!$C$11:$C$156)</f>
        <v>Aufsatzmaste LPH 3,5 m liefern und betriebsfertig aufstellen</v>
      </c>
    </row>
    <row r="116" spans="1:16" x14ac:dyDescent="0.3">
      <c r="F116" s="12"/>
      <c r="J116" s="13"/>
    </row>
    <row r="117" spans="1:16" x14ac:dyDescent="0.3">
      <c r="F117" s="12"/>
      <c r="J117" s="13"/>
    </row>
    <row r="118" spans="1:16" x14ac:dyDescent="0.3">
      <c r="F118" s="12"/>
      <c r="J118" s="13"/>
    </row>
    <row r="119" spans="1:16" x14ac:dyDescent="0.3">
      <c r="F119" s="12"/>
      <c r="J119" s="13"/>
    </row>
    <row r="120" spans="1:16" x14ac:dyDescent="0.3">
      <c r="B120" s="10">
        <f>C120</f>
        <v>0</v>
      </c>
      <c r="C120" s="10">
        <v>0</v>
      </c>
      <c r="D120" s="11" t="str">
        <f>'[1]Distanz Anschluss Mast 6 zu 7'!E35</f>
        <v>m²</v>
      </c>
      <c r="E120" s="11" t="s">
        <v>55</v>
      </c>
      <c r="F120" s="12">
        <v>122021100000</v>
      </c>
      <c r="G120" s="12">
        <f>'[1]Distanz Anschluss Mast 6 zu 7'!F35</f>
        <v>122021100000</v>
      </c>
      <c r="H120" s="12" t="s">
        <v>0</v>
      </c>
      <c r="I120" t="str">
        <f>_xlfn.XLOOKUP(G120,[1]Preisliste!$A$11:$A$156,[1]Preisliste!$B$11:$B$156)</f>
        <v>1.3.6</v>
      </c>
      <c r="J120" s="13">
        <f>_xlfn.XLOOKUP(G120,[2]Preisliste!$A$11:$A$156,[2]Preisliste!$E$11:$E$156)</f>
        <v>100.68</v>
      </c>
      <c r="K120" s="14">
        <f t="shared" ref="K120:K134" si="14">IF(B120="",0,B120*J120)</f>
        <v>0</v>
      </c>
      <c r="L120" t="str">
        <f>_xlfn.XLOOKUP(G120,[2]Preisliste!$A$11:$A$156,[2]Preisliste!$C$11:$C$156)</f>
        <v>Pflasteroberflächen aufnehmen und wieder herstellen</v>
      </c>
    </row>
    <row r="121" spans="1:16" x14ac:dyDescent="0.3">
      <c r="B121" s="10">
        <f t="shared" ref="B121:B134" si="15">C121</f>
        <v>0</v>
      </c>
      <c r="C121" s="10">
        <v>0</v>
      </c>
      <c r="D121" s="11" t="str">
        <f>'[1]Distanz Anschluss Mast 6 zu 7'!E36</f>
        <v>m³</v>
      </c>
      <c r="E121" s="11" t="s">
        <v>56</v>
      </c>
      <c r="F121" s="12">
        <v>122021300000</v>
      </c>
      <c r="G121" s="12">
        <f>'[1]Distanz Anschluss Mast 6 zu 7'!F36</f>
        <v>122021300000</v>
      </c>
      <c r="H121" s="12" t="s">
        <v>1</v>
      </c>
      <c r="I121" t="str">
        <f>_xlfn.XLOOKUP(G121,[1]Preisliste!$A$11:$A$156,[1]Preisliste!$B$11:$B$156)</f>
        <v>1.3.7</v>
      </c>
      <c r="J121" s="13">
        <f>_xlfn.XLOOKUP(G121,[2]Preisliste!$A$11:$A$156,[2]Preisliste!$E$11:$E$156)</f>
        <v>114.1</v>
      </c>
      <c r="K121" s="14">
        <f t="shared" si="14"/>
        <v>0</v>
      </c>
      <c r="L121" t="str">
        <f>_xlfn.XLOOKUP(G121,[2]Preisliste!$A$11:$A$156,[2]Preisliste!$C$11:$C$156)</f>
        <v>ungeb. Tragschichten ausbauen</v>
      </c>
    </row>
    <row r="122" spans="1:16" x14ac:dyDescent="0.3">
      <c r="B122" s="10">
        <f t="shared" si="15"/>
        <v>0.252</v>
      </c>
      <c r="C122" s="10">
        <v>0.252</v>
      </c>
      <c r="D122" s="11" t="str">
        <f>'[1]Distanz Anschluss Mast 6 zu 7'!E37</f>
        <v>m³</v>
      </c>
      <c r="E122" s="11" t="s">
        <v>56</v>
      </c>
      <c r="F122" s="12">
        <v>122021500000</v>
      </c>
      <c r="G122" s="12">
        <f>'[1]Distanz Anschluss Mast 6 zu 7'!F37</f>
        <v>122021500000</v>
      </c>
      <c r="H122" s="12" t="s">
        <v>2</v>
      </c>
      <c r="I122" t="str">
        <f>_xlfn.XLOOKUP(G122,[1]Preisliste!$A$11:$A$156,[1]Preisliste!$B$11:$B$156)</f>
        <v>1.3.8</v>
      </c>
      <c r="J122" s="13">
        <f>_xlfn.XLOOKUP(G122,[2]Preisliste!$A$11:$A$156,[2]Preisliste!$E$11:$E$156)</f>
        <v>248.34</v>
      </c>
      <c r="K122" s="14">
        <f t="shared" si="14"/>
        <v>62.581679999999999</v>
      </c>
      <c r="L122" t="str">
        <f>_xlfn.XLOOKUP(G122,[2]Preisliste!$A$11:$A$156,[2]Preisliste!$C$11:$C$156)</f>
        <v>Graben herstellen und wiederverfüllen</v>
      </c>
    </row>
    <row r="123" spans="1:16" x14ac:dyDescent="0.3">
      <c r="B123" s="10">
        <f t="shared" si="15"/>
        <v>8.4000000000000005E-2</v>
      </c>
      <c r="C123" s="10">
        <v>8.4000000000000005E-2</v>
      </c>
      <c r="D123" s="11" t="str">
        <f>'[1]Distanz Anschluss Mast 6 zu 7'!E38</f>
        <v>m³</v>
      </c>
      <c r="E123" s="11" t="s">
        <v>56</v>
      </c>
      <c r="F123" s="12">
        <v>122021900000</v>
      </c>
      <c r="G123" s="12">
        <f>'[1]Distanz Anschluss Mast 6 zu 7'!F38</f>
        <v>122021900000</v>
      </c>
      <c r="H123" s="12" t="s">
        <v>3</v>
      </c>
      <c r="I123" t="str">
        <f>_xlfn.XLOOKUP(G123,[1]Preisliste!$A$11:$A$156,[1]Preisliste!$B$11:$B$156)</f>
        <v>1.3.10</v>
      </c>
      <c r="J123" s="13">
        <f>_xlfn.XLOOKUP(G123,[2]Preisliste!$A$11:$A$156,[2]Preisliste!$E$11:$E$156)</f>
        <v>70.48</v>
      </c>
      <c r="K123" s="14">
        <f t="shared" si="14"/>
        <v>5.9203200000000011</v>
      </c>
      <c r="L123" t="str">
        <f>_xlfn.XLOOKUP(G123,[2]Preisliste!$A$11:$A$156,[2]Preisliste!$C$11:$C$156)</f>
        <v>Sandbett für Elektroleitung</v>
      </c>
    </row>
    <row r="124" spans="1:16" x14ac:dyDescent="0.3">
      <c r="A124" t="s">
        <v>175</v>
      </c>
      <c r="B124" s="10">
        <f t="shared" si="15"/>
        <v>0</v>
      </c>
      <c r="C124" s="10">
        <v>0</v>
      </c>
      <c r="D124" s="11" t="str">
        <f>'[1]Distanz Anschluss Mast 6 zu 7'!E39</f>
        <v>m³</v>
      </c>
      <c r="E124" s="11" t="s">
        <v>56</v>
      </c>
      <c r="F124" s="12">
        <v>122022100000</v>
      </c>
      <c r="G124" s="12">
        <f>'[1]Distanz Anschluss Mast 6 zu 7'!F39</f>
        <v>122022100000</v>
      </c>
      <c r="H124" s="12" t="s">
        <v>4</v>
      </c>
      <c r="I124" t="str">
        <f>_xlfn.XLOOKUP(G124,[1]Preisliste!$A$11:$A$156,[1]Preisliste!$B$11:$B$156)</f>
        <v>1.3.11</v>
      </c>
      <c r="J124" s="13">
        <f>_xlfn.XLOOKUP(G124,[2]Preisliste!$A$11:$A$156,[2]Preisliste!$E$11:$E$156)</f>
        <v>80.55</v>
      </c>
      <c r="K124" s="14">
        <f t="shared" si="14"/>
        <v>0</v>
      </c>
      <c r="L124" t="str">
        <f>_xlfn.XLOOKUP(G124,[2]Preisliste!$A$11:$A$156,[2]Preisliste!$C$11:$C$156)</f>
        <v>vorhandene Tragschicht wieder einbauen</v>
      </c>
    </row>
    <row r="125" spans="1:16" x14ac:dyDescent="0.3">
      <c r="A125" s="1">
        <f>SUM(K120:K134)</f>
        <v>308.63514399999997</v>
      </c>
      <c r="B125" s="10">
        <f t="shared" si="15"/>
        <v>0</v>
      </c>
      <c r="C125" s="10">
        <v>0</v>
      </c>
      <c r="D125" s="11" t="str">
        <f>'[1]Distanz Anschluss Mast 6 zu 7'!E40</f>
        <v>m</v>
      </c>
      <c r="E125" s="11" t="s">
        <v>127</v>
      </c>
      <c r="F125" s="12">
        <v>122020700000</v>
      </c>
      <c r="G125" s="12">
        <f>'[1]Distanz Anschluss Mast 6 zu 7'!F40</f>
        <v>122020700000</v>
      </c>
      <c r="H125" s="12" t="s">
        <v>5</v>
      </c>
      <c r="I125" t="str">
        <f>_xlfn.XLOOKUP(G125,[1]Preisliste!$A$11:$A$156,[1]Preisliste!$B$11:$B$156)</f>
        <v>1.3.4</v>
      </c>
      <c r="J125" s="13">
        <f>_xlfn.XLOOKUP(G125,[2]Preisliste!$A$11:$A$156,[2]Preisliste!$E$11:$E$156)</f>
        <v>75.5</v>
      </c>
      <c r="K125" s="14">
        <f t="shared" si="14"/>
        <v>0</v>
      </c>
      <c r="L125" t="str">
        <f>_xlfn.XLOOKUP(G125,[2]Preisliste!$A$11:$A$156,[2]Preisliste!$C$11:$C$156)</f>
        <v>Betonkantensteine aufbrechen und wiederherstellen</v>
      </c>
    </row>
    <row r="126" spans="1:16" x14ac:dyDescent="0.3">
      <c r="B126" s="10">
        <f t="shared" si="15"/>
        <v>0</v>
      </c>
      <c r="C126" s="10">
        <v>0</v>
      </c>
      <c r="D126" s="11" t="str">
        <f>'[1]Distanz Anschluss Mast 6 zu 7'!E41</f>
        <v>m</v>
      </c>
      <c r="E126" s="11" t="s">
        <v>127</v>
      </c>
      <c r="F126" s="12">
        <v>122020900000</v>
      </c>
      <c r="G126" s="12">
        <f>'[1]Distanz Anschluss Mast 6 zu 7'!F41</f>
        <v>122020900000</v>
      </c>
      <c r="H126" s="12" t="s">
        <v>6</v>
      </c>
      <c r="I126" t="str">
        <f>_xlfn.XLOOKUP(G126,[1]Preisliste!$A$11:$A$156,[1]Preisliste!$B$11:$B$156)</f>
        <v>1.3.5</v>
      </c>
      <c r="J126" s="13">
        <f>_xlfn.XLOOKUP(G126,[2]Preisliste!$A$11:$A$156,[2]Preisliste!$E$11:$E$156)</f>
        <v>82.21</v>
      </c>
      <c r="K126" s="14">
        <f t="shared" si="14"/>
        <v>0</v>
      </c>
      <c r="L126" t="str">
        <f>_xlfn.XLOOKUP(G126,[2]Preisliste!$A$11:$A$156,[2]Preisliste!$C$11:$C$156)</f>
        <v>Betonbordsteine aufbrechen und wiederherstellen</v>
      </c>
    </row>
    <row r="127" spans="1:16" x14ac:dyDescent="0.3">
      <c r="B127" s="10">
        <f t="shared" si="15"/>
        <v>0</v>
      </c>
      <c r="C127" s="10">
        <v>0</v>
      </c>
      <c r="D127" s="11" t="str">
        <f>'[1]Distanz Anschluss Mast 6 zu 7'!E42</f>
        <v>m</v>
      </c>
      <c r="E127" s="11" t="s">
        <v>127</v>
      </c>
      <c r="F127" s="12">
        <v>122121710000</v>
      </c>
      <c r="G127" s="12">
        <f>'[1]Distanz Anschluss Mast 6 zu 7'!F42</f>
        <v>122121710000</v>
      </c>
      <c r="H127" s="12">
        <v>0</v>
      </c>
      <c r="I127">
        <f>_xlfn.XLOOKUP(G127,[1]Preisliste!$A$11:$A$156,[1]Preisliste!$B$11:$B$156)</f>
        <v>0</v>
      </c>
      <c r="J127" s="13">
        <f>_xlfn.XLOOKUP(G127,[2]Preisliste!$A$11:$A$156,[2]Preisliste!$E$11:$E$156)</f>
        <v>130.78</v>
      </c>
      <c r="K127" s="14">
        <f t="shared" si="14"/>
        <v>0</v>
      </c>
      <c r="L127" t="str">
        <f>_xlfn.XLOOKUP(G127,[2]Preisliste!$A$11:$A$156,[2]Preisliste!$C$11:$C$156)</f>
        <v>Bodenpressung mittels Erdrakete</v>
      </c>
    </row>
    <row r="128" spans="1:16" x14ac:dyDescent="0.3">
      <c r="B128" s="10">
        <f t="shared" si="15"/>
        <v>1.02</v>
      </c>
      <c r="C128" s="10">
        <v>1.02</v>
      </c>
      <c r="D128" s="11" t="str">
        <f>'[1]Distanz Anschluss Mast 6 zu 7'!E43</f>
        <v>m²</v>
      </c>
      <c r="E128" s="11" t="s">
        <v>55</v>
      </c>
      <c r="F128" s="12">
        <v>122020100000</v>
      </c>
      <c r="G128" s="12">
        <f>'[1]Distanz Anschluss Mast 6 zu 7'!F43</f>
        <v>122020100000</v>
      </c>
      <c r="H128" s="12" t="s">
        <v>7</v>
      </c>
      <c r="I128" t="str">
        <f>_xlfn.XLOOKUP(G128,[1]Preisliste!$A$11:$A$156,[1]Preisliste!$B$11:$B$156)</f>
        <v>1.3.1</v>
      </c>
      <c r="J128" s="13">
        <f>_xlfn.XLOOKUP(G128,[2]Preisliste!$A$11:$A$156,[2]Preisliste!$E$11:$E$156)</f>
        <v>5.86</v>
      </c>
      <c r="K128" s="14">
        <f t="shared" si="14"/>
        <v>5.9772000000000007</v>
      </c>
      <c r="L128" t="str">
        <f>_xlfn.XLOOKUP(G128,[2]Preisliste!$A$11:$A$156,[2]Preisliste!$C$11:$C$156)</f>
        <v>Bituminösen Oberbau senkrecht schneiden</v>
      </c>
    </row>
    <row r="129" spans="1:16" x14ac:dyDescent="0.3">
      <c r="B129" s="10">
        <f t="shared" si="15"/>
        <v>0.33660000000000001</v>
      </c>
      <c r="C129" s="10">
        <v>0.33660000000000001</v>
      </c>
      <c r="D129" s="11" t="str">
        <f>'[1]Distanz Anschluss Mast 6 zu 7'!E44</f>
        <v>m³</v>
      </c>
      <c r="E129" s="11" t="s">
        <v>56</v>
      </c>
      <c r="F129" s="12">
        <v>122020300000</v>
      </c>
      <c r="G129" s="12">
        <f>'[1]Distanz Anschluss Mast 6 zu 7'!F44</f>
        <v>122020300000</v>
      </c>
      <c r="H129" s="12" t="s">
        <v>8</v>
      </c>
      <c r="I129" t="str">
        <f>_xlfn.XLOOKUP(G129,[1]Preisliste!$A$11:$A$156,[1]Preisliste!$B$11:$B$156)</f>
        <v>1.3.2</v>
      </c>
      <c r="J129" s="13">
        <f>_xlfn.XLOOKUP(G129,[2]Preisliste!$A$11:$A$156,[2]Preisliste!$E$11:$E$156)</f>
        <v>23.84</v>
      </c>
      <c r="K129" s="14">
        <f t="shared" si="14"/>
        <v>8.0245440000000006</v>
      </c>
      <c r="L129" t="str">
        <f>_xlfn.XLOOKUP(G129,[2]Preisliste!$A$11:$A$156,[2]Preisliste!$C$11:$C$156)</f>
        <v>Bituminöse Befestigung bis 12 cm aufbrechen</v>
      </c>
    </row>
    <row r="130" spans="1:16" x14ac:dyDescent="0.3">
      <c r="B130" s="10">
        <f t="shared" si="15"/>
        <v>0</v>
      </c>
      <c r="C130" s="10">
        <v>0</v>
      </c>
      <c r="D130" s="11" t="str">
        <f>'[1]Distanz Anschluss Mast 6 zu 7'!E45</f>
        <v>m</v>
      </c>
      <c r="E130" s="11" t="s">
        <v>127</v>
      </c>
      <c r="F130" s="12">
        <v>122020500000</v>
      </c>
      <c r="G130" s="12">
        <f>'[1]Distanz Anschluss Mast 6 zu 7'!F45</f>
        <v>122020500000</v>
      </c>
      <c r="H130" s="12" t="s">
        <v>9</v>
      </c>
      <c r="I130" t="str">
        <f>_xlfn.XLOOKUP(G130,[1]Preisliste!$A$11:$A$156,[1]Preisliste!$B$11:$B$156)</f>
        <v>1.3.3</v>
      </c>
      <c r="J130" s="13">
        <f>_xlfn.XLOOKUP(G130,[2]Preisliste!$A$11:$A$156,[2]Preisliste!$E$11:$E$156)</f>
        <v>26.85</v>
      </c>
      <c r="K130" s="14">
        <f t="shared" si="14"/>
        <v>0</v>
      </c>
      <c r="L130" t="str">
        <f>_xlfn.XLOOKUP(G130,[2]Preisliste!$A$11:$A$156,[2]Preisliste!$C$11:$C$156)</f>
        <v>Erschwernis für Abbrucharbeiten an Gebäuden und Einfriedungen</v>
      </c>
    </row>
    <row r="131" spans="1:16" x14ac:dyDescent="0.3">
      <c r="B131" s="10">
        <f t="shared" si="15"/>
        <v>1.02</v>
      </c>
      <c r="C131" s="10">
        <v>1.02</v>
      </c>
      <c r="D131" s="11" t="str">
        <f>'[1]Distanz Anschluss Mast 6 zu 7'!E46</f>
        <v>m²</v>
      </c>
      <c r="E131" s="11" t="s">
        <v>55</v>
      </c>
      <c r="F131" s="12">
        <v>122022300000</v>
      </c>
      <c r="G131" s="12">
        <f>'[1]Distanz Anschluss Mast 6 zu 7'!F46</f>
        <v>122022300000</v>
      </c>
      <c r="H131" s="12" t="s">
        <v>10</v>
      </c>
      <c r="I131" t="str">
        <f>_xlfn.XLOOKUP(G131,[1]Preisliste!$A$11:$A$156,[1]Preisliste!$B$11:$B$156)</f>
        <v>1.3.12</v>
      </c>
      <c r="J131" s="13">
        <f>_xlfn.XLOOKUP(G131,[2]Preisliste!$A$11:$A$156,[2]Preisliste!$E$11:$E$156)</f>
        <v>55.37</v>
      </c>
      <c r="K131" s="14">
        <f t="shared" si="14"/>
        <v>56.477399999999996</v>
      </c>
      <c r="L131" t="str">
        <f>_xlfn.XLOOKUP(G131,[2]Preisliste!$A$11:$A$156,[2]Preisliste!$C$11:$C$156)</f>
        <v>Asphalttragschicht aus AC 22 TN</v>
      </c>
    </row>
    <row r="132" spans="1:16" x14ac:dyDescent="0.3">
      <c r="B132" s="10">
        <f t="shared" si="15"/>
        <v>1.02</v>
      </c>
      <c r="C132" s="10">
        <v>1.02</v>
      </c>
      <c r="D132" s="11" t="str">
        <f>'[1]Distanz Anschluss Mast 6 zu 7'!E47</f>
        <v>m²</v>
      </c>
      <c r="E132" s="11" t="s">
        <v>55</v>
      </c>
      <c r="F132" s="12">
        <v>122022500000</v>
      </c>
      <c r="G132" s="12">
        <f>'[1]Distanz Anschluss Mast 6 zu 7'!F47</f>
        <v>122022500000</v>
      </c>
      <c r="H132" s="12" t="s">
        <v>11</v>
      </c>
      <c r="I132" t="str">
        <f>_xlfn.XLOOKUP(G132,[1]Preisliste!$A$11:$A$156,[1]Preisliste!$B$11:$B$156)</f>
        <v>1.3.13</v>
      </c>
      <c r="J132" s="13">
        <f>_xlfn.XLOOKUP(G132,[2]Preisliste!$A$11:$A$156,[2]Preisliste!$E$11:$E$156)</f>
        <v>20.14</v>
      </c>
      <c r="K132" s="14">
        <f t="shared" si="14"/>
        <v>20.5428</v>
      </c>
      <c r="L132" t="str">
        <f>_xlfn.XLOOKUP(G132,[2]Preisliste!$A$11:$A$156,[2]Preisliste!$C$11:$C$156)</f>
        <v>Bitumenemulsion aufsprühen</v>
      </c>
    </row>
    <row r="133" spans="1:16" x14ac:dyDescent="0.3">
      <c r="B133" s="10">
        <f t="shared" si="15"/>
        <v>4.5999999999999996</v>
      </c>
      <c r="C133" s="10">
        <v>4.5999999999999996</v>
      </c>
      <c r="D133" s="11" t="str">
        <f>'[1]Distanz Anschluss Mast 6 zu 7'!E48</f>
        <v>m</v>
      </c>
      <c r="E133" s="11" t="s">
        <v>127</v>
      </c>
      <c r="F133" s="12">
        <v>122022700000</v>
      </c>
      <c r="G133" s="12">
        <f>'[1]Distanz Anschluss Mast 6 zu 7'!F48</f>
        <v>122022700000</v>
      </c>
      <c r="H133" s="12" t="s">
        <v>12</v>
      </c>
      <c r="I133" t="str">
        <f>_xlfn.XLOOKUP(G133,[1]Preisliste!$A$11:$A$156,[1]Preisliste!$B$11:$B$156)</f>
        <v>1.3.14</v>
      </c>
      <c r="J133" s="13">
        <f>_xlfn.XLOOKUP(G133,[2]Preisliste!$A$11:$A$156,[2]Preisliste!$E$11:$E$156)</f>
        <v>20.14</v>
      </c>
      <c r="K133" s="14">
        <f t="shared" si="14"/>
        <v>92.643999999999991</v>
      </c>
      <c r="L133" t="str">
        <f>_xlfn.XLOOKUP(G133,[2]Preisliste!$A$11:$A$156,[2]Preisliste!$C$11:$C$156)</f>
        <v>Fugen in der Dicke der bituminösen Decke</v>
      </c>
    </row>
    <row r="134" spans="1:16" x14ac:dyDescent="0.3">
      <c r="B134" s="10">
        <f t="shared" si="15"/>
        <v>1.02</v>
      </c>
      <c r="C134" s="10">
        <v>1.02</v>
      </c>
      <c r="D134" s="11" t="str">
        <f>'[1]Distanz Anschluss Mast 6 zu 7'!E49</f>
        <v>m²</v>
      </c>
      <c r="E134" s="11" t="s">
        <v>55</v>
      </c>
      <c r="F134" s="12">
        <v>122022900000</v>
      </c>
      <c r="G134" s="12">
        <f>'[1]Distanz Anschluss Mast 6 zu 7'!F49</f>
        <v>122022900000</v>
      </c>
      <c r="H134" s="12" t="s">
        <v>13</v>
      </c>
      <c r="I134" t="str">
        <f>_xlfn.XLOOKUP(G134,[1]Preisliste!$A$11:$A$156,[1]Preisliste!$B$11:$B$156)</f>
        <v>1.3.15</v>
      </c>
      <c r="J134" s="13">
        <f>_xlfn.XLOOKUP(G134,[2]Preisliste!$A$11:$A$156,[2]Preisliste!$E$11:$E$156)</f>
        <v>55.36</v>
      </c>
      <c r="K134" s="14">
        <f t="shared" si="14"/>
        <v>56.467199999999998</v>
      </c>
      <c r="L134" t="str">
        <f>_xlfn.XLOOKUP(G134,[2]Preisliste!$A$11:$A$156,[2]Preisliste!$C$11:$C$156)</f>
        <v>Asphaltdeckschicht aus AC 8 DN</v>
      </c>
    </row>
    <row r="135" spans="1:16" x14ac:dyDescent="0.3">
      <c r="B135">
        <v>0</v>
      </c>
      <c r="F135" s="12">
        <v>122040100000</v>
      </c>
      <c r="G135" s="15">
        <v>122040100000</v>
      </c>
      <c r="H135" s="15"/>
      <c r="J135" s="13">
        <f>_xlfn.XLOOKUP(G135,[2]Preisliste!$A$11:$A$156,[2]Preisliste!$E$11:$E$156)</f>
        <v>617.04999999999995</v>
      </c>
      <c r="L135" t="str">
        <f>_xlfn.XLOOKUP(G135,[2]Preisliste!$A$11:$A$156,[2]Preisliste!$C$11:$C$156)</f>
        <v>Aufsatzmaste LPH 3,5 m liefern und betriebsfertig aufstellen</v>
      </c>
    </row>
    <row r="136" spans="1:16" x14ac:dyDescent="0.3">
      <c r="F136" s="12"/>
      <c r="J136" s="13"/>
    </row>
    <row r="137" spans="1:16" x14ac:dyDescent="0.3">
      <c r="F137" s="12"/>
      <c r="J137" s="13"/>
    </row>
    <row r="138" spans="1:16" x14ac:dyDescent="0.3">
      <c r="F138" s="12"/>
      <c r="J138" s="13"/>
    </row>
    <row r="139" spans="1:16" x14ac:dyDescent="0.3">
      <c r="F139" s="12"/>
      <c r="J139" s="13"/>
    </row>
    <row r="140" spans="1:16" x14ac:dyDescent="0.3">
      <c r="A140" s="21"/>
      <c r="B140" s="24">
        <f>C140</f>
        <v>0</v>
      </c>
      <c r="C140" s="24">
        <v>0</v>
      </c>
      <c r="D140" s="33" t="str">
        <f>'[1]Distanz Anschluss Mast 7 zu 8'!E35</f>
        <v>m²</v>
      </c>
      <c r="E140" s="33" t="s">
        <v>55</v>
      </c>
      <c r="F140" s="12">
        <v>122021100000</v>
      </c>
      <c r="G140" s="34">
        <f>'[1]Distanz Anschluss Mast 7 zu 8'!F35</f>
        <v>122021100000</v>
      </c>
      <c r="H140" s="34" t="s">
        <v>0</v>
      </c>
      <c r="I140" t="str">
        <f>_xlfn.XLOOKUP(G140,[1]Preisliste!$A$11:$A$156,[1]Preisliste!$B$11:$B$156)</f>
        <v>1.3.6</v>
      </c>
      <c r="J140" s="13">
        <f>_xlfn.XLOOKUP(G140,[2]Preisliste!$A$11:$A$156,[2]Preisliste!$E$11:$E$156)</f>
        <v>100.68</v>
      </c>
      <c r="K140" s="35">
        <f t="shared" ref="K140:K154" si="16">IF(B140="",0,B140*J140)</f>
        <v>0</v>
      </c>
      <c r="L140" t="str">
        <f>_xlfn.XLOOKUP(G140,[2]Preisliste!$A$11:$A$156,[2]Preisliste!$C$11:$C$156)</f>
        <v>Pflasteroberflächen aufnehmen und wieder herstellen</v>
      </c>
      <c r="M140" s="21"/>
      <c r="N140" s="21"/>
      <c r="O140" s="21"/>
      <c r="P140" s="36"/>
    </row>
    <row r="141" spans="1:16" x14ac:dyDescent="0.3">
      <c r="A141" s="21"/>
      <c r="B141" s="24">
        <f t="shared" ref="B141:B154" si="17">C141</f>
        <v>0</v>
      </c>
      <c r="C141" s="24">
        <v>0</v>
      </c>
      <c r="D141" s="33" t="str">
        <f>'[1]Distanz Anschluss Mast 7 zu 8'!E36</f>
        <v>m³</v>
      </c>
      <c r="E141" s="33" t="s">
        <v>56</v>
      </c>
      <c r="F141" s="12">
        <v>122021300000</v>
      </c>
      <c r="G141" s="34">
        <f>'[1]Distanz Anschluss Mast 7 zu 8'!F36</f>
        <v>122021300000</v>
      </c>
      <c r="H141" s="34" t="s">
        <v>1</v>
      </c>
      <c r="I141" t="str">
        <f>_xlfn.XLOOKUP(G141,[1]Preisliste!$A$11:$A$156,[1]Preisliste!$B$11:$B$156)</f>
        <v>1.3.7</v>
      </c>
      <c r="J141" s="13">
        <f>_xlfn.XLOOKUP(G141,[2]Preisliste!$A$11:$A$156,[2]Preisliste!$E$11:$E$156)</f>
        <v>114.1</v>
      </c>
      <c r="K141" s="35">
        <f t="shared" si="16"/>
        <v>0</v>
      </c>
      <c r="L141" t="str">
        <f>_xlfn.XLOOKUP(G141,[2]Preisliste!$A$11:$A$156,[2]Preisliste!$C$11:$C$156)</f>
        <v>ungeb. Tragschichten ausbauen</v>
      </c>
      <c r="M141" s="21"/>
      <c r="N141" s="21"/>
      <c r="O141" s="21"/>
      <c r="P141" s="36"/>
    </row>
    <row r="142" spans="1:16" x14ac:dyDescent="0.3">
      <c r="A142" s="21"/>
      <c r="B142" s="24">
        <f t="shared" si="17"/>
        <v>2.88</v>
      </c>
      <c r="C142" s="24">
        <v>2.88</v>
      </c>
      <c r="D142" s="33" t="str">
        <f>'[1]Distanz Anschluss Mast 7 zu 8'!E37</f>
        <v>m³</v>
      </c>
      <c r="E142" s="33" t="s">
        <v>56</v>
      </c>
      <c r="F142" s="12">
        <v>122021500000</v>
      </c>
      <c r="G142" s="34">
        <f>'[1]Distanz Anschluss Mast 7 zu 8'!F37</f>
        <v>122021500000</v>
      </c>
      <c r="H142" s="34" t="s">
        <v>2</v>
      </c>
      <c r="I142" t="str">
        <f>_xlfn.XLOOKUP(G142,[1]Preisliste!$A$11:$A$156,[1]Preisliste!$B$11:$B$156)</f>
        <v>1.3.8</v>
      </c>
      <c r="J142" s="13">
        <f>_xlfn.XLOOKUP(G142,[2]Preisliste!$A$11:$A$156,[2]Preisliste!$E$11:$E$156)</f>
        <v>248.34</v>
      </c>
      <c r="K142" s="35">
        <f t="shared" si="16"/>
        <v>715.2192</v>
      </c>
      <c r="L142" t="str">
        <f>_xlfn.XLOOKUP(G142,[2]Preisliste!$A$11:$A$156,[2]Preisliste!$C$11:$C$156)</f>
        <v>Graben herstellen und wiederverfüllen</v>
      </c>
      <c r="M142" s="21"/>
      <c r="N142" s="21"/>
      <c r="O142" s="21"/>
      <c r="P142" s="36"/>
    </row>
    <row r="143" spans="1:16" x14ac:dyDescent="0.3">
      <c r="A143" s="21"/>
      <c r="B143" s="24">
        <f t="shared" si="17"/>
        <v>0.96</v>
      </c>
      <c r="C143" s="24">
        <v>0.96</v>
      </c>
      <c r="D143" s="33" t="str">
        <f>'[1]Distanz Anschluss Mast 7 zu 8'!E38</f>
        <v>m³</v>
      </c>
      <c r="E143" s="33" t="s">
        <v>56</v>
      </c>
      <c r="F143" s="12">
        <v>122021900000</v>
      </c>
      <c r="G143" s="34">
        <f>'[1]Distanz Anschluss Mast 7 zu 8'!F38</f>
        <v>122021900000</v>
      </c>
      <c r="H143" s="34" t="s">
        <v>3</v>
      </c>
      <c r="I143" t="str">
        <f>_xlfn.XLOOKUP(G143,[1]Preisliste!$A$11:$A$156,[1]Preisliste!$B$11:$B$156)</f>
        <v>1.3.10</v>
      </c>
      <c r="J143" s="13">
        <f>_xlfn.XLOOKUP(G143,[2]Preisliste!$A$11:$A$156,[2]Preisliste!$E$11:$E$156)</f>
        <v>70.48</v>
      </c>
      <c r="K143" s="35">
        <f t="shared" si="16"/>
        <v>67.660799999999995</v>
      </c>
      <c r="L143" t="str">
        <f>_xlfn.XLOOKUP(G143,[2]Preisliste!$A$11:$A$156,[2]Preisliste!$C$11:$C$156)</f>
        <v>Sandbett für Elektroleitung</v>
      </c>
      <c r="M143" s="21"/>
      <c r="N143" s="21"/>
      <c r="O143" s="21"/>
      <c r="P143" s="36"/>
    </row>
    <row r="144" spans="1:16" x14ac:dyDescent="0.3">
      <c r="A144" s="21"/>
      <c r="B144" s="24">
        <f t="shared" si="17"/>
        <v>0</v>
      </c>
      <c r="C144" s="24">
        <v>0</v>
      </c>
      <c r="D144" s="33" t="str">
        <f>'[1]Distanz Anschluss Mast 7 zu 8'!E39</f>
        <v>m³</v>
      </c>
      <c r="E144" s="33" t="s">
        <v>56</v>
      </c>
      <c r="F144" s="12">
        <v>122022100000</v>
      </c>
      <c r="G144" s="34">
        <f>'[1]Distanz Anschluss Mast 7 zu 8'!F39</f>
        <v>122022100000</v>
      </c>
      <c r="H144" s="34" t="s">
        <v>4</v>
      </c>
      <c r="I144" t="str">
        <f>_xlfn.XLOOKUP(G144,[1]Preisliste!$A$11:$A$156,[1]Preisliste!$B$11:$B$156)</f>
        <v>1.3.11</v>
      </c>
      <c r="J144" s="13">
        <f>_xlfn.XLOOKUP(G144,[2]Preisliste!$A$11:$A$156,[2]Preisliste!$E$11:$E$156)</f>
        <v>80.55</v>
      </c>
      <c r="K144" s="35">
        <f t="shared" si="16"/>
        <v>0</v>
      </c>
      <c r="L144" t="str">
        <f>_xlfn.XLOOKUP(G144,[2]Preisliste!$A$11:$A$156,[2]Preisliste!$C$11:$C$156)</f>
        <v>vorhandene Tragschicht wieder einbauen</v>
      </c>
      <c r="M144" s="21"/>
      <c r="N144" s="21"/>
      <c r="O144" s="21"/>
      <c r="P144" s="36"/>
    </row>
    <row r="145" spans="1:16" x14ac:dyDescent="0.3">
      <c r="A145" s="21" t="s">
        <v>176</v>
      </c>
      <c r="B145" s="24">
        <f t="shared" si="17"/>
        <v>0</v>
      </c>
      <c r="C145" s="24">
        <v>0</v>
      </c>
      <c r="D145" s="33" t="str">
        <f>'[1]Distanz Anschluss Mast 7 zu 8'!E40</f>
        <v>m</v>
      </c>
      <c r="E145" s="33" t="s">
        <v>127</v>
      </c>
      <c r="F145" s="12">
        <v>122020700000</v>
      </c>
      <c r="G145" s="34">
        <f>'[1]Distanz Anschluss Mast 7 zu 8'!F40</f>
        <v>122020700000</v>
      </c>
      <c r="H145" s="34" t="s">
        <v>5</v>
      </c>
      <c r="I145" t="str">
        <f>_xlfn.XLOOKUP(G145,[1]Preisliste!$A$11:$A$156,[1]Preisliste!$B$11:$B$156)</f>
        <v>1.3.4</v>
      </c>
      <c r="J145" s="13">
        <f>_xlfn.XLOOKUP(G145,[2]Preisliste!$A$11:$A$156,[2]Preisliste!$E$11:$E$156)</f>
        <v>75.5</v>
      </c>
      <c r="K145" s="35">
        <f t="shared" si="16"/>
        <v>0</v>
      </c>
      <c r="L145" t="str">
        <f>_xlfn.XLOOKUP(G145,[2]Preisliste!$A$11:$A$156,[2]Preisliste!$C$11:$C$156)</f>
        <v>Betonkantensteine aufbrechen und wiederherstellen</v>
      </c>
      <c r="M145" s="21"/>
      <c r="N145" s="21"/>
      <c r="O145" s="21"/>
      <c r="P145" s="36"/>
    </row>
    <row r="146" spans="1:16" x14ac:dyDescent="0.3">
      <c r="A146" s="36">
        <f>SUM(K140:K154)</f>
        <v>2877.7726159999997</v>
      </c>
      <c r="B146" s="24">
        <f t="shared" si="17"/>
        <v>0</v>
      </c>
      <c r="C146" s="24">
        <v>0</v>
      </c>
      <c r="D146" s="33" t="str">
        <f>'[1]Distanz Anschluss Mast 7 zu 8'!E41</f>
        <v>m</v>
      </c>
      <c r="E146" s="33" t="s">
        <v>127</v>
      </c>
      <c r="F146" s="12">
        <v>122020900000</v>
      </c>
      <c r="G146" s="34">
        <f>'[1]Distanz Anschluss Mast 7 zu 8'!F41</f>
        <v>122020900000</v>
      </c>
      <c r="H146" s="34" t="s">
        <v>6</v>
      </c>
      <c r="I146" t="str">
        <f>_xlfn.XLOOKUP(G146,[1]Preisliste!$A$11:$A$156,[1]Preisliste!$B$11:$B$156)</f>
        <v>1.3.5</v>
      </c>
      <c r="J146" s="13">
        <f>_xlfn.XLOOKUP(G146,[2]Preisliste!$A$11:$A$156,[2]Preisliste!$E$11:$E$156)</f>
        <v>82.21</v>
      </c>
      <c r="K146" s="35">
        <f t="shared" si="16"/>
        <v>0</v>
      </c>
      <c r="L146" t="str">
        <f>_xlfn.XLOOKUP(G146,[2]Preisliste!$A$11:$A$156,[2]Preisliste!$C$11:$C$156)</f>
        <v>Betonbordsteine aufbrechen und wiederherstellen</v>
      </c>
      <c r="M146" s="21"/>
      <c r="N146" s="21"/>
      <c r="O146" s="21"/>
      <c r="P146" s="36"/>
    </row>
    <row r="147" spans="1:16" x14ac:dyDescent="0.3">
      <c r="A147" s="21"/>
      <c r="B147" s="24">
        <f t="shared" si="17"/>
        <v>0</v>
      </c>
      <c r="C147" s="24">
        <v>0</v>
      </c>
      <c r="D147" s="33" t="str">
        <f>'[1]Distanz Anschluss Mast 7 zu 8'!E42</f>
        <v>m</v>
      </c>
      <c r="E147" s="33" t="s">
        <v>127</v>
      </c>
      <c r="F147" s="12">
        <v>122121710000</v>
      </c>
      <c r="G147" s="34">
        <f>'[1]Distanz Anschluss Mast 7 zu 8'!F42</f>
        <v>122121710000</v>
      </c>
      <c r="H147" s="34">
        <v>0</v>
      </c>
      <c r="I147">
        <f>_xlfn.XLOOKUP(G147,[1]Preisliste!$A$11:$A$156,[1]Preisliste!$B$11:$B$156)</f>
        <v>0</v>
      </c>
      <c r="J147" s="13">
        <f>_xlfn.XLOOKUP(G147,[2]Preisliste!$A$11:$A$156,[2]Preisliste!$E$11:$E$156)</f>
        <v>130.78</v>
      </c>
      <c r="K147" s="35">
        <f t="shared" si="16"/>
        <v>0</v>
      </c>
      <c r="L147" t="str">
        <f>_xlfn.XLOOKUP(G147,[2]Preisliste!$A$11:$A$156,[2]Preisliste!$C$11:$C$156)</f>
        <v>Bodenpressung mittels Erdrakete</v>
      </c>
      <c r="M147" s="21"/>
      <c r="N147" s="21"/>
      <c r="O147" s="21"/>
      <c r="P147" s="36"/>
    </row>
    <row r="148" spans="1:16" x14ac:dyDescent="0.3">
      <c r="A148" s="21"/>
      <c r="B148" s="24">
        <f t="shared" si="17"/>
        <v>9.7799999999999994</v>
      </c>
      <c r="C148" s="24">
        <v>9.7799999999999994</v>
      </c>
      <c r="D148" s="33" t="str">
        <f>'[1]Distanz Anschluss Mast 7 zu 8'!E43</f>
        <v>m²</v>
      </c>
      <c r="E148" s="33" t="s">
        <v>55</v>
      </c>
      <c r="F148" s="12">
        <v>122020100000</v>
      </c>
      <c r="G148" s="34">
        <f>'[1]Distanz Anschluss Mast 7 zu 8'!F43</f>
        <v>122020100000</v>
      </c>
      <c r="H148" s="34" t="s">
        <v>7</v>
      </c>
      <c r="I148" t="str">
        <f>_xlfn.XLOOKUP(G148,[1]Preisliste!$A$11:$A$156,[1]Preisliste!$B$11:$B$156)</f>
        <v>1.3.1</v>
      </c>
      <c r="J148" s="13">
        <f>_xlfn.XLOOKUP(G148,[2]Preisliste!$A$11:$A$156,[2]Preisliste!$E$11:$E$156)</f>
        <v>5.86</v>
      </c>
      <c r="K148" s="35">
        <f t="shared" si="16"/>
        <v>57.3108</v>
      </c>
      <c r="L148" t="str">
        <f>_xlfn.XLOOKUP(G148,[2]Preisliste!$A$11:$A$156,[2]Preisliste!$C$11:$C$156)</f>
        <v>Bituminösen Oberbau senkrecht schneiden</v>
      </c>
      <c r="M148" s="21"/>
      <c r="N148" s="21"/>
      <c r="O148" s="21"/>
      <c r="P148" s="36"/>
    </row>
    <row r="149" spans="1:16" x14ac:dyDescent="0.3">
      <c r="A149" s="21"/>
      <c r="B149" s="24">
        <f t="shared" si="17"/>
        <v>3.2274000000000003</v>
      </c>
      <c r="C149" s="24">
        <v>3.2274000000000003</v>
      </c>
      <c r="D149" s="33" t="str">
        <f>'[1]Distanz Anschluss Mast 7 zu 8'!E44</f>
        <v>m³</v>
      </c>
      <c r="E149" s="33" t="s">
        <v>56</v>
      </c>
      <c r="F149" s="12">
        <v>122020300000</v>
      </c>
      <c r="G149" s="34">
        <f>'[1]Distanz Anschluss Mast 7 zu 8'!F44</f>
        <v>122020300000</v>
      </c>
      <c r="H149" s="34" t="s">
        <v>8</v>
      </c>
      <c r="I149" t="str">
        <f>_xlfn.XLOOKUP(G149,[1]Preisliste!$A$11:$A$156,[1]Preisliste!$B$11:$B$156)</f>
        <v>1.3.2</v>
      </c>
      <c r="J149" s="13">
        <f>_xlfn.XLOOKUP(G149,[2]Preisliste!$A$11:$A$156,[2]Preisliste!$E$11:$E$156)</f>
        <v>23.84</v>
      </c>
      <c r="K149" s="35">
        <f t="shared" si="16"/>
        <v>76.941216000000011</v>
      </c>
      <c r="L149" t="str">
        <f>_xlfn.XLOOKUP(G149,[2]Preisliste!$A$11:$A$156,[2]Preisliste!$C$11:$C$156)</f>
        <v>Bituminöse Befestigung bis 12 cm aufbrechen</v>
      </c>
      <c r="M149" s="21"/>
      <c r="N149" s="21"/>
      <c r="O149" s="21"/>
      <c r="P149" s="36"/>
    </row>
    <row r="150" spans="1:16" x14ac:dyDescent="0.3">
      <c r="A150" s="21"/>
      <c r="B150" s="24">
        <f t="shared" si="17"/>
        <v>0</v>
      </c>
      <c r="C150" s="24">
        <v>0</v>
      </c>
      <c r="D150" s="33" t="str">
        <f>'[1]Distanz Anschluss Mast 7 zu 8'!E45</f>
        <v>m</v>
      </c>
      <c r="E150" s="33" t="s">
        <v>127</v>
      </c>
      <c r="F150" s="12">
        <v>122020500000</v>
      </c>
      <c r="G150" s="34">
        <f>'[1]Distanz Anschluss Mast 7 zu 8'!F45</f>
        <v>122020500000</v>
      </c>
      <c r="H150" s="34" t="s">
        <v>9</v>
      </c>
      <c r="I150" t="str">
        <f>_xlfn.XLOOKUP(G150,[1]Preisliste!$A$11:$A$156,[1]Preisliste!$B$11:$B$156)</f>
        <v>1.3.3</v>
      </c>
      <c r="J150" s="13">
        <f>_xlfn.XLOOKUP(G150,[2]Preisliste!$A$11:$A$156,[2]Preisliste!$E$11:$E$156)</f>
        <v>26.85</v>
      </c>
      <c r="K150" s="35">
        <f t="shared" si="16"/>
        <v>0</v>
      </c>
      <c r="L150" t="str">
        <f>_xlfn.XLOOKUP(G150,[2]Preisliste!$A$11:$A$156,[2]Preisliste!$C$11:$C$156)</f>
        <v>Erschwernis für Abbrucharbeiten an Gebäuden und Einfriedungen</v>
      </c>
      <c r="M150" s="21"/>
      <c r="N150" s="21"/>
      <c r="O150" s="21"/>
      <c r="P150" s="36"/>
    </row>
    <row r="151" spans="1:16" x14ac:dyDescent="0.3">
      <c r="A151" s="21"/>
      <c r="B151" s="24">
        <f t="shared" si="17"/>
        <v>9.7799999999999994</v>
      </c>
      <c r="C151" s="24">
        <v>9.7799999999999994</v>
      </c>
      <c r="D151" s="33" t="str">
        <f>'[1]Distanz Anschluss Mast 7 zu 8'!E46</f>
        <v>m²</v>
      </c>
      <c r="E151" s="33" t="s">
        <v>55</v>
      </c>
      <c r="F151" s="12">
        <v>122022300000</v>
      </c>
      <c r="G151" s="34">
        <f>'[1]Distanz Anschluss Mast 7 zu 8'!F46</f>
        <v>122022300000</v>
      </c>
      <c r="H151" s="34" t="s">
        <v>10</v>
      </c>
      <c r="I151" t="str">
        <f>_xlfn.XLOOKUP(G151,[1]Preisliste!$A$11:$A$156,[1]Preisliste!$B$11:$B$156)</f>
        <v>1.3.12</v>
      </c>
      <c r="J151" s="13">
        <f>_xlfn.XLOOKUP(G151,[2]Preisliste!$A$11:$A$156,[2]Preisliste!$E$11:$E$156)</f>
        <v>55.37</v>
      </c>
      <c r="K151" s="35">
        <f t="shared" si="16"/>
        <v>541.51859999999999</v>
      </c>
      <c r="L151" t="str">
        <f>_xlfn.XLOOKUP(G151,[2]Preisliste!$A$11:$A$156,[2]Preisliste!$C$11:$C$156)</f>
        <v>Asphalttragschicht aus AC 22 TN</v>
      </c>
      <c r="M151" s="21"/>
      <c r="N151" s="21"/>
      <c r="O151" s="21"/>
      <c r="P151" s="36"/>
    </row>
    <row r="152" spans="1:16" x14ac:dyDescent="0.3">
      <c r="A152" s="21"/>
      <c r="B152" s="24">
        <f t="shared" si="17"/>
        <v>9.7799999999999994</v>
      </c>
      <c r="C152" s="24">
        <v>9.7799999999999994</v>
      </c>
      <c r="D152" s="33" t="str">
        <f>'[1]Distanz Anschluss Mast 7 zu 8'!E47</f>
        <v>m²</v>
      </c>
      <c r="E152" s="33" t="s">
        <v>55</v>
      </c>
      <c r="F152" s="12">
        <v>122022500000</v>
      </c>
      <c r="G152" s="34">
        <f>'[1]Distanz Anschluss Mast 7 zu 8'!F47</f>
        <v>122022500000</v>
      </c>
      <c r="H152" s="34" t="s">
        <v>11</v>
      </c>
      <c r="I152" t="str">
        <f>_xlfn.XLOOKUP(G152,[1]Preisliste!$A$11:$A$156,[1]Preisliste!$B$11:$B$156)</f>
        <v>1.3.13</v>
      </c>
      <c r="J152" s="13">
        <f>_xlfn.XLOOKUP(G152,[2]Preisliste!$A$11:$A$156,[2]Preisliste!$E$11:$E$156)</f>
        <v>20.14</v>
      </c>
      <c r="K152" s="35">
        <f t="shared" si="16"/>
        <v>196.9692</v>
      </c>
      <c r="L152" t="str">
        <f>_xlfn.XLOOKUP(G152,[2]Preisliste!$A$11:$A$156,[2]Preisliste!$C$11:$C$156)</f>
        <v>Bitumenemulsion aufsprühen</v>
      </c>
      <c r="M152" s="21"/>
      <c r="N152" s="21"/>
      <c r="O152" s="21"/>
      <c r="P152" s="36"/>
    </row>
    <row r="153" spans="1:16" x14ac:dyDescent="0.3">
      <c r="A153" s="21"/>
      <c r="B153" s="24">
        <f t="shared" si="17"/>
        <v>33.800000000000004</v>
      </c>
      <c r="C153" s="24">
        <v>33.800000000000004</v>
      </c>
      <c r="D153" s="33" t="str">
        <f>'[1]Distanz Anschluss Mast 7 zu 8'!E48</f>
        <v>m</v>
      </c>
      <c r="E153" s="33" t="s">
        <v>127</v>
      </c>
      <c r="F153" s="12">
        <v>122022700000</v>
      </c>
      <c r="G153" s="34">
        <f>'[1]Distanz Anschluss Mast 7 zu 8'!F48</f>
        <v>122022700000</v>
      </c>
      <c r="H153" s="34" t="s">
        <v>12</v>
      </c>
      <c r="I153" t="str">
        <f>_xlfn.XLOOKUP(G153,[1]Preisliste!$A$11:$A$156,[1]Preisliste!$B$11:$B$156)</f>
        <v>1.3.14</v>
      </c>
      <c r="J153" s="13">
        <f>_xlfn.XLOOKUP(G153,[2]Preisliste!$A$11:$A$156,[2]Preisliste!$E$11:$E$156)</f>
        <v>20.14</v>
      </c>
      <c r="K153" s="35">
        <f t="shared" si="16"/>
        <v>680.73200000000008</v>
      </c>
      <c r="L153" t="str">
        <f>_xlfn.XLOOKUP(G153,[2]Preisliste!$A$11:$A$156,[2]Preisliste!$C$11:$C$156)</f>
        <v>Fugen in der Dicke der bituminösen Decke</v>
      </c>
      <c r="M153" s="21"/>
      <c r="N153" s="21"/>
      <c r="O153" s="21"/>
      <c r="P153" s="36"/>
    </row>
    <row r="154" spans="1:16" x14ac:dyDescent="0.3">
      <c r="A154" s="21"/>
      <c r="B154" s="24">
        <f t="shared" si="17"/>
        <v>9.7799999999999994</v>
      </c>
      <c r="C154" s="24">
        <v>9.7799999999999994</v>
      </c>
      <c r="D154" s="33" t="str">
        <f>'[1]Distanz Anschluss Mast 7 zu 8'!E49</f>
        <v>m²</v>
      </c>
      <c r="E154" s="33" t="s">
        <v>55</v>
      </c>
      <c r="F154" s="12">
        <v>122022900000</v>
      </c>
      <c r="G154" s="34">
        <f>'[1]Distanz Anschluss Mast 7 zu 8'!F49</f>
        <v>122022900000</v>
      </c>
      <c r="H154" s="34" t="s">
        <v>13</v>
      </c>
      <c r="I154" t="str">
        <f>_xlfn.XLOOKUP(G154,[1]Preisliste!$A$11:$A$156,[1]Preisliste!$B$11:$B$156)</f>
        <v>1.3.15</v>
      </c>
      <c r="J154" s="13">
        <f>_xlfn.XLOOKUP(G154,[2]Preisliste!$A$11:$A$156,[2]Preisliste!$E$11:$E$156)</f>
        <v>55.36</v>
      </c>
      <c r="K154" s="35">
        <f t="shared" si="16"/>
        <v>541.42079999999999</v>
      </c>
      <c r="L154" t="str">
        <f>_xlfn.XLOOKUP(G154,[2]Preisliste!$A$11:$A$156,[2]Preisliste!$C$11:$C$156)</f>
        <v>Asphaltdeckschicht aus AC 8 DN</v>
      </c>
      <c r="M154" s="21"/>
      <c r="N154" s="21"/>
      <c r="O154" s="21"/>
    </row>
    <row r="155" spans="1:16" x14ac:dyDescent="0.3">
      <c r="B155">
        <v>0</v>
      </c>
      <c r="F155" s="12">
        <v>122040100000</v>
      </c>
      <c r="G155" s="15">
        <v>122040100000</v>
      </c>
      <c r="H155" s="15"/>
      <c r="J155" s="13">
        <f>_xlfn.XLOOKUP(G155,[2]Preisliste!$A$11:$A$156,[2]Preisliste!$E$11:$E$156)</f>
        <v>617.04999999999995</v>
      </c>
      <c r="L155" t="str">
        <f>_xlfn.XLOOKUP(G155,[2]Preisliste!$A$11:$A$156,[2]Preisliste!$C$11:$C$156)</f>
        <v>Aufsatzmaste LPH 3,5 m liefern und betriebsfertig aufstellen</v>
      </c>
    </row>
    <row r="156" spans="1:16" x14ac:dyDescent="0.3">
      <c r="F156" s="12"/>
      <c r="J156" s="13"/>
    </row>
    <row r="157" spans="1:16" x14ac:dyDescent="0.3">
      <c r="F157" s="12"/>
      <c r="J157" s="13"/>
    </row>
    <row r="158" spans="1:16" x14ac:dyDescent="0.3">
      <c r="F158" s="12"/>
      <c r="J158" s="13"/>
    </row>
    <row r="159" spans="1:16" x14ac:dyDescent="0.3">
      <c r="F159" s="12"/>
      <c r="J159" s="13"/>
    </row>
    <row r="160" spans="1:16" x14ac:dyDescent="0.3">
      <c r="B160" s="10">
        <f>C160</f>
        <v>0</v>
      </c>
      <c r="C160" s="10">
        <v>0</v>
      </c>
      <c r="D160" s="11" t="str">
        <f>'[1]Distanz Anschluss Mast 8 zu 9'!E35</f>
        <v>m²</v>
      </c>
      <c r="E160" s="11" t="s">
        <v>55</v>
      </c>
      <c r="F160" s="12">
        <v>122021100000</v>
      </c>
      <c r="G160" s="12">
        <f>'[1]Distanz Anschluss Mast 8 zu 9'!F35</f>
        <v>122021100000</v>
      </c>
      <c r="H160" s="12" t="s">
        <v>0</v>
      </c>
      <c r="I160" t="str">
        <f>_xlfn.XLOOKUP(G160,[1]Preisliste!$A$11:$A$156,[1]Preisliste!$B$11:$B$156)</f>
        <v>1.3.6</v>
      </c>
      <c r="J160" s="13">
        <f>_xlfn.XLOOKUP(G160,[2]Preisliste!$A$11:$A$156,[2]Preisliste!$E$11:$E$156)</f>
        <v>100.68</v>
      </c>
      <c r="K160" s="14">
        <f t="shared" ref="K160:K174" si="18">IF(B160="",0,B160*J160)</f>
        <v>0</v>
      </c>
      <c r="L160" t="str">
        <f>_xlfn.XLOOKUP(G160,[2]Preisliste!$A$11:$A$156,[2]Preisliste!$C$11:$C$156)</f>
        <v>Pflasteroberflächen aufnehmen und wieder herstellen</v>
      </c>
    </row>
    <row r="161" spans="1:12" x14ac:dyDescent="0.3">
      <c r="B161" s="10">
        <f t="shared" ref="B161:B174" si="19">C161</f>
        <v>0</v>
      </c>
      <c r="C161" s="10">
        <v>0</v>
      </c>
      <c r="D161" s="11" t="str">
        <f>'[1]Distanz Anschluss Mast 8 zu 9'!E36</f>
        <v>m³</v>
      </c>
      <c r="E161" s="11" t="s">
        <v>56</v>
      </c>
      <c r="F161" s="12">
        <v>122021300000</v>
      </c>
      <c r="G161" s="12">
        <f>'[1]Distanz Anschluss Mast 8 zu 9'!F36</f>
        <v>122021300000</v>
      </c>
      <c r="H161" s="12" t="s">
        <v>1</v>
      </c>
      <c r="I161" t="str">
        <f>_xlfn.XLOOKUP(G161,[1]Preisliste!$A$11:$A$156,[1]Preisliste!$B$11:$B$156)</f>
        <v>1.3.7</v>
      </c>
      <c r="J161" s="13">
        <f>_xlfn.XLOOKUP(G161,[2]Preisliste!$A$11:$A$156,[2]Preisliste!$E$11:$E$156)</f>
        <v>114.1</v>
      </c>
      <c r="K161" s="14">
        <f t="shared" si="18"/>
        <v>0</v>
      </c>
      <c r="L161" t="str">
        <f>_xlfn.XLOOKUP(G161,[2]Preisliste!$A$11:$A$156,[2]Preisliste!$C$11:$C$156)</f>
        <v>ungeb. Tragschichten ausbauen</v>
      </c>
    </row>
    <row r="162" spans="1:12" x14ac:dyDescent="0.3">
      <c r="B162" s="10">
        <f t="shared" si="19"/>
        <v>0.32400000000000001</v>
      </c>
      <c r="C162" s="10">
        <v>0.32400000000000001</v>
      </c>
      <c r="D162" s="11" t="str">
        <f>'[1]Distanz Anschluss Mast 8 zu 9'!E37</f>
        <v>m³</v>
      </c>
      <c r="E162" s="11" t="s">
        <v>56</v>
      </c>
      <c r="F162" s="12">
        <v>122021500000</v>
      </c>
      <c r="G162" s="12">
        <f>'[1]Distanz Anschluss Mast 8 zu 9'!F37</f>
        <v>122021500000</v>
      </c>
      <c r="H162" s="12" t="s">
        <v>2</v>
      </c>
      <c r="I162" t="str">
        <f>_xlfn.XLOOKUP(G162,[1]Preisliste!$A$11:$A$156,[1]Preisliste!$B$11:$B$156)</f>
        <v>1.3.8</v>
      </c>
      <c r="J162" s="13">
        <f>_xlfn.XLOOKUP(G162,[2]Preisliste!$A$11:$A$156,[2]Preisliste!$E$11:$E$156)</f>
        <v>248.34</v>
      </c>
      <c r="K162" s="14">
        <f t="shared" si="18"/>
        <v>80.462159999999997</v>
      </c>
      <c r="L162" t="str">
        <f>_xlfn.XLOOKUP(G162,[2]Preisliste!$A$11:$A$156,[2]Preisliste!$C$11:$C$156)</f>
        <v>Graben herstellen und wiederverfüllen</v>
      </c>
    </row>
    <row r="163" spans="1:12" x14ac:dyDescent="0.3">
      <c r="B163" s="10">
        <f t="shared" si="19"/>
        <v>0.10800000000000001</v>
      </c>
      <c r="C163" s="10">
        <v>0.10800000000000001</v>
      </c>
      <c r="D163" s="11" t="str">
        <f>'[1]Distanz Anschluss Mast 8 zu 9'!E38</f>
        <v>m³</v>
      </c>
      <c r="E163" s="11" t="s">
        <v>56</v>
      </c>
      <c r="F163" s="12">
        <v>122021900000</v>
      </c>
      <c r="G163" s="12">
        <f>'[1]Distanz Anschluss Mast 8 zu 9'!F38</f>
        <v>122021900000</v>
      </c>
      <c r="H163" s="12" t="s">
        <v>3</v>
      </c>
      <c r="I163" t="str">
        <f>_xlfn.XLOOKUP(G163,[1]Preisliste!$A$11:$A$156,[1]Preisliste!$B$11:$B$156)</f>
        <v>1.3.10</v>
      </c>
      <c r="J163" s="13">
        <f>_xlfn.XLOOKUP(G163,[2]Preisliste!$A$11:$A$156,[2]Preisliste!$E$11:$E$156)</f>
        <v>70.48</v>
      </c>
      <c r="K163" s="14">
        <f t="shared" si="18"/>
        <v>7.6118400000000017</v>
      </c>
      <c r="L163" t="str">
        <f>_xlfn.XLOOKUP(G163,[2]Preisliste!$A$11:$A$156,[2]Preisliste!$C$11:$C$156)</f>
        <v>Sandbett für Elektroleitung</v>
      </c>
    </row>
    <row r="164" spans="1:12" x14ac:dyDescent="0.3">
      <c r="A164" t="s">
        <v>177</v>
      </c>
      <c r="B164" s="10">
        <f t="shared" si="19"/>
        <v>0</v>
      </c>
      <c r="C164" s="10">
        <v>0</v>
      </c>
      <c r="D164" s="11" t="str">
        <f>'[1]Distanz Anschluss Mast 8 zu 9'!E39</f>
        <v>m³</v>
      </c>
      <c r="E164" s="11" t="s">
        <v>56</v>
      </c>
      <c r="F164" s="12">
        <v>122022100000</v>
      </c>
      <c r="G164" s="12">
        <f>'[1]Distanz Anschluss Mast 8 zu 9'!F39</f>
        <v>122022100000</v>
      </c>
      <c r="H164" s="12" t="s">
        <v>4</v>
      </c>
      <c r="I164" t="str">
        <f>_xlfn.XLOOKUP(G164,[1]Preisliste!$A$11:$A$156,[1]Preisliste!$B$11:$B$156)</f>
        <v>1.3.11</v>
      </c>
      <c r="J164" s="13">
        <f>_xlfn.XLOOKUP(G164,[2]Preisliste!$A$11:$A$156,[2]Preisliste!$E$11:$E$156)</f>
        <v>80.55</v>
      </c>
      <c r="K164" s="14">
        <f t="shared" si="18"/>
        <v>0</v>
      </c>
      <c r="L164" t="str">
        <f>_xlfn.XLOOKUP(G164,[2]Preisliste!$A$11:$A$156,[2]Preisliste!$C$11:$C$156)</f>
        <v>vorhandene Tragschicht wieder einbauen</v>
      </c>
    </row>
    <row r="165" spans="1:12" x14ac:dyDescent="0.3">
      <c r="A165" s="1">
        <f>SUM(K160:K174)</f>
        <v>379.02247199999999</v>
      </c>
      <c r="B165" s="10">
        <f t="shared" si="19"/>
        <v>0</v>
      </c>
      <c r="C165" s="10">
        <v>0</v>
      </c>
      <c r="D165" s="11" t="str">
        <f>'[1]Distanz Anschluss Mast 8 zu 9'!E40</f>
        <v>m</v>
      </c>
      <c r="E165" s="11" t="s">
        <v>127</v>
      </c>
      <c r="F165" s="12">
        <v>122020700000</v>
      </c>
      <c r="G165" s="12">
        <f>'[1]Distanz Anschluss Mast 8 zu 9'!F40</f>
        <v>122020700000</v>
      </c>
      <c r="H165" s="12" t="s">
        <v>5</v>
      </c>
      <c r="I165" t="str">
        <f>_xlfn.XLOOKUP(G165,[1]Preisliste!$A$11:$A$156,[1]Preisliste!$B$11:$B$156)</f>
        <v>1.3.4</v>
      </c>
      <c r="J165" s="13">
        <f>_xlfn.XLOOKUP(G165,[2]Preisliste!$A$11:$A$156,[2]Preisliste!$E$11:$E$156)</f>
        <v>75.5</v>
      </c>
      <c r="K165" s="14">
        <f t="shared" si="18"/>
        <v>0</v>
      </c>
      <c r="L165" t="str">
        <f>_xlfn.XLOOKUP(G165,[2]Preisliste!$A$11:$A$156,[2]Preisliste!$C$11:$C$156)</f>
        <v>Betonkantensteine aufbrechen und wiederherstellen</v>
      </c>
    </row>
    <row r="166" spans="1:12" x14ac:dyDescent="0.3">
      <c r="B166" s="10">
        <f t="shared" si="19"/>
        <v>0</v>
      </c>
      <c r="C166" s="10">
        <v>0</v>
      </c>
      <c r="D166" s="11" t="str">
        <f>'[1]Distanz Anschluss Mast 8 zu 9'!E41</f>
        <v>m</v>
      </c>
      <c r="E166" s="11" t="s">
        <v>127</v>
      </c>
      <c r="F166" s="12">
        <v>122020900000</v>
      </c>
      <c r="G166" s="12">
        <f>'[1]Distanz Anschluss Mast 8 zu 9'!F41</f>
        <v>122020900000</v>
      </c>
      <c r="H166" s="12" t="s">
        <v>6</v>
      </c>
      <c r="I166" t="str">
        <f>_xlfn.XLOOKUP(G166,[1]Preisliste!$A$11:$A$156,[1]Preisliste!$B$11:$B$156)</f>
        <v>1.3.5</v>
      </c>
      <c r="J166" s="13">
        <f>_xlfn.XLOOKUP(G166,[2]Preisliste!$A$11:$A$156,[2]Preisliste!$E$11:$E$156)</f>
        <v>82.21</v>
      </c>
      <c r="K166" s="14">
        <f t="shared" si="18"/>
        <v>0</v>
      </c>
      <c r="L166" t="str">
        <f>_xlfn.XLOOKUP(G166,[2]Preisliste!$A$11:$A$156,[2]Preisliste!$C$11:$C$156)</f>
        <v>Betonbordsteine aufbrechen und wiederherstellen</v>
      </c>
    </row>
    <row r="167" spans="1:12" x14ac:dyDescent="0.3">
      <c r="B167" s="10">
        <f t="shared" si="19"/>
        <v>0</v>
      </c>
      <c r="C167" s="10">
        <v>0</v>
      </c>
      <c r="D167" s="11" t="str">
        <f>'[1]Distanz Anschluss Mast 8 zu 9'!E42</f>
        <v>m</v>
      </c>
      <c r="E167" s="11" t="s">
        <v>127</v>
      </c>
      <c r="F167" s="12">
        <v>122121710000</v>
      </c>
      <c r="G167" s="12">
        <f>'[1]Distanz Anschluss Mast 8 zu 9'!F42</f>
        <v>122121710000</v>
      </c>
      <c r="H167" s="12">
        <v>0</v>
      </c>
      <c r="I167">
        <f>_xlfn.XLOOKUP(G167,[1]Preisliste!$A$11:$A$156,[1]Preisliste!$B$11:$B$156)</f>
        <v>0</v>
      </c>
      <c r="J167" s="13">
        <f>_xlfn.XLOOKUP(G167,[2]Preisliste!$A$11:$A$156,[2]Preisliste!$E$11:$E$156)</f>
        <v>130.78</v>
      </c>
      <c r="K167" s="14">
        <f t="shared" si="18"/>
        <v>0</v>
      </c>
      <c r="L167" t="str">
        <f>_xlfn.XLOOKUP(G167,[2]Preisliste!$A$11:$A$156,[2]Preisliste!$C$11:$C$156)</f>
        <v>Bodenpressung mittels Erdrakete</v>
      </c>
    </row>
    <row r="168" spans="1:12" x14ac:dyDescent="0.3">
      <c r="B168" s="10">
        <f t="shared" si="19"/>
        <v>1.26</v>
      </c>
      <c r="C168" s="10">
        <v>1.26</v>
      </c>
      <c r="D168" s="11" t="str">
        <f>'[1]Distanz Anschluss Mast 8 zu 9'!E43</f>
        <v>m²</v>
      </c>
      <c r="E168" s="11" t="s">
        <v>55</v>
      </c>
      <c r="F168" s="12">
        <v>122020100000</v>
      </c>
      <c r="G168" s="12">
        <f>'[1]Distanz Anschluss Mast 8 zu 9'!F43</f>
        <v>122020100000</v>
      </c>
      <c r="H168" s="12" t="s">
        <v>7</v>
      </c>
      <c r="I168" t="str">
        <f>_xlfn.XLOOKUP(G168,[1]Preisliste!$A$11:$A$156,[1]Preisliste!$B$11:$B$156)</f>
        <v>1.3.1</v>
      </c>
      <c r="J168" s="13">
        <f>_xlfn.XLOOKUP(G168,[2]Preisliste!$A$11:$A$156,[2]Preisliste!$E$11:$E$156)</f>
        <v>5.86</v>
      </c>
      <c r="K168" s="14">
        <f t="shared" si="18"/>
        <v>7.3836000000000004</v>
      </c>
      <c r="L168" t="str">
        <f>_xlfn.XLOOKUP(G168,[2]Preisliste!$A$11:$A$156,[2]Preisliste!$C$11:$C$156)</f>
        <v>Bituminösen Oberbau senkrecht schneiden</v>
      </c>
    </row>
    <row r="169" spans="1:12" x14ac:dyDescent="0.3">
      <c r="B169" s="10">
        <f t="shared" si="19"/>
        <v>0.4158</v>
      </c>
      <c r="C169" s="10">
        <v>0.4158</v>
      </c>
      <c r="D169" s="11" t="str">
        <f>'[1]Distanz Anschluss Mast 8 zu 9'!E44</f>
        <v>m³</v>
      </c>
      <c r="E169" s="11" t="s">
        <v>56</v>
      </c>
      <c r="F169" s="12">
        <v>122020300000</v>
      </c>
      <c r="G169" s="12">
        <f>'[1]Distanz Anschluss Mast 8 zu 9'!F44</f>
        <v>122020300000</v>
      </c>
      <c r="H169" s="12" t="s">
        <v>8</v>
      </c>
      <c r="I169" t="str">
        <f>_xlfn.XLOOKUP(G169,[1]Preisliste!$A$11:$A$156,[1]Preisliste!$B$11:$B$156)</f>
        <v>1.3.2</v>
      </c>
      <c r="J169" s="13">
        <f>_xlfn.XLOOKUP(G169,[2]Preisliste!$A$11:$A$156,[2]Preisliste!$E$11:$E$156)</f>
        <v>23.84</v>
      </c>
      <c r="K169" s="14">
        <f t="shared" si="18"/>
        <v>9.9126720000000006</v>
      </c>
      <c r="L169" t="str">
        <f>_xlfn.XLOOKUP(G169,[2]Preisliste!$A$11:$A$156,[2]Preisliste!$C$11:$C$156)</f>
        <v>Bituminöse Befestigung bis 12 cm aufbrechen</v>
      </c>
    </row>
    <row r="170" spans="1:12" x14ac:dyDescent="0.3">
      <c r="B170" s="10">
        <f t="shared" si="19"/>
        <v>0</v>
      </c>
      <c r="C170" s="10">
        <v>0</v>
      </c>
      <c r="D170" s="11" t="str">
        <f>'[1]Distanz Anschluss Mast 8 zu 9'!E45</f>
        <v>m</v>
      </c>
      <c r="E170" s="11" t="s">
        <v>127</v>
      </c>
      <c r="F170" s="12">
        <v>122020500000</v>
      </c>
      <c r="G170" s="12">
        <f>'[1]Distanz Anschluss Mast 8 zu 9'!F45</f>
        <v>122020500000</v>
      </c>
      <c r="H170" s="12" t="s">
        <v>9</v>
      </c>
      <c r="I170" t="str">
        <f>_xlfn.XLOOKUP(G170,[1]Preisliste!$A$11:$A$156,[1]Preisliste!$B$11:$B$156)</f>
        <v>1.3.3</v>
      </c>
      <c r="J170" s="13">
        <f>_xlfn.XLOOKUP(G170,[2]Preisliste!$A$11:$A$156,[2]Preisliste!$E$11:$E$156)</f>
        <v>26.85</v>
      </c>
      <c r="K170" s="14">
        <f t="shared" si="18"/>
        <v>0</v>
      </c>
      <c r="L170" t="str">
        <f>_xlfn.XLOOKUP(G170,[2]Preisliste!$A$11:$A$156,[2]Preisliste!$C$11:$C$156)</f>
        <v>Erschwernis für Abbrucharbeiten an Gebäuden und Einfriedungen</v>
      </c>
    </row>
    <row r="171" spans="1:12" x14ac:dyDescent="0.3">
      <c r="B171" s="10">
        <f t="shared" si="19"/>
        <v>1.26</v>
      </c>
      <c r="C171" s="10">
        <v>1.26</v>
      </c>
      <c r="D171" s="11" t="str">
        <f>'[1]Distanz Anschluss Mast 8 zu 9'!E46</f>
        <v>m²</v>
      </c>
      <c r="E171" s="11" t="s">
        <v>55</v>
      </c>
      <c r="F171" s="12">
        <v>122022300000</v>
      </c>
      <c r="G171" s="12">
        <f>'[1]Distanz Anschluss Mast 8 zu 9'!F46</f>
        <v>122022300000</v>
      </c>
      <c r="H171" s="12" t="s">
        <v>10</v>
      </c>
      <c r="I171" t="str">
        <f>_xlfn.XLOOKUP(G171,[1]Preisliste!$A$11:$A$156,[1]Preisliste!$B$11:$B$156)</f>
        <v>1.3.12</v>
      </c>
      <c r="J171" s="13">
        <f>_xlfn.XLOOKUP(G171,[2]Preisliste!$A$11:$A$156,[2]Preisliste!$E$11:$E$156)</f>
        <v>55.37</v>
      </c>
      <c r="K171" s="14">
        <f t="shared" si="18"/>
        <v>69.766199999999998</v>
      </c>
      <c r="L171" t="str">
        <f>_xlfn.XLOOKUP(G171,[2]Preisliste!$A$11:$A$156,[2]Preisliste!$C$11:$C$156)</f>
        <v>Asphalttragschicht aus AC 22 TN</v>
      </c>
    </row>
    <row r="172" spans="1:12" x14ac:dyDescent="0.3">
      <c r="B172" s="10">
        <f t="shared" si="19"/>
        <v>1.26</v>
      </c>
      <c r="C172" s="10">
        <v>1.26</v>
      </c>
      <c r="D172" s="11" t="str">
        <f>'[1]Distanz Anschluss Mast 8 zu 9'!E47</f>
        <v>m²</v>
      </c>
      <c r="E172" s="11" t="s">
        <v>55</v>
      </c>
      <c r="F172" s="12">
        <v>122022500000</v>
      </c>
      <c r="G172" s="12">
        <f>'[1]Distanz Anschluss Mast 8 zu 9'!F47</f>
        <v>122022500000</v>
      </c>
      <c r="H172" s="12" t="s">
        <v>11</v>
      </c>
      <c r="I172" t="str">
        <f>_xlfn.XLOOKUP(G172,[1]Preisliste!$A$11:$A$156,[1]Preisliste!$B$11:$B$156)</f>
        <v>1.3.13</v>
      </c>
      <c r="J172" s="13">
        <f>_xlfn.XLOOKUP(G172,[2]Preisliste!$A$11:$A$156,[2]Preisliste!$E$11:$E$156)</f>
        <v>20.14</v>
      </c>
      <c r="K172" s="14">
        <f t="shared" si="18"/>
        <v>25.3764</v>
      </c>
      <c r="L172" t="str">
        <f>_xlfn.XLOOKUP(G172,[2]Preisliste!$A$11:$A$156,[2]Preisliste!$C$11:$C$156)</f>
        <v>Bitumenemulsion aufsprühen</v>
      </c>
    </row>
    <row r="173" spans="1:12" x14ac:dyDescent="0.3">
      <c r="B173" s="10">
        <f t="shared" si="19"/>
        <v>5.4</v>
      </c>
      <c r="C173" s="10">
        <v>5.4</v>
      </c>
      <c r="D173" s="11" t="str">
        <f>'[1]Distanz Anschluss Mast 8 zu 9'!E48</f>
        <v>m</v>
      </c>
      <c r="E173" s="11" t="s">
        <v>127</v>
      </c>
      <c r="F173" s="12">
        <v>122022700000</v>
      </c>
      <c r="G173" s="12">
        <f>'[1]Distanz Anschluss Mast 8 zu 9'!F48</f>
        <v>122022700000</v>
      </c>
      <c r="H173" s="12" t="s">
        <v>12</v>
      </c>
      <c r="I173" t="str">
        <f>_xlfn.XLOOKUP(G173,[1]Preisliste!$A$11:$A$156,[1]Preisliste!$B$11:$B$156)</f>
        <v>1.3.14</v>
      </c>
      <c r="J173" s="13">
        <f>_xlfn.XLOOKUP(G173,[2]Preisliste!$A$11:$A$156,[2]Preisliste!$E$11:$E$156)</f>
        <v>20.14</v>
      </c>
      <c r="K173" s="14">
        <f t="shared" si="18"/>
        <v>108.75600000000001</v>
      </c>
      <c r="L173" t="str">
        <f>_xlfn.XLOOKUP(G173,[2]Preisliste!$A$11:$A$156,[2]Preisliste!$C$11:$C$156)</f>
        <v>Fugen in der Dicke der bituminösen Decke</v>
      </c>
    </row>
    <row r="174" spans="1:12" x14ac:dyDescent="0.3">
      <c r="B174" s="10">
        <f t="shared" si="19"/>
        <v>1.26</v>
      </c>
      <c r="C174" s="10">
        <v>1.26</v>
      </c>
      <c r="D174" s="11" t="str">
        <f>'[1]Distanz Anschluss Mast 8 zu 9'!E49</f>
        <v>m²</v>
      </c>
      <c r="E174" s="11" t="s">
        <v>55</v>
      </c>
      <c r="F174" s="12">
        <v>122022900000</v>
      </c>
      <c r="G174" s="12">
        <f>'[1]Distanz Anschluss Mast 8 zu 9'!F49</f>
        <v>122022900000</v>
      </c>
      <c r="H174" s="12" t="s">
        <v>13</v>
      </c>
      <c r="I174" t="str">
        <f>_xlfn.XLOOKUP(G174,[1]Preisliste!$A$11:$A$156,[1]Preisliste!$B$11:$B$156)</f>
        <v>1.3.15</v>
      </c>
      <c r="J174" s="13">
        <f>_xlfn.XLOOKUP(G174,[2]Preisliste!$A$11:$A$156,[2]Preisliste!$E$11:$E$156)</f>
        <v>55.36</v>
      </c>
      <c r="K174" s="14">
        <f t="shared" si="18"/>
        <v>69.753600000000006</v>
      </c>
      <c r="L174" t="str">
        <f>_xlfn.XLOOKUP(G174,[2]Preisliste!$A$11:$A$156,[2]Preisliste!$C$11:$C$156)</f>
        <v>Asphaltdeckschicht aus AC 8 DN</v>
      </c>
    </row>
    <row r="175" spans="1:12" x14ac:dyDescent="0.3">
      <c r="F175" s="12"/>
      <c r="J175" s="13"/>
    </row>
    <row r="176" spans="1:12" x14ac:dyDescent="0.3">
      <c r="F176" s="12"/>
      <c r="J176" s="13"/>
    </row>
    <row r="177" spans="1:16" x14ac:dyDescent="0.3">
      <c r="F177" s="12"/>
      <c r="J177" s="13"/>
    </row>
    <row r="178" spans="1:16" x14ac:dyDescent="0.3">
      <c r="F178" s="12"/>
      <c r="J178" s="13"/>
    </row>
    <row r="179" spans="1:16" x14ac:dyDescent="0.3">
      <c r="F179" s="12"/>
      <c r="J179" s="13"/>
    </row>
    <row r="180" spans="1:16" x14ac:dyDescent="0.3">
      <c r="A180" s="21"/>
      <c r="B180" s="24">
        <f>C180</f>
        <v>0</v>
      </c>
      <c r="C180" s="24">
        <v>0</v>
      </c>
      <c r="D180" s="33" t="str">
        <f>'[1]Distanz Anschluss Mast 9 zu 10'!E35</f>
        <v>m²</v>
      </c>
      <c r="E180" s="33" t="s">
        <v>55</v>
      </c>
      <c r="F180" s="12">
        <v>122021100000</v>
      </c>
      <c r="G180" s="34">
        <f>'[1]Distanz Anschluss Mast 9 zu 10'!F35</f>
        <v>122021100000</v>
      </c>
      <c r="H180" s="34" t="s">
        <v>0</v>
      </c>
      <c r="I180" t="str">
        <f>_xlfn.XLOOKUP(G180,[1]Preisliste!$A$11:$A$156,[1]Preisliste!$B$11:$B$156)</f>
        <v>1.3.6</v>
      </c>
      <c r="J180" s="13">
        <f>_xlfn.XLOOKUP(G180,[2]Preisliste!$A$11:$A$156,[2]Preisliste!$E$11:$E$156)</f>
        <v>100.68</v>
      </c>
      <c r="K180" s="35">
        <f t="shared" ref="K180:K194" si="20">IF(B180="",0,B180*J180)</f>
        <v>0</v>
      </c>
      <c r="L180" t="str">
        <f>_xlfn.XLOOKUP(G180,[2]Preisliste!$A$11:$A$156,[2]Preisliste!$C$11:$C$156)</f>
        <v>Pflasteroberflächen aufnehmen und wieder herstellen</v>
      </c>
      <c r="M180" s="21"/>
      <c r="N180" s="21"/>
      <c r="O180" s="21"/>
      <c r="P180" s="36"/>
    </row>
    <row r="181" spans="1:16" x14ac:dyDescent="0.3">
      <c r="A181" s="21"/>
      <c r="B181" s="24">
        <f t="shared" ref="B181:B194" si="21">C181</f>
        <v>0</v>
      </c>
      <c r="C181" s="24">
        <v>0</v>
      </c>
      <c r="D181" s="33" t="str">
        <f>'[1]Distanz Anschluss Mast 9 zu 10'!E36</f>
        <v>m³</v>
      </c>
      <c r="E181" s="33" t="s">
        <v>56</v>
      </c>
      <c r="F181" s="12">
        <v>122021300000</v>
      </c>
      <c r="G181" s="34">
        <f>'[1]Distanz Anschluss Mast 9 zu 10'!F36</f>
        <v>122021300000</v>
      </c>
      <c r="H181" s="34" t="s">
        <v>1</v>
      </c>
      <c r="I181" t="str">
        <f>_xlfn.XLOOKUP(G181,[1]Preisliste!$A$11:$A$156,[1]Preisliste!$B$11:$B$156)</f>
        <v>1.3.7</v>
      </c>
      <c r="J181" s="13">
        <f>_xlfn.XLOOKUP(G181,[2]Preisliste!$A$11:$A$156,[2]Preisliste!$E$11:$E$156)</f>
        <v>114.1</v>
      </c>
      <c r="K181" s="35">
        <f t="shared" si="20"/>
        <v>0</v>
      </c>
      <c r="L181" t="str">
        <f>_xlfn.XLOOKUP(G181,[2]Preisliste!$A$11:$A$156,[2]Preisliste!$C$11:$C$156)</f>
        <v>ungeb. Tragschichten ausbauen</v>
      </c>
      <c r="M181" s="21"/>
      <c r="N181" s="21"/>
      <c r="O181" s="21"/>
      <c r="P181" s="36"/>
    </row>
    <row r="182" spans="1:16" x14ac:dyDescent="0.3">
      <c r="A182" s="21"/>
      <c r="B182" s="24">
        <f t="shared" si="21"/>
        <v>0.36</v>
      </c>
      <c r="C182" s="24">
        <v>0.36</v>
      </c>
      <c r="D182" s="33" t="str">
        <f>'[1]Distanz Anschluss Mast 9 zu 10'!E37</f>
        <v>m³</v>
      </c>
      <c r="E182" s="33" t="s">
        <v>56</v>
      </c>
      <c r="F182" s="12">
        <v>122021500000</v>
      </c>
      <c r="G182" s="34">
        <f>'[1]Distanz Anschluss Mast 9 zu 10'!F37</f>
        <v>122021500000</v>
      </c>
      <c r="H182" s="34" t="s">
        <v>2</v>
      </c>
      <c r="I182" t="str">
        <f>_xlfn.XLOOKUP(G182,[1]Preisliste!$A$11:$A$156,[1]Preisliste!$B$11:$B$156)</f>
        <v>1.3.8</v>
      </c>
      <c r="J182" s="13">
        <f>_xlfn.XLOOKUP(G182,[2]Preisliste!$A$11:$A$156,[2]Preisliste!$E$11:$E$156)</f>
        <v>248.34</v>
      </c>
      <c r="K182" s="35">
        <f t="shared" si="20"/>
        <v>89.4024</v>
      </c>
      <c r="L182" t="str">
        <f>_xlfn.XLOOKUP(G182,[2]Preisliste!$A$11:$A$156,[2]Preisliste!$C$11:$C$156)</f>
        <v>Graben herstellen und wiederverfüllen</v>
      </c>
      <c r="M182" s="21"/>
      <c r="N182" s="21"/>
      <c r="O182" s="21"/>
      <c r="P182" s="36"/>
    </row>
    <row r="183" spans="1:16" x14ac:dyDescent="0.3">
      <c r="A183" s="21"/>
      <c r="B183" s="24">
        <f t="shared" si="21"/>
        <v>0.12</v>
      </c>
      <c r="C183" s="24">
        <v>0.12</v>
      </c>
      <c r="D183" s="33" t="str">
        <f>'[1]Distanz Anschluss Mast 9 zu 10'!E38</f>
        <v>m³</v>
      </c>
      <c r="E183" s="33" t="s">
        <v>56</v>
      </c>
      <c r="F183" s="12">
        <v>122021900000</v>
      </c>
      <c r="G183" s="34">
        <f>'[1]Distanz Anschluss Mast 9 zu 10'!F38</f>
        <v>122021900000</v>
      </c>
      <c r="H183" s="34" t="s">
        <v>3</v>
      </c>
      <c r="I183" t="str">
        <f>_xlfn.XLOOKUP(G183,[1]Preisliste!$A$11:$A$156,[1]Preisliste!$B$11:$B$156)</f>
        <v>1.3.10</v>
      </c>
      <c r="J183" s="13">
        <f>_xlfn.XLOOKUP(G183,[2]Preisliste!$A$11:$A$156,[2]Preisliste!$E$11:$E$156)</f>
        <v>70.48</v>
      </c>
      <c r="K183" s="35">
        <f t="shared" si="20"/>
        <v>8.4575999999999993</v>
      </c>
      <c r="L183" t="str">
        <f>_xlfn.XLOOKUP(G183,[2]Preisliste!$A$11:$A$156,[2]Preisliste!$C$11:$C$156)</f>
        <v>Sandbett für Elektroleitung</v>
      </c>
      <c r="M183" s="21"/>
      <c r="N183" s="21"/>
      <c r="O183" s="21"/>
      <c r="P183" s="36"/>
    </row>
    <row r="184" spans="1:16" x14ac:dyDescent="0.3">
      <c r="A184" s="21" t="s">
        <v>178</v>
      </c>
      <c r="B184" s="24">
        <f t="shared" si="21"/>
        <v>0</v>
      </c>
      <c r="C184" s="24">
        <v>0</v>
      </c>
      <c r="D184" s="33" t="str">
        <f>'[1]Distanz Anschluss Mast 9 zu 10'!E39</f>
        <v>m³</v>
      </c>
      <c r="E184" s="33" t="s">
        <v>56</v>
      </c>
      <c r="F184" s="12">
        <v>122022100000</v>
      </c>
      <c r="G184" s="34">
        <f>'[1]Distanz Anschluss Mast 9 zu 10'!F39</f>
        <v>122022100000</v>
      </c>
      <c r="H184" s="34" t="s">
        <v>4</v>
      </c>
      <c r="I184" t="str">
        <f>_xlfn.XLOOKUP(G184,[1]Preisliste!$A$11:$A$156,[1]Preisliste!$B$11:$B$156)</f>
        <v>1.3.11</v>
      </c>
      <c r="J184" s="13">
        <f>_xlfn.XLOOKUP(G184,[2]Preisliste!$A$11:$A$156,[2]Preisliste!$E$11:$E$156)</f>
        <v>80.55</v>
      </c>
      <c r="K184" s="35">
        <f t="shared" si="20"/>
        <v>0</v>
      </c>
      <c r="L184" t="str">
        <f>_xlfn.XLOOKUP(G184,[2]Preisliste!$A$11:$A$156,[2]Preisliste!$C$11:$C$156)</f>
        <v>vorhandene Tragschicht wieder einbauen</v>
      </c>
      <c r="M184" s="21"/>
      <c r="N184" s="21"/>
      <c r="O184" s="21"/>
      <c r="P184" s="36"/>
    </row>
    <row r="185" spans="1:16" x14ac:dyDescent="0.3">
      <c r="A185" s="36">
        <f>SUM(K180:K194)</f>
        <v>414.21613600000001</v>
      </c>
      <c r="B185" s="24">
        <f t="shared" si="21"/>
        <v>0</v>
      </c>
      <c r="C185" s="24">
        <v>0</v>
      </c>
      <c r="D185" s="33" t="str">
        <f>'[1]Distanz Anschluss Mast 9 zu 10'!E40</f>
        <v>m</v>
      </c>
      <c r="E185" s="33" t="s">
        <v>127</v>
      </c>
      <c r="F185" s="12">
        <v>122020700000</v>
      </c>
      <c r="G185" s="34">
        <f>'[1]Distanz Anschluss Mast 9 zu 10'!F40</f>
        <v>122020700000</v>
      </c>
      <c r="H185" s="34" t="s">
        <v>5</v>
      </c>
      <c r="I185" t="str">
        <f>_xlfn.XLOOKUP(G185,[1]Preisliste!$A$11:$A$156,[1]Preisliste!$B$11:$B$156)</f>
        <v>1.3.4</v>
      </c>
      <c r="J185" s="13">
        <f>_xlfn.XLOOKUP(G185,[2]Preisliste!$A$11:$A$156,[2]Preisliste!$E$11:$E$156)</f>
        <v>75.5</v>
      </c>
      <c r="K185" s="35">
        <f t="shared" si="20"/>
        <v>0</v>
      </c>
      <c r="L185" t="str">
        <f>_xlfn.XLOOKUP(G185,[2]Preisliste!$A$11:$A$156,[2]Preisliste!$C$11:$C$156)</f>
        <v>Betonkantensteine aufbrechen und wiederherstellen</v>
      </c>
      <c r="M185" s="21"/>
      <c r="N185" s="21"/>
      <c r="O185" s="21"/>
      <c r="P185" s="36"/>
    </row>
    <row r="186" spans="1:16" x14ac:dyDescent="0.3">
      <c r="A186" s="21"/>
      <c r="B186" s="24">
        <f t="shared" si="21"/>
        <v>0</v>
      </c>
      <c r="C186" s="24">
        <v>0</v>
      </c>
      <c r="D186" s="33" t="str">
        <f>'[1]Distanz Anschluss Mast 9 zu 10'!E41</f>
        <v>m</v>
      </c>
      <c r="E186" s="33" t="s">
        <v>127</v>
      </c>
      <c r="F186" s="12">
        <v>122020900000</v>
      </c>
      <c r="G186" s="34">
        <f>'[1]Distanz Anschluss Mast 9 zu 10'!F41</f>
        <v>122020900000</v>
      </c>
      <c r="H186" s="34" t="s">
        <v>6</v>
      </c>
      <c r="I186" t="str">
        <f>_xlfn.XLOOKUP(G186,[1]Preisliste!$A$11:$A$156,[1]Preisliste!$B$11:$B$156)</f>
        <v>1.3.5</v>
      </c>
      <c r="J186" s="13">
        <f>_xlfn.XLOOKUP(G186,[2]Preisliste!$A$11:$A$156,[2]Preisliste!$E$11:$E$156)</f>
        <v>82.21</v>
      </c>
      <c r="K186" s="35">
        <f t="shared" si="20"/>
        <v>0</v>
      </c>
      <c r="L186" t="str">
        <f>_xlfn.XLOOKUP(G186,[2]Preisliste!$A$11:$A$156,[2]Preisliste!$C$11:$C$156)</f>
        <v>Betonbordsteine aufbrechen und wiederherstellen</v>
      </c>
      <c r="M186" s="21"/>
      <c r="N186" s="21"/>
      <c r="O186" s="21"/>
      <c r="P186" s="36"/>
    </row>
    <row r="187" spans="1:16" x14ac:dyDescent="0.3">
      <c r="A187" s="21"/>
      <c r="B187" s="24">
        <f t="shared" si="21"/>
        <v>0</v>
      </c>
      <c r="C187" s="24">
        <v>0</v>
      </c>
      <c r="D187" s="33" t="str">
        <f>'[1]Distanz Anschluss Mast 9 zu 10'!E42</f>
        <v>m</v>
      </c>
      <c r="E187" s="33" t="s">
        <v>127</v>
      </c>
      <c r="F187" s="12">
        <v>122121710000</v>
      </c>
      <c r="G187" s="34">
        <f>'[1]Distanz Anschluss Mast 9 zu 10'!F42</f>
        <v>122121710000</v>
      </c>
      <c r="H187" s="34">
        <v>0</v>
      </c>
      <c r="I187">
        <f>_xlfn.XLOOKUP(G187,[1]Preisliste!$A$11:$A$156,[1]Preisliste!$B$11:$B$156)</f>
        <v>0</v>
      </c>
      <c r="J187" s="13">
        <f>_xlfn.XLOOKUP(G187,[2]Preisliste!$A$11:$A$156,[2]Preisliste!$E$11:$E$156)</f>
        <v>130.78</v>
      </c>
      <c r="K187" s="35">
        <f t="shared" si="20"/>
        <v>0</v>
      </c>
      <c r="L187" t="str">
        <f>_xlfn.XLOOKUP(G187,[2]Preisliste!$A$11:$A$156,[2]Preisliste!$C$11:$C$156)</f>
        <v>Bodenpressung mittels Erdrakete</v>
      </c>
      <c r="M187" s="21"/>
      <c r="N187" s="21"/>
      <c r="O187" s="21"/>
      <c r="P187" s="36"/>
    </row>
    <row r="188" spans="1:16" x14ac:dyDescent="0.3">
      <c r="A188" s="21"/>
      <c r="B188" s="24">
        <f t="shared" si="21"/>
        <v>1.38</v>
      </c>
      <c r="C188" s="24">
        <v>1.38</v>
      </c>
      <c r="D188" s="33" t="str">
        <f>'[1]Distanz Anschluss Mast 9 zu 10'!E43</f>
        <v>m²</v>
      </c>
      <c r="E188" s="33" t="s">
        <v>55</v>
      </c>
      <c r="F188" s="12">
        <v>122020100000</v>
      </c>
      <c r="G188" s="34">
        <f>'[1]Distanz Anschluss Mast 9 zu 10'!F43</f>
        <v>122020100000</v>
      </c>
      <c r="H188" s="34" t="s">
        <v>7</v>
      </c>
      <c r="I188" t="str">
        <f>_xlfn.XLOOKUP(G188,[1]Preisliste!$A$11:$A$156,[1]Preisliste!$B$11:$B$156)</f>
        <v>1.3.1</v>
      </c>
      <c r="J188" s="13">
        <f>_xlfn.XLOOKUP(G188,[2]Preisliste!$A$11:$A$156,[2]Preisliste!$E$11:$E$156)</f>
        <v>5.86</v>
      </c>
      <c r="K188" s="35">
        <f t="shared" si="20"/>
        <v>8.0868000000000002</v>
      </c>
      <c r="L188" t="str">
        <f>_xlfn.XLOOKUP(G188,[2]Preisliste!$A$11:$A$156,[2]Preisliste!$C$11:$C$156)</f>
        <v>Bituminösen Oberbau senkrecht schneiden</v>
      </c>
      <c r="M188" s="21"/>
      <c r="N188" s="21"/>
      <c r="O188" s="21"/>
      <c r="P188" s="36"/>
    </row>
    <row r="189" spans="1:16" x14ac:dyDescent="0.3">
      <c r="A189" s="21"/>
      <c r="B189" s="24">
        <f t="shared" si="21"/>
        <v>0.45539999999999997</v>
      </c>
      <c r="C189" s="24">
        <v>0.45539999999999997</v>
      </c>
      <c r="D189" s="33" t="str">
        <f>'[1]Distanz Anschluss Mast 9 zu 10'!E44</f>
        <v>m³</v>
      </c>
      <c r="E189" s="33" t="s">
        <v>56</v>
      </c>
      <c r="F189" s="12">
        <v>122020300000</v>
      </c>
      <c r="G189" s="34">
        <f>'[1]Distanz Anschluss Mast 9 zu 10'!F44</f>
        <v>122020300000</v>
      </c>
      <c r="H189" s="34" t="s">
        <v>8</v>
      </c>
      <c r="I189" t="str">
        <f>_xlfn.XLOOKUP(G189,[1]Preisliste!$A$11:$A$156,[1]Preisliste!$B$11:$B$156)</f>
        <v>1.3.2</v>
      </c>
      <c r="J189" s="13">
        <f>_xlfn.XLOOKUP(G189,[2]Preisliste!$A$11:$A$156,[2]Preisliste!$E$11:$E$156)</f>
        <v>23.84</v>
      </c>
      <c r="K189" s="35">
        <f t="shared" si="20"/>
        <v>10.856736</v>
      </c>
      <c r="L189" t="str">
        <f>_xlfn.XLOOKUP(G189,[2]Preisliste!$A$11:$A$156,[2]Preisliste!$C$11:$C$156)</f>
        <v>Bituminöse Befestigung bis 12 cm aufbrechen</v>
      </c>
      <c r="M189" s="21"/>
      <c r="N189" s="21"/>
      <c r="O189" s="21"/>
      <c r="P189" s="36"/>
    </row>
    <row r="190" spans="1:16" x14ac:dyDescent="0.3">
      <c r="A190" s="21"/>
      <c r="B190" s="24">
        <f t="shared" si="21"/>
        <v>0</v>
      </c>
      <c r="C190" s="24">
        <v>0</v>
      </c>
      <c r="D190" s="33" t="str">
        <f>'[1]Distanz Anschluss Mast 9 zu 10'!E45</f>
        <v>m</v>
      </c>
      <c r="E190" s="33" t="s">
        <v>127</v>
      </c>
      <c r="F190" s="12">
        <v>122020500000</v>
      </c>
      <c r="G190" s="34">
        <f>'[1]Distanz Anschluss Mast 9 zu 10'!F45</f>
        <v>122020500000</v>
      </c>
      <c r="H190" s="34" t="s">
        <v>9</v>
      </c>
      <c r="I190" t="str">
        <f>_xlfn.XLOOKUP(G190,[1]Preisliste!$A$11:$A$156,[1]Preisliste!$B$11:$B$156)</f>
        <v>1.3.3</v>
      </c>
      <c r="J190" s="13">
        <f>_xlfn.XLOOKUP(G190,[2]Preisliste!$A$11:$A$156,[2]Preisliste!$E$11:$E$156)</f>
        <v>26.85</v>
      </c>
      <c r="K190" s="35">
        <f t="shared" si="20"/>
        <v>0</v>
      </c>
      <c r="L190" t="str">
        <f>_xlfn.XLOOKUP(G190,[2]Preisliste!$A$11:$A$156,[2]Preisliste!$C$11:$C$156)</f>
        <v>Erschwernis für Abbrucharbeiten an Gebäuden und Einfriedungen</v>
      </c>
      <c r="M190" s="21"/>
      <c r="N190" s="21"/>
      <c r="O190" s="21"/>
      <c r="P190" s="36"/>
    </row>
    <row r="191" spans="1:16" x14ac:dyDescent="0.3">
      <c r="A191" s="21"/>
      <c r="B191" s="24">
        <f t="shared" si="21"/>
        <v>1.38</v>
      </c>
      <c r="C191" s="24">
        <v>1.38</v>
      </c>
      <c r="D191" s="33" t="str">
        <f>'[1]Distanz Anschluss Mast 9 zu 10'!E46</f>
        <v>m²</v>
      </c>
      <c r="E191" s="33" t="s">
        <v>55</v>
      </c>
      <c r="F191" s="12">
        <v>122022300000</v>
      </c>
      <c r="G191" s="34">
        <f>'[1]Distanz Anschluss Mast 9 zu 10'!F46</f>
        <v>122022300000</v>
      </c>
      <c r="H191" s="34" t="s">
        <v>10</v>
      </c>
      <c r="I191" t="str">
        <f>_xlfn.XLOOKUP(G191,[1]Preisliste!$A$11:$A$156,[1]Preisliste!$B$11:$B$156)</f>
        <v>1.3.12</v>
      </c>
      <c r="J191" s="13">
        <f>_xlfn.XLOOKUP(G191,[2]Preisliste!$A$11:$A$156,[2]Preisliste!$E$11:$E$156)</f>
        <v>55.37</v>
      </c>
      <c r="K191" s="35">
        <f t="shared" si="20"/>
        <v>76.410599999999988</v>
      </c>
      <c r="L191" t="str">
        <f>_xlfn.XLOOKUP(G191,[2]Preisliste!$A$11:$A$156,[2]Preisliste!$C$11:$C$156)</f>
        <v>Asphalttragschicht aus AC 22 TN</v>
      </c>
      <c r="M191" s="21"/>
      <c r="N191" s="21"/>
      <c r="O191" s="21"/>
      <c r="P191" s="36"/>
    </row>
    <row r="192" spans="1:16" x14ac:dyDescent="0.3">
      <c r="A192" s="21"/>
      <c r="B192" s="24">
        <f t="shared" si="21"/>
        <v>1.38</v>
      </c>
      <c r="C192" s="24">
        <v>1.38</v>
      </c>
      <c r="D192" s="33" t="str">
        <f>'[1]Distanz Anschluss Mast 9 zu 10'!E47</f>
        <v>m²</v>
      </c>
      <c r="E192" s="33" t="s">
        <v>55</v>
      </c>
      <c r="F192" s="12">
        <v>122022500000</v>
      </c>
      <c r="G192" s="34">
        <f>'[1]Distanz Anschluss Mast 9 zu 10'!F47</f>
        <v>122022500000</v>
      </c>
      <c r="H192" s="34" t="s">
        <v>11</v>
      </c>
      <c r="I192" t="str">
        <f>_xlfn.XLOOKUP(G192,[1]Preisliste!$A$11:$A$156,[1]Preisliste!$B$11:$B$156)</f>
        <v>1.3.13</v>
      </c>
      <c r="J192" s="13">
        <f>_xlfn.XLOOKUP(G192,[2]Preisliste!$A$11:$A$156,[2]Preisliste!$E$11:$E$156)</f>
        <v>20.14</v>
      </c>
      <c r="K192" s="35">
        <f t="shared" si="20"/>
        <v>27.793199999999999</v>
      </c>
      <c r="L192" t="str">
        <f>_xlfn.XLOOKUP(G192,[2]Preisliste!$A$11:$A$156,[2]Preisliste!$C$11:$C$156)</f>
        <v>Bitumenemulsion aufsprühen</v>
      </c>
      <c r="M192" s="21"/>
      <c r="N192" s="21"/>
      <c r="O192" s="21"/>
      <c r="P192" s="36"/>
    </row>
    <row r="193" spans="1:16" x14ac:dyDescent="0.3">
      <c r="A193" s="21"/>
      <c r="B193" s="24">
        <f t="shared" si="21"/>
        <v>5.8</v>
      </c>
      <c r="C193" s="24">
        <v>5.8</v>
      </c>
      <c r="D193" s="33" t="str">
        <f>'[1]Distanz Anschluss Mast 9 zu 10'!E48</f>
        <v>m</v>
      </c>
      <c r="E193" s="33" t="s">
        <v>127</v>
      </c>
      <c r="F193" s="12">
        <v>122022700000</v>
      </c>
      <c r="G193" s="34">
        <f>'[1]Distanz Anschluss Mast 9 zu 10'!F48</f>
        <v>122022700000</v>
      </c>
      <c r="H193" s="34" t="s">
        <v>12</v>
      </c>
      <c r="I193" t="str">
        <f>_xlfn.XLOOKUP(G193,[1]Preisliste!$A$11:$A$156,[1]Preisliste!$B$11:$B$156)</f>
        <v>1.3.14</v>
      </c>
      <c r="J193" s="13">
        <f>_xlfn.XLOOKUP(G193,[2]Preisliste!$A$11:$A$156,[2]Preisliste!$E$11:$E$156)</f>
        <v>20.14</v>
      </c>
      <c r="K193" s="35">
        <f t="shared" si="20"/>
        <v>116.812</v>
      </c>
      <c r="L193" t="str">
        <f>_xlfn.XLOOKUP(G193,[2]Preisliste!$A$11:$A$156,[2]Preisliste!$C$11:$C$156)</f>
        <v>Fugen in der Dicke der bituminösen Decke</v>
      </c>
      <c r="M193" s="21"/>
      <c r="N193" s="21"/>
      <c r="O193" s="21"/>
      <c r="P193" s="36"/>
    </row>
    <row r="194" spans="1:16" x14ac:dyDescent="0.3">
      <c r="A194" s="21"/>
      <c r="B194" s="24">
        <f t="shared" si="21"/>
        <v>1.38</v>
      </c>
      <c r="C194" s="24">
        <v>1.38</v>
      </c>
      <c r="D194" s="33" t="str">
        <f>'[1]Distanz Anschluss Mast 9 zu 10'!E49</f>
        <v>m²</v>
      </c>
      <c r="E194" s="33" t="s">
        <v>55</v>
      </c>
      <c r="F194" s="12">
        <v>122022900000</v>
      </c>
      <c r="G194" s="34">
        <f>'[1]Distanz Anschluss Mast 9 zu 10'!F49</f>
        <v>122022900000</v>
      </c>
      <c r="H194" s="34" t="s">
        <v>13</v>
      </c>
      <c r="I194" t="str">
        <f>_xlfn.XLOOKUP(G194,[1]Preisliste!$A$11:$A$156,[1]Preisliste!$B$11:$B$156)</f>
        <v>1.3.15</v>
      </c>
      <c r="J194" s="13">
        <f>_xlfn.XLOOKUP(G194,[2]Preisliste!$A$11:$A$156,[2]Preisliste!$E$11:$E$156)</f>
        <v>55.36</v>
      </c>
      <c r="K194" s="35">
        <f t="shared" si="20"/>
        <v>76.396799999999999</v>
      </c>
      <c r="L194" t="str">
        <f>_xlfn.XLOOKUP(G194,[2]Preisliste!$A$11:$A$156,[2]Preisliste!$C$11:$C$156)</f>
        <v>Asphaltdeckschicht aus AC 8 DN</v>
      </c>
      <c r="M194" s="21"/>
      <c r="N194" s="21"/>
      <c r="O194" s="21"/>
    </row>
    <row r="195" spans="1:16" x14ac:dyDescent="0.3">
      <c r="F195" s="12"/>
      <c r="J195" s="13"/>
    </row>
    <row r="196" spans="1:16" x14ac:dyDescent="0.3">
      <c r="F196" s="12"/>
      <c r="J196" s="13"/>
    </row>
    <row r="197" spans="1:16" x14ac:dyDescent="0.3">
      <c r="F197" s="12"/>
      <c r="J197" s="13"/>
    </row>
    <row r="198" spans="1:16" x14ac:dyDescent="0.3">
      <c r="F198" s="12"/>
      <c r="J198" s="13"/>
    </row>
    <row r="199" spans="1:16" x14ac:dyDescent="0.3">
      <c r="F199" s="12"/>
      <c r="J199" s="13"/>
    </row>
    <row r="200" spans="1:16" x14ac:dyDescent="0.3">
      <c r="B200" s="10">
        <f>C200</f>
        <v>0.78</v>
      </c>
      <c r="C200" s="10">
        <v>0.78</v>
      </c>
      <c r="D200" s="11" t="str">
        <f>'[1]Distanz Anschluss Mast 10 zu 11'!E35</f>
        <v>m²</v>
      </c>
      <c r="E200" s="11" t="s">
        <v>55</v>
      </c>
      <c r="F200" s="12">
        <v>122021100000</v>
      </c>
      <c r="G200" s="12">
        <f>'[1]Distanz Anschluss Mast 10 zu 11'!F35</f>
        <v>122021100000</v>
      </c>
      <c r="H200" s="12" t="s">
        <v>0</v>
      </c>
      <c r="I200" t="str">
        <f>_xlfn.XLOOKUP(G200,[1]Preisliste!$A$11:$A$156,[1]Preisliste!$B$11:$B$156)</f>
        <v>1.3.6</v>
      </c>
      <c r="J200" s="13">
        <f>_xlfn.XLOOKUP(G200,[2]Preisliste!$A$11:$A$156,[2]Preisliste!$E$11:$E$156)</f>
        <v>100.68</v>
      </c>
      <c r="K200" s="14">
        <f t="shared" ref="K200:K214" si="22">IF(B200="",0,B200*J200)</f>
        <v>78.530400000000014</v>
      </c>
      <c r="L200" t="str">
        <f>_xlfn.XLOOKUP(G200,[2]Preisliste!$A$11:$A$156,[2]Preisliste!$C$11:$C$156)</f>
        <v>Pflasteroberflächen aufnehmen und wieder herstellen</v>
      </c>
    </row>
    <row r="201" spans="1:16" x14ac:dyDescent="0.3">
      <c r="B201" s="10">
        <f t="shared" ref="B201:B214" si="23">C201</f>
        <v>4.6800000000000001E-2</v>
      </c>
      <c r="C201" s="10">
        <v>4.6800000000000001E-2</v>
      </c>
      <c r="D201" s="11" t="str">
        <f>'[1]Distanz Anschluss Mast 10 zu 11'!E36</f>
        <v>m³</v>
      </c>
      <c r="E201" s="11" t="s">
        <v>56</v>
      </c>
      <c r="F201" s="12">
        <v>122021300000</v>
      </c>
      <c r="G201" s="12">
        <f>'[1]Distanz Anschluss Mast 10 zu 11'!F36</f>
        <v>122021300000</v>
      </c>
      <c r="H201" s="12" t="s">
        <v>1</v>
      </c>
      <c r="I201" t="str">
        <f>_xlfn.XLOOKUP(G201,[1]Preisliste!$A$11:$A$156,[1]Preisliste!$B$11:$B$156)</f>
        <v>1.3.7</v>
      </c>
      <c r="J201" s="13">
        <f>_xlfn.XLOOKUP(G201,[2]Preisliste!$A$11:$A$156,[2]Preisliste!$E$11:$E$156)</f>
        <v>114.1</v>
      </c>
      <c r="K201" s="14">
        <f t="shared" si="22"/>
        <v>5.33988</v>
      </c>
      <c r="L201" t="str">
        <f>_xlfn.XLOOKUP(G201,[2]Preisliste!$A$11:$A$156,[2]Preisliste!$C$11:$C$156)</f>
        <v>ungeb. Tragschichten ausbauen</v>
      </c>
    </row>
    <row r="202" spans="1:16" x14ac:dyDescent="0.3">
      <c r="B202" s="10">
        <f t="shared" si="23"/>
        <v>0.18</v>
      </c>
      <c r="C202" s="10">
        <v>0.18</v>
      </c>
      <c r="D202" s="11" t="str">
        <f>'[1]Distanz Anschluss Mast 10 zu 11'!E37</f>
        <v>m³</v>
      </c>
      <c r="E202" s="11" t="s">
        <v>56</v>
      </c>
      <c r="F202" s="12">
        <v>122021500000</v>
      </c>
      <c r="G202" s="12">
        <f>'[1]Distanz Anschluss Mast 10 zu 11'!F37</f>
        <v>122021500000</v>
      </c>
      <c r="H202" s="12" t="s">
        <v>2</v>
      </c>
      <c r="I202" t="str">
        <f>_xlfn.XLOOKUP(G202,[1]Preisliste!$A$11:$A$156,[1]Preisliste!$B$11:$B$156)</f>
        <v>1.3.8</v>
      </c>
      <c r="J202" s="13">
        <f>_xlfn.XLOOKUP(G202,[2]Preisliste!$A$11:$A$156,[2]Preisliste!$E$11:$E$156)</f>
        <v>248.34</v>
      </c>
      <c r="K202" s="14">
        <f t="shared" si="22"/>
        <v>44.7012</v>
      </c>
      <c r="L202" t="str">
        <f>_xlfn.XLOOKUP(G202,[2]Preisliste!$A$11:$A$156,[2]Preisliste!$C$11:$C$156)</f>
        <v>Graben herstellen und wiederverfüllen</v>
      </c>
    </row>
    <row r="203" spans="1:16" x14ac:dyDescent="0.3">
      <c r="B203" s="10">
        <f t="shared" si="23"/>
        <v>0.06</v>
      </c>
      <c r="C203" s="10">
        <v>0.06</v>
      </c>
      <c r="D203" s="11" t="str">
        <f>'[1]Distanz Anschluss Mast 10 zu 11'!E38</f>
        <v>m³</v>
      </c>
      <c r="E203" s="11" t="s">
        <v>56</v>
      </c>
      <c r="F203" s="12">
        <v>122021900000</v>
      </c>
      <c r="G203" s="12">
        <f>'[1]Distanz Anschluss Mast 10 zu 11'!F38</f>
        <v>122021900000</v>
      </c>
      <c r="H203" s="12" t="s">
        <v>3</v>
      </c>
      <c r="I203" t="str">
        <f>_xlfn.XLOOKUP(G203,[1]Preisliste!$A$11:$A$156,[1]Preisliste!$B$11:$B$156)</f>
        <v>1.3.10</v>
      </c>
      <c r="J203" s="13">
        <f>_xlfn.XLOOKUP(G203,[2]Preisliste!$A$11:$A$156,[2]Preisliste!$E$11:$E$156)</f>
        <v>70.48</v>
      </c>
      <c r="K203" s="14">
        <f t="shared" si="22"/>
        <v>4.2287999999999997</v>
      </c>
      <c r="L203" t="str">
        <f>_xlfn.XLOOKUP(G203,[2]Preisliste!$A$11:$A$156,[2]Preisliste!$C$11:$C$156)</f>
        <v>Sandbett für Elektroleitung</v>
      </c>
    </row>
    <row r="204" spans="1:16" x14ac:dyDescent="0.3">
      <c r="B204" s="10">
        <f t="shared" si="23"/>
        <v>4.6800000000000001E-2</v>
      </c>
      <c r="C204" s="10">
        <v>4.6800000000000001E-2</v>
      </c>
      <c r="D204" s="11" t="str">
        <f>'[1]Distanz Anschluss Mast 10 zu 11'!E39</f>
        <v>m³</v>
      </c>
      <c r="E204" s="11" t="s">
        <v>56</v>
      </c>
      <c r="F204" s="12">
        <v>122022100000</v>
      </c>
      <c r="G204" s="12">
        <f>'[1]Distanz Anschluss Mast 10 zu 11'!F39</f>
        <v>122022100000</v>
      </c>
      <c r="H204" s="12" t="s">
        <v>4</v>
      </c>
      <c r="I204" t="str">
        <f>_xlfn.XLOOKUP(G204,[1]Preisliste!$A$11:$A$156,[1]Preisliste!$B$11:$B$156)</f>
        <v>1.3.11</v>
      </c>
      <c r="J204" s="13">
        <f>_xlfn.XLOOKUP(G204,[2]Preisliste!$A$11:$A$156,[2]Preisliste!$E$11:$E$156)</f>
        <v>80.55</v>
      </c>
      <c r="K204" s="14">
        <f t="shared" si="22"/>
        <v>3.7697400000000001</v>
      </c>
      <c r="L204" t="str">
        <f>_xlfn.XLOOKUP(G204,[2]Preisliste!$A$11:$A$156,[2]Preisliste!$C$11:$C$156)</f>
        <v>vorhandene Tragschicht wieder einbauen</v>
      </c>
    </row>
    <row r="205" spans="1:16" x14ac:dyDescent="0.3">
      <c r="B205" s="10">
        <f t="shared" si="23"/>
        <v>0</v>
      </c>
      <c r="C205" s="10">
        <v>0</v>
      </c>
      <c r="D205" s="11" t="str">
        <f>'[1]Distanz Anschluss Mast 10 zu 11'!E40</f>
        <v>m</v>
      </c>
      <c r="E205" s="11" t="s">
        <v>127</v>
      </c>
      <c r="F205" s="12">
        <v>122020700000</v>
      </c>
      <c r="G205" s="12">
        <f>'[1]Distanz Anschluss Mast 10 zu 11'!F40</f>
        <v>122020700000</v>
      </c>
      <c r="H205" s="12" t="s">
        <v>5</v>
      </c>
      <c r="I205" t="str">
        <f>_xlfn.XLOOKUP(G205,[1]Preisliste!$A$11:$A$156,[1]Preisliste!$B$11:$B$156)</f>
        <v>1.3.4</v>
      </c>
      <c r="J205" s="13">
        <f>_xlfn.XLOOKUP(G205,[2]Preisliste!$A$11:$A$156,[2]Preisliste!$E$11:$E$156)</f>
        <v>75.5</v>
      </c>
      <c r="K205" s="14">
        <f t="shared" si="22"/>
        <v>0</v>
      </c>
      <c r="L205" t="str">
        <f>_xlfn.XLOOKUP(G205,[2]Preisliste!$A$11:$A$156,[2]Preisliste!$C$11:$C$156)</f>
        <v>Betonkantensteine aufbrechen und wiederherstellen</v>
      </c>
    </row>
    <row r="206" spans="1:16" x14ac:dyDescent="0.3">
      <c r="A206" t="s">
        <v>179</v>
      </c>
      <c r="B206" s="10">
        <f t="shared" si="23"/>
        <v>0</v>
      </c>
      <c r="C206" s="10">
        <v>0</v>
      </c>
      <c r="D206" s="11" t="str">
        <f>'[1]Distanz Anschluss Mast 10 zu 11'!E41</f>
        <v>m</v>
      </c>
      <c r="E206" s="11" t="s">
        <v>127</v>
      </c>
      <c r="F206" s="12">
        <v>122020900000</v>
      </c>
      <c r="G206" s="12">
        <f>'[1]Distanz Anschluss Mast 10 zu 11'!F41</f>
        <v>122020900000</v>
      </c>
      <c r="H206" s="12" t="s">
        <v>6</v>
      </c>
      <c r="I206" t="str">
        <f>_xlfn.XLOOKUP(G206,[1]Preisliste!$A$11:$A$156,[1]Preisliste!$B$11:$B$156)</f>
        <v>1.3.5</v>
      </c>
      <c r="J206" s="13">
        <f>_xlfn.XLOOKUP(G206,[2]Preisliste!$A$11:$A$156,[2]Preisliste!$E$11:$E$156)</f>
        <v>82.21</v>
      </c>
      <c r="K206" s="14">
        <f t="shared" si="22"/>
        <v>0</v>
      </c>
      <c r="L206" t="str">
        <f>_xlfn.XLOOKUP(G206,[2]Preisliste!$A$11:$A$156,[2]Preisliste!$C$11:$C$156)</f>
        <v>Betonbordsteine aufbrechen und wiederherstellen</v>
      </c>
    </row>
    <row r="207" spans="1:16" x14ac:dyDescent="0.3">
      <c r="A207" s="1">
        <f>SUM(K200:K214)</f>
        <v>136.57002000000003</v>
      </c>
      <c r="B207" s="10">
        <f t="shared" si="23"/>
        <v>0</v>
      </c>
      <c r="C207" s="10">
        <v>0</v>
      </c>
      <c r="D207" s="11" t="str">
        <f>'[1]Distanz Anschluss Mast 10 zu 11'!E42</f>
        <v>m</v>
      </c>
      <c r="E207" s="11" t="s">
        <v>127</v>
      </c>
      <c r="F207" s="12">
        <v>122121710000</v>
      </c>
      <c r="G207" s="12">
        <f>'[1]Distanz Anschluss Mast 10 zu 11'!F42</f>
        <v>122121710000</v>
      </c>
      <c r="H207" s="12">
        <v>0</v>
      </c>
      <c r="I207">
        <f>_xlfn.XLOOKUP(G207,[1]Preisliste!$A$11:$A$156,[1]Preisliste!$B$11:$B$156)</f>
        <v>0</v>
      </c>
      <c r="J207" s="13">
        <f>_xlfn.XLOOKUP(G207,[2]Preisliste!$A$11:$A$156,[2]Preisliste!$E$11:$E$156)</f>
        <v>130.78</v>
      </c>
      <c r="K207" s="14">
        <f t="shared" si="22"/>
        <v>0</v>
      </c>
      <c r="L207" t="str">
        <f>_xlfn.XLOOKUP(G207,[2]Preisliste!$A$11:$A$156,[2]Preisliste!$C$11:$C$156)</f>
        <v>Bodenpressung mittels Erdrakete</v>
      </c>
    </row>
    <row r="208" spans="1:16" x14ac:dyDescent="0.3">
      <c r="B208" s="10">
        <f t="shared" si="23"/>
        <v>0</v>
      </c>
      <c r="C208" s="10">
        <v>0</v>
      </c>
      <c r="D208" s="11" t="str">
        <f>'[1]Distanz Anschluss Mast 10 zu 11'!E43</f>
        <v>m²</v>
      </c>
      <c r="E208" s="11" t="s">
        <v>55</v>
      </c>
      <c r="F208" s="12">
        <v>122020100000</v>
      </c>
      <c r="G208" s="12">
        <f>'[1]Distanz Anschluss Mast 10 zu 11'!F43</f>
        <v>122020100000</v>
      </c>
      <c r="H208" s="12" t="s">
        <v>7</v>
      </c>
      <c r="I208" t="str">
        <f>_xlfn.XLOOKUP(G208,[1]Preisliste!$A$11:$A$156,[1]Preisliste!$B$11:$B$156)</f>
        <v>1.3.1</v>
      </c>
      <c r="J208" s="13">
        <f>_xlfn.XLOOKUP(G208,[2]Preisliste!$A$11:$A$156,[2]Preisliste!$E$11:$E$156)</f>
        <v>5.86</v>
      </c>
      <c r="K208" s="14">
        <f t="shared" si="22"/>
        <v>0</v>
      </c>
      <c r="L208" t="str">
        <f>_xlfn.XLOOKUP(G208,[2]Preisliste!$A$11:$A$156,[2]Preisliste!$C$11:$C$156)</f>
        <v>Bituminösen Oberbau senkrecht schneiden</v>
      </c>
    </row>
    <row r="209" spans="1:16" x14ac:dyDescent="0.3">
      <c r="B209" s="10">
        <f t="shared" si="23"/>
        <v>0</v>
      </c>
      <c r="C209" s="10">
        <v>0</v>
      </c>
      <c r="D209" s="11" t="str">
        <f>'[1]Distanz Anschluss Mast 10 zu 11'!E44</f>
        <v>m³</v>
      </c>
      <c r="E209" s="11" t="s">
        <v>56</v>
      </c>
      <c r="F209" s="12">
        <v>122020300000</v>
      </c>
      <c r="G209" s="12">
        <f>'[1]Distanz Anschluss Mast 10 zu 11'!F44</f>
        <v>122020300000</v>
      </c>
      <c r="H209" s="12" t="s">
        <v>8</v>
      </c>
      <c r="I209" t="str">
        <f>_xlfn.XLOOKUP(G209,[1]Preisliste!$A$11:$A$156,[1]Preisliste!$B$11:$B$156)</f>
        <v>1.3.2</v>
      </c>
      <c r="J209" s="13">
        <f>_xlfn.XLOOKUP(G209,[2]Preisliste!$A$11:$A$156,[2]Preisliste!$E$11:$E$156)</f>
        <v>23.84</v>
      </c>
      <c r="K209" s="14">
        <f t="shared" si="22"/>
        <v>0</v>
      </c>
      <c r="L209" t="str">
        <f>_xlfn.XLOOKUP(G209,[2]Preisliste!$A$11:$A$156,[2]Preisliste!$C$11:$C$156)</f>
        <v>Bituminöse Befestigung bis 12 cm aufbrechen</v>
      </c>
    </row>
    <row r="210" spans="1:16" x14ac:dyDescent="0.3">
      <c r="B210" s="10">
        <f t="shared" si="23"/>
        <v>0</v>
      </c>
      <c r="C210" s="10">
        <v>0</v>
      </c>
      <c r="D210" s="11" t="str">
        <f>'[1]Distanz Anschluss Mast 10 zu 11'!E45</f>
        <v>m</v>
      </c>
      <c r="E210" s="11" t="s">
        <v>127</v>
      </c>
      <c r="F210" s="12">
        <v>122020500000</v>
      </c>
      <c r="G210" s="12">
        <f>'[1]Distanz Anschluss Mast 10 zu 11'!F45</f>
        <v>122020500000</v>
      </c>
      <c r="H210" s="12" t="s">
        <v>9</v>
      </c>
      <c r="I210" t="str">
        <f>_xlfn.XLOOKUP(G210,[1]Preisliste!$A$11:$A$156,[1]Preisliste!$B$11:$B$156)</f>
        <v>1.3.3</v>
      </c>
      <c r="J210" s="13">
        <f>_xlfn.XLOOKUP(G210,[2]Preisliste!$A$11:$A$156,[2]Preisliste!$E$11:$E$156)</f>
        <v>26.85</v>
      </c>
      <c r="K210" s="14">
        <f t="shared" si="22"/>
        <v>0</v>
      </c>
      <c r="L210" t="str">
        <f>_xlfn.XLOOKUP(G210,[2]Preisliste!$A$11:$A$156,[2]Preisliste!$C$11:$C$156)</f>
        <v>Erschwernis für Abbrucharbeiten an Gebäuden und Einfriedungen</v>
      </c>
    </row>
    <row r="211" spans="1:16" x14ac:dyDescent="0.3">
      <c r="B211" s="10">
        <f t="shared" si="23"/>
        <v>0</v>
      </c>
      <c r="C211" s="10">
        <v>0</v>
      </c>
      <c r="D211" s="11" t="str">
        <f>'[1]Distanz Anschluss Mast 10 zu 11'!E46</f>
        <v>m²</v>
      </c>
      <c r="E211" s="11" t="s">
        <v>55</v>
      </c>
      <c r="F211" s="12">
        <v>122022300000</v>
      </c>
      <c r="G211" s="12">
        <f>'[1]Distanz Anschluss Mast 10 zu 11'!F46</f>
        <v>122022300000</v>
      </c>
      <c r="H211" s="12" t="s">
        <v>10</v>
      </c>
      <c r="I211" t="str">
        <f>_xlfn.XLOOKUP(G211,[1]Preisliste!$A$11:$A$156,[1]Preisliste!$B$11:$B$156)</f>
        <v>1.3.12</v>
      </c>
      <c r="J211" s="13">
        <f>_xlfn.XLOOKUP(G211,[2]Preisliste!$A$11:$A$156,[2]Preisliste!$E$11:$E$156)</f>
        <v>55.37</v>
      </c>
      <c r="K211" s="14">
        <f t="shared" si="22"/>
        <v>0</v>
      </c>
      <c r="L211" t="str">
        <f>_xlfn.XLOOKUP(G211,[2]Preisliste!$A$11:$A$156,[2]Preisliste!$C$11:$C$156)</f>
        <v>Asphalttragschicht aus AC 22 TN</v>
      </c>
    </row>
    <row r="212" spans="1:16" x14ac:dyDescent="0.3">
      <c r="B212" s="10">
        <f t="shared" si="23"/>
        <v>0</v>
      </c>
      <c r="C212" s="10">
        <v>0</v>
      </c>
      <c r="D212" s="11" t="str">
        <f>'[1]Distanz Anschluss Mast 10 zu 11'!E47</f>
        <v>m²</v>
      </c>
      <c r="E212" s="11" t="s">
        <v>55</v>
      </c>
      <c r="F212" s="12">
        <v>122022500000</v>
      </c>
      <c r="G212" s="12">
        <f>'[1]Distanz Anschluss Mast 10 zu 11'!F47</f>
        <v>122022500000</v>
      </c>
      <c r="H212" s="12" t="s">
        <v>11</v>
      </c>
      <c r="I212" t="str">
        <f>_xlfn.XLOOKUP(G212,[1]Preisliste!$A$11:$A$156,[1]Preisliste!$B$11:$B$156)</f>
        <v>1.3.13</v>
      </c>
      <c r="J212" s="13">
        <f>_xlfn.XLOOKUP(G212,[2]Preisliste!$A$11:$A$156,[2]Preisliste!$E$11:$E$156)</f>
        <v>20.14</v>
      </c>
      <c r="K212" s="14">
        <f t="shared" si="22"/>
        <v>0</v>
      </c>
      <c r="L212" t="str">
        <f>_xlfn.XLOOKUP(G212,[2]Preisliste!$A$11:$A$156,[2]Preisliste!$C$11:$C$156)</f>
        <v>Bitumenemulsion aufsprühen</v>
      </c>
    </row>
    <row r="213" spans="1:16" x14ac:dyDescent="0.3">
      <c r="B213" s="10">
        <f t="shared" si="23"/>
        <v>0</v>
      </c>
      <c r="C213" s="10">
        <v>0</v>
      </c>
      <c r="D213" s="11" t="str">
        <f>'[1]Distanz Anschluss Mast 10 zu 11'!E48</f>
        <v>m</v>
      </c>
      <c r="E213" s="11" t="s">
        <v>127</v>
      </c>
      <c r="F213" s="12">
        <v>122022700000</v>
      </c>
      <c r="G213" s="12">
        <f>'[1]Distanz Anschluss Mast 10 zu 11'!F48</f>
        <v>122022700000</v>
      </c>
      <c r="H213" s="12" t="s">
        <v>12</v>
      </c>
      <c r="I213" t="str">
        <f>_xlfn.XLOOKUP(G213,[1]Preisliste!$A$11:$A$156,[1]Preisliste!$B$11:$B$156)</f>
        <v>1.3.14</v>
      </c>
      <c r="J213" s="13">
        <f>_xlfn.XLOOKUP(G213,[2]Preisliste!$A$11:$A$156,[2]Preisliste!$E$11:$E$156)</f>
        <v>20.14</v>
      </c>
      <c r="K213" s="14">
        <f t="shared" si="22"/>
        <v>0</v>
      </c>
      <c r="L213" t="str">
        <f>_xlfn.XLOOKUP(G213,[2]Preisliste!$A$11:$A$156,[2]Preisliste!$C$11:$C$156)</f>
        <v>Fugen in der Dicke der bituminösen Decke</v>
      </c>
    </row>
    <row r="214" spans="1:16" x14ac:dyDescent="0.3">
      <c r="B214" s="10">
        <f t="shared" si="23"/>
        <v>0</v>
      </c>
      <c r="C214" s="10">
        <v>0</v>
      </c>
      <c r="D214" s="11" t="str">
        <f>'[1]Distanz Anschluss Mast 10 zu 11'!E49</f>
        <v>m²</v>
      </c>
      <c r="E214" s="11" t="s">
        <v>55</v>
      </c>
      <c r="F214" s="12">
        <v>122022900000</v>
      </c>
      <c r="G214" s="12">
        <f>'[1]Distanz Anschluss Mast 10 zu 11'!F49</f>
        <v>122022900000</v>
      </c>
      <c r="H214" s="12" t="s">
        <v>13</v>
      </c>
      <c r="I214" t="str">
        <f>_xlfn.XLOOKUP(G214,[1]Preisliste!$A$11:$A$156,[1]Preisliste!$B$11:$B$156)</f>
        <v>1.3.15</v>
      </c>
      <c r="J214" s="13">
        <f>_xlfn.XLOOKUP(G214,[2]Preisliste!$A$11:$A$156,[2]Preisliste!$E$11:$E$156)</f>
        <v>55.36</v>
      </c>
      <c r="K214" s="14">
        <f t="shared" si="22"/>
        <v>0</v>
      </c>
      <c r="L214" t="str">
        <f>_xlfn.XLOOKUP(G214,[2]Preisliste!$A$11:$A$156,[2]Preisliste!$C$11:$C$156)</f>
        <v>Asphaltdeckschicht aus AC 8 DN</v>
      </c>
    </row>
    <row r="215" spans="1:16" x14ac:dyDescent="0.3">
      <c r="F215" s="12"/>
      <c r="J215" s="13"/>
    </row>
    <row r="216" spans="1:16" x14ac:dyDescent="0.3">
      <c r="F216" s="12"/>
      <c r="J216" s="13"/>
    </row>
    <row r="217" spans="1:16" x14ac:dyDescent="0.3">
      <c r="F217" s="12"/>
      <c r="J217" s="13"/>
    </row>
    <row r="218" spans="1:16" x14ac:dyDescent="0.3">
      <c r="F218" s="12"/>
      <c r="J218" s="13"/>
    </row>
    <row r="219" spans="1:16" x14ac:dyDescent="0.3">
      <c r="F219" s="12"/>
      <c r="J219" s="13"/>
    </row>
    <row r="220" spans="1:16" x14ac:dyDescent="0.3">
      <c r="A220" s="21"/>
      <c r="B220" s="24">
        <f>C220</f>
        <v>1.38</v>
      </c>
      <c r="C220" s="24">
        <v>1.38</v>
      </c>
      <c r="D220" s="33" t="str">
        <f>'[1]Distanz Anschluss Mast 11 zu 12'!E35</f>
        <v>m²</v>
      </c>
      <c r="E220" s="33" t="s">
        <v>55</v>
      </c>
      <c r="F220" s="12">
        <v>122021100000</v>
      </c>
      <c r="G220" s="34">
        <f>'[1]Distanz Anschluss Mast 11 zu 12'!F35</f>
        <v>122021100000</v>
      </c>
      <c r="H220" s="34" t="s">
        <v>0</v>
      </c>
      <c r="I220" t="str">
        <f>_xlfn.XLOOKUP(G220,[1]Preisliste!$A$11:$A$156,[1]Preisliste!$B$11:$B$156)</f>
        <v>1.3.6</v>
      </c>
      <c r="J220" s="13">
        <f>_xlfn.XLOOKUP(G220,[2]Preisliste!$A$11:$A$156,[2]Preisliste!$E$11:$E$156)</f>
        <v>100.68</v>
      </c>
      <c r="K220" s="35">
        <f t="shared" ref="K220:K234" si="24">IF(B220="",0,B220*J220)</f>
        <v>138.9384</v>
      </c>
      <c r="L220" t="str">
        <f>_xlfn.XLOOKUP(G220,[2]Preisliste!$A$11:$A$156,[2]Preisliste!$C$11:$C$156)</f>
        <v>Pflasteroberflächen aufnehmen und wieder herstellen</v>
      </c>
      <c r="M220" s="21"/>
      <c r="N220" s="21"/>
      <c r="O220" s="21"/>
      <c r="P220" s="36"/>
    </row>
    <row r="221" spans="1:16" x14ac:dyDescent="0.3">
      <c r="A221" s="21"/>
      <c r="B221" s="24">
        <f t="shared" ref="B221:B234" si="25">C221</f>
        <v>8.2799999999999985E-2</v>
      </c>
      <c r="C221" s="24">
        <v>8.2799999999999985E-2</v>
      </c>
      <c r="D221" s="33" t="str">
        <f>'[1]Distanz Anschluss Mast 11 zu 12'!E36</f>
        <v>m³</v>
      </c>
      <c r="E221" s="33" t="s">
        <v>56</v>
      </c>
      <c r="F221" s="12">
        <v>122021300000</v>
      </c>
      <c r="G221" s="34">
        <f>'[1]Distanz Anschluss Mast 11 zu 12'!F36</f>
        <v>122021300000</v>
      </c>
      <c r="H221" s="34" t="s">
        <v>1</v>
      </c>
      <c r="I221" t="str">
        <f>_xlfn.XLOOKUP(G221,[1]Preisliste!$A$11:$A$156,[1]Preisliste!$B$11:$B$156)</f>
        <v>1.3.7</v>
      </c>
      <c r="J221" s="13">
        <f>_xlfn.XLOOKUP(G221,[2]Preisliste!$A$11:$A$156,[2]Preisliste!$E$11:$E$156)</f>
        <v>114.1</v>
      </c>
      <c r="K221" s="35">
        <f t="shared" si="24"/>
        <v>9.447479999999997</v>
      </c>
      <c r="L221" t="str">
        <f>_xlfn.XLOOKUP(G221,[2]Preisliste!$A$11:$A$156,[2]Preisliste!$C$11:$C$156)</f>
        <v>ungeb. Tragschichten ausbauen</v>
      </c>
      <c r="M221" s="21"/>
      <c r="N221" s="21"/>
      <c r="O221" s="21"/>
      <c r="P221" s="36"/>
    </row>
    <row r="222" spans="1:16" x14ac:dyDescent="0.3">
      <c r="A222" s="21"/>
      <c r="B222" s="24">
        <f t="shared" si="25"/>
        <v>0.36</v>
      </c>
      <c r="C222" s="24">
        <v>0.36</v>
      </c>
      <c r="D222" s="33" t="str">
        <f>'[1]Distanz Anschluss Mast 11 zu 12'!E37</f>
        <v>m³</v>
      </c>
      <c r="E222" s="33" t="s">
        <v>56</v>
      </c>
      <c r="F222" s="12">
        <v>122021500000</v>
      </c>
      <c r="G222" s="34">
        <f>'[1]Distanz Anschluss Mast 11 zu 12'!F37</f>
        <v>122021500000</v>
      </c>
      <c r="H222" s="34" t="s">
        <v>2</v>
      </c>
      <c r="I222" t="str">
        <f>_xlfn.XLOOKUP(G222,[1]Preisliste!$A$11:$A$156,[1]Preisliste!$B$11:$B$156)</f>
        <v>1.3.8</v>
      </c>
      <c r="J222" s="13">
        <f>_xlfn.XLOOKUP(G222,[2]Preisliste!$A$11:$A$156,[2]Preisliste!$E$11:$E$156)</f>
        <v>248.34</v>
      </c>
      <c r="K222" s="35">
        <f t="shared" si="24"/>
        <v>89.4024</v>
      </c>
      <c r="L222" t="str">
        <f>_xlfn.XLOOKUP(G222,[2]Preisliste!$A$11:$A$156,[2]Preisliste!$C$11:$C$156)</f>
        <v>Graben herstellen und wiederverfüllen</v>
      </c>
      <c r="M222" s="21"/>
      <c r="N222" s="21"/>
      <c r="O222" s="21"/>
      <c r="P222" s="36"/>
    </row>
    <row r="223" spans="1:16" x14ac:dyDescent="0.3">
      <c r="A223" s="21" t="s">
        <v>180</v>
      </c>
      <c r="B223" s="24">
        <f t="shared" si="25"/>
        <v>0.12</v>
      </c>
      <c r="C223" s="24">
        <v>0.12</v>
      </c>
      <c r="D223" s="33" t="str">
        <f>'[1]Distanz Anschluss Mast 11 zu 12'!E38</f>
        <v>m³</v>
      </c>
      <c r="E223" s="33" t="s">
        <v>56</v>
      </c>
      <c r="F223" s="12">
        <v>122021900000</v>
      </c>
      <c r="G223" s="34">
        <f>'[1]Distanz Anschluss Mast 11 zu 12'!F38</f>
        <v>122021900000</v>
      </c>
      <c r="H223" s="34" t="s">
        <v>3</v>
      </c>
      <c r="I223" t="str">
        <f>_xlfn.XLOOKUP(G223,[1]Preisliste!$A$11:$A$156,[1]Preisliste!$B$11:$B$156)</f>
        <v>1.3.10</v>
      </c>
      <c r="J223" s="13">
        <f>_xlfn.XLOOKUP(G223,[2]Preisliste!$A$11:$A$156,[2]Preisliste!$E$11:$E$156)</f>
        <v>70.48</v>
      </c>
      <c r="K223" s="35">
        <f t="shared" si="24"/>
        <v>8.4575999999999993</v>
      </c>
      <c r="L223" t="str">
        <f>_xlfn.XLOOKUP(G223,[2]Preisliste!$A$11:$A$156,[2]Preisliste!$C$11:$C$156)</f>
        <v>Sandbett für Elektroleitung</v>
      </c>
      <c r="M223" s="21"/>
      <c r="N223" s="21"/>
      <c r="O223" s="21"/>
      <c r="P223" s="36"/>
    </row>
    <row r="224" spans="1:16" x14ac:dyDescent="0.3">
      <c r="A224" s="36">
        <f>SUM(K220:K234)</f>
        <v>252.91542000000001</v>
      </c>
      <c r="B224" s="24">
        <f t="shared" si="25"/>
        <v>8.2799999999999985E-2</v>
      </c>
      <c r="C224" s="24">
        <v>8.2799999999999985E-2</v>
      </c>
      <c r="D224" s="33" t="str">
        <f>'[1]Distanz Anschluss Mast 11 zu 12'!E39</f>
        <v>m³</v>
      </c>
      <c r="E224" s="33" t="s">
        <v>56</v>
      </c>
      <c r="F224" s="12">
        <v>122022100000</v>
      </c>
      <c r="G224" s="34">
        <f>'[1]Distanz Anschluss Mast 11 zu 12'!F39</f>
        <v>122022100000</v>
      </c>
      <c r="H224" s="34" t="s">
        <v>4</v>
      </c>
      <c r="I224" t="str">
        <f>_xlfn.XLOOKUP(G224,[1]Preisliste!$A$11:$A$156,[1]Preisliste!$B$11:$B$156)</f>
        <v>1.3.11</v>
      </c>
      <c r="J224" s="13">
        <f>_xlfn.XLOOKUP(G224,[2]Preisliste!$A$11:$A$156,[2]Preisliste!$E$11:$E$156)</f>
        <v>80.55</v>
      </c>
      <c r="K224" s="35">
        <f t="shared" si="24"/>
        <v>6.6695399999999987</v>
      </c>
      <c r="L224" t="str">
        <f>_xlfn.XLOOKUP(G224,[2]Preisliste!$A$11:$A$156,[2]Preisliste!$C$11:$C$156)</f>
        <v>vorhandene Tragschicht wieder einbauen</v>
      </c>
      <c r="M224" s="21"/>
      <c r="N224" s="21"/>
      <c r="O224" s="21"/>
      <c r="P224" s="36"/>
    </row>
    <row r="225" spans="1:16" x14ac:dyDescent="0.3">
      <c r="A225" s="21"/>
      <c r="B225" s="24">
        <f t="shared" si="25"/>
        <v>0</v>
      </c>
      <c r="C225" s="24">
        <v>0</v>
      </c>
      <c r="D225" s="33" t="str">
        <f>'[1]Distanz Anschluss Mast 11 zu 12'!E40</f>
        <v>m</v>
      </c>
      <c r="E225" s="33" t="s">
        <v>127</v>
      </c>
      <c r="F225" s="12">
        <v>122020700000</v>
      </c>
      <c r="G225" s="34">
        <f>'[1]Distanz Anschluss Mast 11 zu 12'!F40</f>
        <v>122020700000</v>
      </c>
      <c r="H225" s="34" t="s">
        <v>5</v>
      </c>
      <c r="I225" t="str">
        <f>_xlfn.XLOOKUP(G225,[1]Preisliste!$A$11:$A$156,[1]Preisliste!$B$11:$B$156)</f>
        <v>1.3.4</v>
      </c>
      <c r="J225" s="13">
        <f>_xlfn.XLOOKUP(G225,[2]Preisliste!$A$11:$A$156,[2]Preisliste!$E$11:$E$156)</f>
        <v>75.5</v>
      </c>
      <c r="K225" s="35">
        <f t="shared" si="24"/>
        <v>0</v>
      </c>
      <c r="L225" t="str">
        <f>_xlfn.XLOOKUP(G225,[2]Preisliste!$A$11:$A$156,[2]Preisliste!$C$11:$C$156)</f>
        <v>Betonkantensteine aufbrechen und wiederherstellen</v>
      </c>
      <c r="M225" s="21"/>
      <c r="N225" s="21"/>
      <c r="O225" s="21"/>
      <c r="P225" s="36"/>
    </row>
    <row r="226" spans="1:16" x14ac:dyDescent="0.3">
      <c r="A226" s="21"/>
      <c r="B226" s="24">
        <f t="shared" si="25"/>
        <v>0</v>
      </c>
      <c r="C226" s="24">
        <v>0</v>
      </c>
      <c r="D226" s="33" t="str">
        <f>'[1]Distanz Anschluss Mast 11 zu 12'!E41</f>
        <v>m</v>
      </c>
      <c r="E226" s="33" t="s">
        <v>127</v>
      </c>
      <c r="F226" s="12">
        <v>122020900000</v>
      </c>
      <c r="G226" s="34">
        <f>'[1]Distanz Anschluss Mast 11 zu 12'!F41</f>
        <v>122020900000</v>
      </c>
      <c r="H226" s="34" t="s">
        <v>6</v>
      </c>
      <c r="I226" t="str">
        <f>_xlfn.XLOOKUP(G226,[1]Preisliste!$A$11:$A$156,[1]Preisliste!$B$11:$B$156)</f>
        <v>1.3.5</v>
      </c>
      <c r="J226" s="13">
        <f>_xlfn.XLOOKUP(G226,[2]Preisliste!$A$11:$A$156,[2]Preisliste!$E$11:$E$156)</f>
        <v>82.21</v>
      </c>
      <c r="K226" s="35">
        <f t="shared" si="24"/>
        <v>0</v>
      </c>
      <c r="L226" t="str">
        <f>_xlfn.XLOOKUP(G226,[2]Preisliste!$A$11:$A$156,[2]Preisliste!$C$11:$C$156)</f>
        <v>Betonbordsteine aufbrechen und wiederherstellen</v>
      </c>
      <c r="M226" s="21"/>
      <c r="N226" s="21"/>
      <c r="O226" s="21"/>
      <c r="P226" s="36"/>
    </row>
    <row r="227" spans="1:16" x14ac:dyDescent="0.3">
      <c r="A227" s="21"/>
      <c r="B227" s="24">
        <f t="shared" si="25"/>
        <v>0</v>
      </c>
      <c r="C227" s="24">
        <v>0</v>
      </c>
      <c r="D227" s="33" t="str">
        <f>'[1]Distanz Anschluss Mast 11 zu 12'!E42</f>
        <v>m</v>
      </c>
      <c r="E227" s="33" t="s">
        <v>127</v>
      </c>
      <c r="F227" s="12">
        <v>122121710000</v>
      </c>
      <c r="G227" s="34">
        <f>'[1]Distanz Anschluss Mast 11 zu 12'!F42</f>
        <v>122121710000</v>
      </c>
      <c r="H227" s="34">
        <v>0</v>
      </c>
      <c r="I227">
        <f>_xlfn.XLOOKUP(G227,[1]Preisliste!$A$11:$A$156,[1]Preisliste!$B$11:$B$156)</f>
        <v>0</v>
      </c>
      <c r="J227" s="13">
        <f>_xlfn.XLOOKUP(G227,[2]Preisliste!$A$11:$A$156,[2]Preisliste!$E$11:$E$156)</f>
        <v>130.78</v>
      </c>
      <c r="K227" s="35">
        <f t="shared" si="24"/>
        <v>0</v>
      </c>
      <c r="L227" t="str">
        <f>_xlfn.XLOOKUP(G227,[2]Preisliste!$A$11:$A$156,[2]Preisliste!$C$11:$C$156)</f>
        <v>Bodenpressung mittels Erdrakete</v>
      </c>
      <c r="M227" s="21"/>
      <c r="N227" s="21"/>
      <c r="O227" s="21"/>
      <c r="P227" s="36"/>
    </row>
    <row r="228" spans="1:16" x14ac:dyDescent="0.3">
      <c r="A228" s="21"/>
      <c r="B228" s="24">
        <f t="shared" si="25"/>
        <v>0</v>
      </c>
      <c r="C228" s="24">
        <v>0</v>
      </c>
      <c r="D228" s="33" t="str">
        <f>'[1]Distanz Anschluss Mast 11 zu 12'!E43</f>
        <v>m²</v>
      </c>
      <c r="E228" s="33" t="s">
        <v>55</v>
      </c>
      <c r="F228" s="12">
        <v>122020100000</v>
      </c>
      <c r="G228" s="34">
        <f>'[1]Distanz Anschluss Mast 11 zu 12'!F43</f>
        <v>122020100000</v>
      </c>
      <c r="H228" s="34" t="s">
        <v>7</v>
      </c>
      <c r="I228" t="str">
        <f>_xlfn.XLOOKUP(G228,[1]Preisliste!$A$11:$A$156,[1]Preisliste!$B$11:$B$156)</f>
        <v>1.3.1</v>
      </c>
      <c r="J228" s="13">
        <f>_xlfn.XLOOKUP(G228,[2]Preisliste!$A$11:$A$156,[2]Preisliste!$E$11:$E$156)</f>
        <v>5.86</v>
      </c>
      <c r="K228" s="35">
        <f t="shared" si="24"/>
        <v>0</v>
      </c>
      <c r="L228" t="str">
        <f>_xlfn.XLOOKUP(G228,[2]Preisliste!$A$11:$A$156,[2]Preisliste!$C$11:$C$156)</f>
        <v>Bituminösen Oberbau senkrecht schneiden</v>
      </c>
      <c r="M228" s="21"/>
      <c r="N228" s="21"/>
      <c r="O228" s="21"/>
      <c r="P228" s="36"/>
    </row>
    <row r="229" spans="1:16" x14ac:dyDescent="0.3">
      <c r="A229" s="21"/>
      <c r="B229" s="24">
        <f t="shared" si="25"/>
        <v>0</v>
      </c>
      <c r="C229" s="24">
        <v>0</v>
      </c>
      <c r="D229" s="33" t="str">
        <f>'[1]Distanz Anschluss Mast 11 zu 12'!E44</f>
        <v>m³</v>
      </c>
      <c r="E229" s="33" t="s">
        <v>56</v>
      </c>
      <c r="F229" s="12">
        <v>122020300000</v>
      </c>
      <c r="G229" s="34">
        <f>'[1]Distanz Anschluss Mast 11 zu 12'!F44</f>
        <v>122020300000</v>
      </c>
      <c r="H229" s="34" t="s">
        <v>8</v>
      </c>
      <c r="I229" t="str">
        <f>_xlfn.XLOOKUP(G229,[1]Preisliste!$A$11:$A$156,[1]Preisliste!$B$11:$B$156)</f>
        <v>1.3.2</v>
      </c>
      <c r="J229" s="13">
        <f>_xlfn.XLOOKUP(G229,[2]Preisliste!$A$11:$A$156,[2]Preisliste!$E$11:$E$156)</f>
        <v>23.84</v>
      </c>
      <c r="K229" s="35">
        <f t="shared" si="24"/>
        <v>0</v>
      </c>
      <c r="L229" t="str">
        <f>_xlfn.XLOOKUP(G229,[2]Preisliste!$A$11:$A$156,[2]Preisliste!$C$11:$C$156)</f>
        <v>Bituminöse Befestigung bis 12 cm aufbrechen</v>
      </c>
      <c r="M229" s="21"/>
      <c r="N229" s="21"/>
      <c r="O229" s="21"/>
      <c r="P229" s="36"/>
    </row>
    <row r="230" spans="1:16" x14ac:dyDescent="0.3">
      <c r="A230" s="21"/>
      <c r="B230" s="24">
        <f t="shared" si="25"/>
        <v>0</v>
      </c>
      <c r="C230" s="24">
        <v>0</v>
      </c>
      <c r="D230" s="33" t="str">
        <f>'[1]Distanz Anschluss Mast 11 zu 12'!E45</f>
        <v>m</v>
      </c>
      <c r="E230" s="33" t="s">
        <v>127</v>
      </c>
      <c r="F230" s="12">
        <v>122020500000</v>
      </c>
      <c r="G230" s="34">
        <f>'[1]Distanz Anschluss Mast 11 zu 12'!F45</f>
        <v>122020500000</v>
      </c>
      <c r="H230" s="34" t="s">
        <v>9</v>
      </c>
      <c r="I230" t="str">
        <f>_xlfn.XLOOKUP(G230,[1]Preisliste!$A$11:$A$156,[1]Preisliste!$B$11:$B$156)</f>
        <v>1.3.3</v>
      </c>
      <c r="J230" s="13">
        <f>_xlfn.XLOOKUP(G230,[2]Preisliste!$A$11:$A$156,[2]Preisliste!$E$11:$E$156)</f>
        <v>26.85</v>
      </c>
      <c r="K230" s="35">
        <f t="shared" si="24"/>
        <v>0</v>
      </c>
      <c r="L230" t="str">
        <f>_xlfn.XLOOKUP(G230,[2]Preisliste!$A$11:$A$156,[2]Preisliste!$C$11:$C$156)</f>
        <v>Erschwernis für Abbrucharbeiten an Gebäuden und Einfriedungen</v>
      </c>
      <c r="M230" s="21"/>
      <c r="N230" s="21"/>
      <c r="O230" s="21"/>
      <c r="P230" s="36"/>
    </row>
    <row r="231" spans="1:16" x14ac:dyDescent="0.3">
      <c r="A231" s="21"/>
      <c r="B231" s="24">
        <f t="shared" si="25"/>
        <v>0</v>
      </c>
      <c r="C231" s="24">
        <v>0</v>
      </c>
      <c r="D231" s="33" t="str">
        <f>'[1]Distanz Anschluss Mast 11 zu 12'!E46</f>
        <v>m²</v>
      </c>
      <c r="E231" s="33" t="s">
        <v>55</v>
      </c>
      <c r="F231" s="12">
        <v>122022300000</v>
      </c>
      <c r="G231" s="34">
        <f>'[1]Distanz Anschluss Mast 11 zu 12'!F46</f>
        <v>122022300000</v>
      </c>
      <c r="H231" s="34" t="s">
        <v>10</v>
      </c>
      <c r="I231" t="str">
        <f>_xlfn.XLOOKUP(G231,[1]Preisliste!$A$11:$A$156,[1]Preisliste!$B$11:$B$156)</f>
        <v>1.3.12</v>
      </c>
      <c r="J231" s="13">
        <f>_xlfn.XLOOKUP(G231,[2]Preisliste!$A$11:$A$156,[2]Preisliste!$E$11:$E$156)</f>
        <v>55.37</v>
      </c>
      <c r="K231" s="35">
        <f t="shared" si="24"/>
        <v>0</v>
      </c>
      <c r="L231" t="str">
        <f>_xlfn.XLOOKUP(G231,[2]Preisliste!$A$11:$A$156,[2]Preisliste!$C$11:$C$156)</f>
        <v>Asphalttragschicht aus AC 22 TN</v>
      </c>
      <c r="M231" s="21"/>
      <c r="N231" s="21"/>
      <c r="O231" s="21"/>
      <c r="P231" s="36"/>
    </row>
    <row r="232" spans="1:16" x14ac:dyDescent="0.3">
      <c r="A232" s="21"/>
      <c r="B232" s="24">
        <f t="shared" si="25"/>
        <v>0</v>
      </c>
      <c r="C232" s="24">
        <v>0</v>
      </c>
      <c r="D232" s="33" t="str">
        <f>'[1]Distanz Anschluss Mast 11 zu 12'!E47</f>
        <v>m²</v>
      </c>
      <c r="E232" s="33" t="s">
        <v>55</v>
      </c>
      <c r="F232" s="12">
        <v>122022500000</v>
      </c>
      <c r="G232" s="34">
        <f>'[1]Distanz Anschluss Mast 11 zu 12'!F47</f>
        <v>122022500000</v>
      </c>
      <c r="H232" s="34" t="s">
        <v>11</v>
      </c>
      <c r="I232" t="str">
        <f>_xlfn.XLOOKUP(G232,[1]Preisliste!$A$11:$A$156,[1]Preisliste!$B$11:$B$156)</f>
        <v>1.3.13</v>
      </c>
      <c r="J232" s="13">
        <f>_xlfn.XLOOKUP(G232,[2]Preisliste!$A$11:$A$156,[2]Preisliste!$E$11:$E$156)</f>
        <v>20.14</v>
      </c>
      <c r="K232" s="35">
        <f t="shared" si="24"/>
        <v>0</v>
      </c>
      <c r="L232" t="str">
        <f>_xlfn.XLOOKUP(G232,[2]Preisliste!$A$11:$A$156,[2]Preisliste!$C$11:$C$156)</f>
        <v>Bitumenemulsion aufsprühen</v>
      </c>
      <c r="M232" s="21"/>
      <c r="N232" s="21"/>
      <c r="O232" s="21"/>
      <c r="P232" s="36"/>
    </row>
    <row r="233" spans="1:16" x14ac:dyDescent="0.3">
      <c r="A233" s="21"/>
      <c r="B233" s="24">
        <f t="shared" si="25"/>
        <v>0</v>
      </c>
      <c r="C233" s="24">
        <v>0</v>
      </c>
      <c r="D233" s="33" t="str">
        <f>'[1]Distanz Anschluss Mast 11 zu 12'!E48</f>
        <v>m</v>
      </c>
      <c r="E233" s="33" t="s">
        <v>127</v>
      </c>
      <c r="F233" s="12">
        <v>122022700000</v>
      </c>
      <c r="G233" s="34">
        <f>'[1]Distanz Anschluss Mast 11 zu 12'!F48</f>
        <v>122022700000</v>
      </c>
      <c r="H233" s="34" t="s">
        <v>12</v>
      </c>
      <c r="I233" t="str">
        <f>_xlfn.XLOOKUP(G233,[1]Preisliste!$A$11:$A$156,[1]Preisliste!$B$11:$B$156)</f>
        <v>1.3.14</v>
      </c>
      <c r="J233" s="13">
        <f>_xlfn.XLOOKUP(G233,[2]Preisliste!$A$11:$A$156,[2]Preisliste!$E$11:$E$156)</f>
        <v>20.14</v>
      </c>
      <c r="K233" s="35">
        <f t="shared" si="24"/>
        <v>0</v>
      </c>
      <c r="L233" t="str">
        <f>_xlfn.XLOOKUP(G233,[2]Preisliste!$A$11:$A$156,[2]Preisliste!$C$11:$C$156)</f>
        <v>Fugen in der Dicke der bituminösen Decke</v>
      </c>
      <c r="M233" s="21"/>
      <c r="N233" s="21"/>
      <c r="O233" s="21"/>
      <c r="P233" s="36"/>
    </row>
    <row r="234" spans="1:16" x14ac:dyDescent="0.3">
      <c r="A234" s="21"/>
      <c r="B234" s="24">
        <f t="shared" si="25"/>
        <v>0</v>
      </c>
      <c r="C234" s="24">
        <v>0</v>
      </c>
      <c r="D234" s="33" t="str">
        <f>'[1]Distanz Anschluss Mast 11 zu 12'!E49</f>
        <v>m²</v>
      </c>
      <c r="E234" s="33" t="s">
        <v>55</v>
      </c>
      <c r="F234" s="12">
        <v>122022900000</v>
      </c>
      <c r="G234" s="34">
        <f>'[1]Distanz Anschluss Mast 11 zu 12'!F49</f>
        <v>122022900000</v>
      </c>
      <c r="H234" s="34" t="s">
        <v>13</v>
      </c>
      <c r="I234" t="str">
        <f>_xlfn.XLOOKUP(G234,[1]Preisliste!$A$11:$A$156,[1]Preisliste!$B$11:$B$156)</f>
        <v>1.3.15</v>
      </c>
      <c r="J234" s="13">
        <f>_xlfn.XLOOKUP(G234,[2]Preisliste!$A$11:$A$156,[2]Preisliste!$E$11:$E$156)</f>
        <v>55.36</v>
      </c>
      <c r="K234" s="35">
        <f t="shared" si="24"/>
        <v>0</v>
      </c>
      <c r="L234" t="str">
        <f>_xlfn.XLOOKUP(G234,[2]Preisliste!$A$11:$A$156,[2]Preisliste!$C$11:$C$156)</f>
        <v>Asphaltdeckschicht aus AC 8 DN</v>
      </c>
      <c r="M234" s="21"/>
      <c r="N234" s="21"/>
      <c r="O234" s="21"/>
    </row>
    <row r="235" spans="1:16" x14ac:dyDescent="0.3">
      <c r="F235" s="12"/>
      <c r="J235" s="13"/>
    </row>
    <row r="236" spans="1:16" x14ac:dyDescent="0.3">
      <c r="F236" s="12"/>
      <c r="J236" s="13"/>
    </row>
    <row r="237" spans="1:16" x14ac:dyDescent="0.3">
      <c r="F237" s="12"/>
      <c r="J237" s="13"/>
    </row>
    <row r="238" spans="1:16" x14ac:dyDescent="0.3">
      <c r="F238" s="12"/>
      <c r="J238" s="13"/>
    </row>
    <row r="239" spans="1:16" x14ac:dyDescent="0.3">
      <c r="F239" s="12"/>
      <c r="J239" s="13"/>
    </row>
    <row r="240" spans="1:16" x14ac:dyDescent="0.3">
      <c r="B240" s="10">
        <f>C240</f>
        <v>1.9799999999999998</v>
      </c>
      <c r="C240" s="10">
        <v>1.9799999999999998</v>
      </c>
      <c r="D240" s="11" t="str">
        <f>'[1]Distanz Anschluss Mast 12 zu 13'!E35</f>
        <v>m²</v>
      </c>
      <c r="E240" s="11" t="s">
        <v>55</v>
      </c>
      <c r="F240" s="12">
        <v>122021100000</v>
      </c>
      <c r="G240" s="12">
        <f>'[1]Distanz Anschluss Mast 12 zu 13'!F35</f>
        <v>122021100000</v>
      </c>
      <c r="H240" s="12" t="s">
        <v>0</v>
      </c>
      <c r="I240" t="str">
        <f>_xlfn.XLOOKUP(G240,[1]Preisliste!$A$11:$A$156,[1]Preisliste!$B$11:$B$156)</f>
        <v>1.3.6</v>
      </c>
      <c r="J240" s="13">
        <f>_xlfn.XLOOKUP(G240,[2]Preisliste!$A$11:$A$156,[2]Preisliste!$E$11:$E$156)</f>
        <v>100.68</v>
      </c>
      <c r="K240" s="14">
        <f t="shared" ref="K240:K254" si="26">IF(B240="",0,B240*J240)</f>
        <v>199.34639999999999</v>
      </c>
      <c r="L240" t="str">
        <f>_xlfn.XLOOKUP(G240,[2]Preisliste!$A$11:$A$156,[2]Preisliste!$C$11:$C$156)</f>
        <v>Pflasteroberflächen aufnehmen und wieder herstellen</v>
      </c>
    </row>
    <row r="241" spans="1:12" x14ac:dyDescent="0.3">
      <c r="B241" s="10">
        <f t="shared" ref="B241:B254" si="27">C241</f>
        <v>0.11879999999999999</v>
      </c>
      <c r="C241" s="10">
        <v>0.11879999999999999</v>
      </c>
      <c r="D241" s="11" t="str">
        <f>'[1]Distanz Anschluss Mast 12 zu 13'!E36</f>
        <v>m³</v>
      </c>
      <c r="E241" s="11" t="s">
        <v>56</v>
      </c>
      <c r="F241" s="12">
        <v>122021300000</v>
      </c>
      <c r="G241" s="12">
        <f>'[1]Distanz Anschluss Mast 12 zu 13'!F36</f>
        <v>122021300000</v>
      </c>
      <c r="H241" s="12" t="s">
        <v>1</v>
      </c>
      <c r="I241" t="str">
        <f>_xlfn.XLOOKUP(G241,[1]Preisliste!$A$11:$A$156,[1]Preisliste!$B$11:$B$156)</f>
        <v>1.3.7</v>
      </c>
      <c r="J241" s="13">
        <f>_xlfn.XLOOKUP(G241,[2]Preisliste!$A$11:$A$156,[2]Preisliste!$E$11:$E$156)</f>
        <v>114.1</v>
      </c>
      <c r="K241" s="14">
        <f t="shared" si="26"/>
        <v>13.555079999999998</v>
      </c>
      <c r="L241" t="str">
        <f>_xlfn.XLOOKUP(G241,[2]Preisliste!$A$11:$A$156,[2]Preisliste!$C$11:$C$156)</f>
        <v>ungeb. Tragschichten ausbauen</v>
      </c>
    </row>
    <row r="242" spans="1:12" x14ac:dyDescent="0.3">
      <c r="B242" s="10">
        <f t="shared" si="27"/>
        <v>0.53999999999999992</v>
      </c>
      <c r="C242" s="10">
        <v>0.53999999999999992</v>
      </c>
      <c r="D242" s="11" t="str">
        <f>'[1]Distanz Anschluss Mast 12 zu 13'!E37</f>
        <v>m³</v>
      </c>
      <c r="E242" s="11" t="s">
        <v>56</v>
      </c>
      <c r="F242" s="12">
        <v>122021500000</v>
      </c>
      <c r="G242" s="12">
        <f>'[1]Distanz Anschluss Mast 12 zu 13'!F37</f>
        <v>122021500000</v>
      </c>
      <c r="H242" s="12" t="s">
        <v>2</v>
      </c>
      <c r="I242" t="str">
        <f>_xlfn.XLOOKUP(G242,[1]Preisliste!$A$11:$A$156,[1]Preisliste!$B$11:$B$156)</f>
        <v>1.3.8</v>
      </c>
      <c r="J242" s="13">
        <f>_xlfn.XLOOKUP(G242,[2]Preisliste!$A$11:$A$156,[2]Preisliste!$E$11:$E$156)</f>
        <v>248.34</v>
      </c>
      <c r="K242" s="14">
        <f t="shared" si="26"/>
        <v>134.10359999999997</v>
      </c>
      <c r="L242" t="str">
        <f>_xlfn.XLOOKUP(G242,[2]Preisliste!$A$11:$A$156,[2]Preisliste!$C$11:$C$156)</f>
        <v>Graben herstellen und wiederverfüllen</v>
      </c>
    </row>
    <row r="243" spans="1:12" x14ac:dyDescent="0.3">
      <c r="A243" t="s">
        <v>181</v>
      </c>
      <c r="B243" s="10">
        <f t="shared" si="27"/>
        <v>0.18</v>
      </c>
      <c r="C243" s="10">
        <v>0.18</v>
      </c>
      <c r="D243" s="11" t="str">
        <f>'[1]Distanz Anschluss Mast 12 zu 13'!E38</f>
        <v>m³</v>
      </c>
      <c r="E243" s="11" t="s">
        <v>56</v>
      </c>
      <c r="F243" s="12">
        <v>122021900000</v>
      </c>
      <c r="G243" s="12">
        <f>'[1]Distanz Anschluss Mast 12 zu 13'!F38</f>
        <v>122021900000</v>
      </c>
      <c r="H243" s="12" t="s">
        <v>3</v>
      </c>
      <c r="I243" t="str">
        <f>_xlfn.XLOOKUP(G243,[1]Preisliste!$A$11:$A$156,[1]Preisliste!$B$11:$B$156)</f>
        <v>1.3.10</v>
      </c>
      <c r="J243" s="13">
        <f>_xlfn.XLOOKUP(G243,[2]Preisliste!$A$11:$A$156,[2]Preisliste!$E$11:$E$156)</f>
        <v>70.48</v>
      </c>
      <c r="K243" s="14">
        <f t="shared" si="26"/>
        <v>12.686400000000001</v>
      </c>
      <c r="L243" t="str">
        <f>_xlfn.XLOOKUP(G243,[2]Preisliste!$A$11:$A$156,[2]Preisliste!$C$11:$C$156)</f>
        <v>Sandbett für Elektroleitung</v>
      </c>
    </row>
    <row r="244" spans="1:12" x14ac:dyDescent="0.3">
      <c r="A244" s="1">
        <f>SUM(K240:K254)</f>
        <v>369.26081999999997</v>
      </c>
      <c r="B244" s="10">
        <f t="shared" si="27"/>
        <v>0.11879999999999999</v>
      </c>
      <c r="C244" s="10">
        <v>0.11879999999999999</v>
      </c>
      <c r="D244" s="11" t="str">
        <f>'[1]Distanz Anschluss Mast 12 zu 13'!E39</f>
        <v>m³</v>
      </c>
      <c r="E244" s="11" t="s">
        <v>56</v>
      </c>
      <c r="F244" s="12">
        <v>122022100000</v>
      </c>
      <c r="G244" s="12">
        <f>'[1]Distanz Anschluss Mast 12 zu 13'!F39</f>
        <v>122022100000</v>
      </c>
      <c r="H244" s="12" t="s">
        <v>4</v>
      </c>
      <c r="I244" t="str">
        <f>_xlfn.XLOOKUP(G244,[1]Preisliste!$A$11:$A$156,[1]Preisliste!$B$11:$B$156)</f>
        <v>1.3.11</v>
      </c>
      <c r="J244" s="13">
        <f>_xlfn.XLOOKUP(G244,[2]Preisliste!$A$11:$A$156,[2]Preisliste!$E$11:$E$156)</f>
        <v>80.55</v>
      </c>
      <c r="K244" s="14">
        <f t="shared" si="26"/>
        <v>9.5693399999999986</v>
      </c>
      <c r="L244" t="str">
        <f>_xlfn.XLOOKUP(G244,[2]Preisliste!$A$11:$A$156,[2]Preisliste!$C$11:$C$156)</f>
        <v>vorhandene Tragschicht wieder einbauen</v>
      </c>
    </row>
    <row r="245" spans="1:12" x14ac:dyDescent="0.3">
      <c r="B245" s="10">
        <f t="shared" si="27"/>
        <v>0</v>
      </c>
      <c r="C245" s="10">
        <v>0</v>
      </c>
      <c r="D245" s="11" t="str">
        <f>'[1]Distanz Anschluss Mast 12 zu 13'!E40</f>
        <v>m</v>
      </c>
      <c r="E245" s="11" t="s">
        <v>127</v>
      </c>
      <c r="F245" s="12">
        <v>122020700000</v>
      </c>
      <c r="G245" s="12">
        <f>'[1]Distanz Anschluss Mast 12 zu 13'!F40</f>
        <v>122020700000</v>
      </c>
      <c r="H245" s="12" t="s">
        <v>5</v>
      </c>
      <c r="I245" t="str">
        <f>_xlfn.XLOOKUP(G245,[1]Preisliste!$A$11:$A$156,[1]Preisliste!$B$11:$B$156)</f>
        <v>1.3.4</v>
      </c>
      <c r="J245" s="13">
        <f>_xlfn.XLOOKUP(G245,[2]Preisliste!$A$11:$A$156,[2]Preisliste!$E$11:$E$156)</f>
        <v>75.5</v>
      </c>
      <c r="K245" s="14">
        <f t="shared" si="26"/>
        <v>0</v>
      </c>
      <c r="L245" t="str">
        <f>_xlfn.XLOOKUP(G245,[2]Preisliste!$A$11:$A$156,[2]Preisliste!$C$11:$C$156)</f>
        <v>Betonkantensteine aufbrechen und wiederherstellen</v>
      </c>
    </row>
    <row r="246" spans="1:12" x14ac:dyDescent="0.3">
      <c r="B246" s="10">
        <f t="shared" si="27"/>
        <v>0</v>
      </c>
      <c r="C246" s="10">
        <v>0</v>
      </c>
      <c r="D246" s="11" t="str">
        <f>'[1]Distanz Anschluss Mast 12 zu 13'!E41</f>
        <v>m</v>
      </c>
      <c r="E246" s="11" t="s">
        <v>127</v>
      </c>
      <c r="F246" s="12">
        <v>122020900000</v>
      </c>
      <c r="G246" s="12">
        <f>'[1]Distanz Anschluss Mast 12 zu 13'!F41</f>
        <v>122020900000</v>
      </c>
      <c r="H246" s="12" t="s">
        <v>6</v>
      </c>
      <c r="I246" t="str">
        <f>_xlfn.XLOOKUP(G246,[1]Preisliste!$A$11:$A$156,[1]Preisliste!$B$11:$B$156)</f>
        <v>1.3.5</v>
      </c>
      <c r="J246" s="13">
        <f>_xlfn.XLOOKUP(G246,[2]Preisliste!$A$11:$A$156,[2]Preisliste!$E$11:$E$156)</f>
        <v>82.21</v>
      </c>
      <c r="K246" s="14">
        <f t="shared" si="26"/>
        <v>0</v>
      </c>
      <c r="L246" t="str">
        <f>_xlfn.XLOOKUP(G246,[2]Preisliste!$A$11:$A$156,[2]Preisliste!$C$11:$C$156)</f>
        <v>Betonbordsteine aufbrechen und wiederherstellen</v>
      </c>
    </row>
    <row r="247" spans="1:12" x14ac:dyDescent="0.3">
      <c r="B247" s="10">
        <f t="shared" si="27"/>
        <v>0</v>
      </c>
      <c r="C247" s="10">
        <v>0</v>
      </c>
      <c r="D247" s="11" t="str">
        <f>'[1]Distanz Anschluss Mast 12 zu 13'!E42</f>
        <v>m</v>
      </c>
      <c r="E247" s="11" t="s">
        <v>127</v>
      </c>
      <c r="F247" s="12">
        <v>122121710000</v>
      </c>
      <c r="G247" s="12">
        <f>'[1]Distanz Anschluss Mast 12 zu 13'!F42</f>
        <v>122121710000</v>
      </c>
      <c r="H247" s="12">
        <v>0</v>
      </c>
      <c r="I247">
        <f>_xlfn.XLOOKUP(G247,[1]Preisliste!$A$11:$A$156,[1]Preisliste!$B$11:$B$156)</f>
        <v>0</v>
      </c>
      <c r="J247" s="13">
        <f>_xlfn.XLOOKUP(G247,[2]Preisliste!$A$11:$A$156,[2]Preisliste!$E$11:$E$156)</f>
        <v>130.78</v>
      </c>
      <c r="K247" s="14">
        <f t="shared" si="26"/>
        <v>0</v>
      </c>
      <c r="L247" t="str">
        <f>_xlfn.XLOOKUP(G247,[2]Preisliste!$A$11:$A$156,[2]Preisliste!$C$11:$C$156)</f>
        <v>Bodenpressung mittels Erdrakete</v>
      </c>
    </row>
    <row r="248" spans="1:12" x14ac:dyDescent="0.3">
      <c r="B248" s="10">
        <f t="shared" si="27"/>
        <v>0</v>
      </c>
      <c r="C248" s="10">
        <v>0</v>
      </c>
      <c r="D248" s="11" t="str">
        <f>'[1]Distanz Anschluss Mast 12 zu 13'!E43</f>
        <v>m²</v>
      </c>
      <c r="E248" s="11" t="s">
        <v>55</v>
      </c>
      <c r="F248" s="12">
        <v>122020100000</v>
      </c>
      <c r="G248" s="12">
        <f>'[1]Distanz Anschluss Mast 12 zu 13'!F43</f>
        <v>122020100000</v>
      </c>
      <c r="H248" s="12" t="s">
        <v>7</v>
      </c>
      <c r="I248" t="str">
        <f>_xlfn.XLOOKUP(G248,[1]Preisliste!$A$11:$A$156,[1]Preisliste!$B$11:$B$156)</f>
        <v>1.3.1</v>
      </c>
      <c r="J248" s="13">
        <f>_xlfn.XLOOKUP(G248,[2]Preisliste!$A$11:$A$156,[2]Preisliste!$E$11:$E$156)</f>
        <v>5.86</v>
      </c>
      <c r="K248" s="14">
        <f t="shared" si="26"/>
        <v>0</v>
      </c>
      <c r="L248" t="str">
        <f>_xlfn.XLOOKUP(G248,[2]Preisliste!$A$11:$A$156,[2]Preisliste!$C$11:$C$156)</f>
        <v>Bituminösen Oberbau senkrecht schneiden</v>
      </c>
    </row>
    <row r="249" spans="1:12" x14ac:dyDescent="0.3">
      <c r="B249" s="10">
        <f t="shared" si="27"/>
        <v>0</v>
      </c>
      <c r="C249" s="10">
        <v>0</v>
      </c>
      <c r="D249" s="11" t="str">
        <f>'[1]Distanz Anschluss Mast 12 zu 13'!E44</f>
        <v>m³</v>
      </c>
      <c r="E249" s="11" t="s">
        <v>56</v>
      </c>
      <c r="F249" s="12">
        <v>122020300000</v>
      </c>
      <c r="G249" s="12">
        <f>'[1]Distanz Anschluss Mast 12 zu 13'!F44</f>
        <v>122020300000</v>
      </c>
      <c r="H249" s="12" t="s">
        <v>8</v>
      </c>
      <c r="I249" t="str">
        <f>_xlfn.XLOOKUP(G249,[1]Preisliste!$A$11:$A$156,[1]Preisliste!$B$11:$B$156)</f>
        <v>1.3.2</v>
      </c>
      <c r="J249" s="13">
        <f>_xlfn.XLOOKUP(G249,[2]Preisliste!$A$11:$A$156,[2]Preisliste!$E$11:$E$156)</f>
        <v>23.84</v>
      </c>
      <c r="K249" s="14">
        <f t="shared" si="26"/>
        <v>0</v>
      </c>
      <c r="L249" t="str">
        <f>_xlfn.XLOOKUP(G249,[2]Preisliste!$A$11:$A$156,[2]Preisliste!$C$11:$C$156)</f>
        <v>Bituminöse Befestigung bis 12 cm aufbrechen</v>
      </c>
    </row>
    <row r="250" spans="1:12" x14ac:dyDescent="0.3">
      <c r="B250" s="10">
        <f t="shared" si="27"/>
        <v>0</v>
      </c>
      <c r="C250" s="10">
        <v>0</v>
      </c>
      <c r="D250" s="11" t="str">
        <f>'[1]Distanz Anschluss Mast 12 zu 13'!E45</f>
        <v>m</v>
      </c>
      <c r="E250" s="11" t="s">
        <v>127</v>
      </c>
      <c r="F250" s="12">
        <v>122020500000</v>
      </c>
      <c r="G250" s="12">
        <f>'[1]Distanz Anschluss Mast 12 zu 13'!F45</f>
        <v>122020500000</v>
      </c>
      <c r="H250" s="12" t="s">
        <v>9</v>
      </c>
      <c r="I250" t="str">
        <f>_xlfn.XLOOKUP(G250,[1]Preisliste!$A$11:$A$156,[1]Preisliste!$B$11:$B$156)</f>
        <v>1.3.3</v>
      </c>
      <c r="J250" s="13">
        <f>_xlfn.XLOOKUP(G250,[2]Preisliste!$A$11:$A$156,[2]Preisliste!$E$11:$E$156)</f>
        <v>26.85</v>
      </c>
      <c r="K250" s="14">
        <f t="shared" si="26"/>
        <v>0</v>
      </c>
      <c r="L250" t="str">
        <f>_xlfn.XLOOKUP(G250,[2]Preisliste!$A$11:$A$156,[2]Preisliste!$C$11:$C$156)</f>
        <v>Erschwernis für Abbrucharbeiten an Gebäuden und Einfriedungen</v>
      </c>
    </row>
    <row r="251" spans="1:12" x14ac:dyDescent="0.3">
      <c r="B251" s="10">
        <f t="shared" si="27"/>
        <v>0</v>
      </c>
      <c r="C251" s="10">
        <v>0</v>
      </c>
      <c r="D251" s="11" t="str">
        <f>'[1]Distanz Anschluss Mast 12 zu 13'!E46</f>
        <v>m²</v>
      </c>
      <c r="E251" s="11" t="s">
        <v>55</v>
      </c>
      <c r="F251" s="12">
        <v>122022300000</v>
      </c>
      <c r="G251" s="12">
        <f>'[1]Distanz Anschluss Mast 12 zu 13'!F46</f>
        <v>122022300000</v>
      </c>
      <c r="H251" s="12" t="s">
        <v>10</v>
      </c>
      <c r="I251" t="str">
        <f>_xlfn.XLOOKUP(G251,[1]Preisliste!$A$11:$A$156,[1]Preisliste!$B$11:$B$156)</f>
        <v>1.3.12</v>
      </c>
      <c r="J251" s="13">
        <f>_xlfn.XLOOKUP(G251,[2]Preisliste!$A$11:$A$156,[2]Preisliste!$E$11:$E$156)</f>
        <v>55.37</v>
      </c>
      <c r="K251" s="14">
        <f t="shared" si="26"/>
        <v>0</v>
      </c>
      <c r="L251" t="str">
        <f>_xlfn.XLOOKUP(G251,[2]Preisliste!$A$11:$A$156,[2]Preisliste!$C$11:$C$156)</f>
        <v>Asphalttragschicht aus AC 22 TN</v>
      </c>
    </row>
    <row r="252" spans="1:12" x14ac:dyDescent="0.3">
      <c r="B252" s="10">
        <f t="shared" si="27"/>
        <v>0</v>
      </c>
      <c r="C252" s="10">
        <v>0</v>
      </c>
      <c r="D252" s="11" t="str">
        <f>'[1]Distanz Anschluss Mast 12 zu 13'!E47</f>
        <v>m²</v>
      </c>
      <c r="E252" s="11" t="s">
        <v>55</v>
      </c>
      <c r="F252" s="12">
        <v>122022500000</v>
      </c>
      <c r="G252" s="12">
        <f>'[1]Distanz Anschluss Mast 12 zu 13'!F47</f>
        <v>122022500000</v>
      </c>
      <c r="H252" s="12" t="s">
        <v>11</v>
      </c>
      <c r="I252" t="str">
        <f>_xlfn.XLOOKUP(G252,[1]Preisliste!$A$11:$A$156,[1]Preisliste!$B$11:$B$156)</f>
        <v>1.3.13</v>
      </c>
      <c r="J252" s="13">
        <f>_xlfn.XLOOKUP(G252,[2]Preisliste!$A$11:$A$156,[2]Preisliste!$E$11:$E$156)</f>
        <v>20.14</v>
      </c>
      <c r="K252" s="14">
        <f t="shared" si="26"/>
        <v>0</v>
      </c>
      <c r="L252" t="str">
        <f>_xlfn.XLOOKUP(G252,[2]Preisliste!$A$11:$A$156,[2]Preisliste!$C$11:$C$156)</f>
        <v>Bitumenemulsion aufsprühen</v>
      </c>
    </row>
    <row r="253" spans="1:12" x14ac:dyDescent="0.3">
      <c r="B253" s="10">
        <f t="shared" si="27"/>
        <v>0</v>
      </c>
      <c r="C253" s="10">
        <v>0</v>
      </c>
      <c r="D253" s="11" t="str">
        <f>'[1]Distanz Anschluss Mast 12 zu 13'!E48</f>
        <v>m</v>
      </c>
      <c r="E253" s="11" t="s">
        <v>127</v>
      </c>
      <c r="F253" s="12">
        <v>122022700000</v>
      </c>
      <c r="G253" s="12">
        <f>'[1]Distanz Anschluss Mast 12 zu 13'!F48</f>
        <v>122022700000</v>
      </c>
      <c r="H253" s="12" t="s">
        <v>12</v>
      </c>
      <c r="I253" t="str">
        <f>_xlfn.XLOOKUP(G253,[1]Preisliste!$A$11:$A$156,[1]Preisliste!$B$11:$B$156)</f>
        <v>1.3.14</v>
      </c>
      <c r="J253" s="13">
        <f>_xlfn.XLOOKUP(G253,[2]Preisliste!$A$11:$A$156,[2]Preisliste!$E$11:$E$156)</f>
        <v>20.14</v>
      </c>
      <c r="K253" s="14">
        <f t="shared" si="26"/>
        <v>0</v>
      </c>
      <c r="L253" t="str">
        <f>_xlfn.XLOOKUP(G253,[2]Preisliste!$A$11:$A$156,[2]Preisliste!$C$11:$C$156)</f>
        <v>Fugen in der Dicke der bituminösen Decke</v>
      </c>
    </row>
    <row r="254" spans="1:12" x14ac:dyDescent="0.3">
      <c r="B254" s="10">
        <f t="shared" si="27"/>
        <v>0</v>
      </c>
      <c r="C254" s="10">
        <v>0</v>
      </c>
      <c r="D254" s="11" t="str">
        <f>'[1]Distanz Anschluss Mast 12 zu 13'!E49</f>
        <v>m²</v>
      </c>
      <c r="E254" s="11" t="s">
        <v>55</v>
      </c>
      <c r="F254" s="12">
        <v>122022900000</v>
      </c>
      <c r="G254" s="12">
        <f>'[1]Distanz Anschluss Mast 12 zu 13'!F49</f>
        <v>122022900000</v>
      </c>
      <c r="H254" s="12" t="s">
        <v>13</v>
      </c>
      <c r="I254" t="str">
        <f>_xlfn.XLOOKUP(G254,[1]Preisliste!$A$11:$A$156,[1]Preisliste!$B$11:$B$156)</f>
        <v>1.3.15</v>
      </c>
      <c r="J254" s="13">
        <f>_xlfn.XLOOKUP(G254,[2]Preisliste!$A$11:$A$156,[2]Preisliste!$E$11:$E$156)</f>
        <v>55.36</v>
      </c>
      <c r="K254" s="14">
        <f t="shared" si="26"/>
        <v>0</v>
      </c>
      <c r="L254" t="str">
        <f>_xlfn.XLOOKUP(G254,[2]Preisliste!$A$11:$A$156,[2]Preisliste!$C$11:$C$156)</f>
        <v>Asphaltdeckschicht aus AC 8 DN</v>
      </c>
    </row>
    <row r="255" spans="1:12" x14ac:dyDescent="0.3">
      <c r="F255" s="12"/>
      <c r="J255" s="13"/>
    </row>
    <row r="256" spans="1:12" x14ac:dyDescent="0.3">
      <c r="F256" s="12"/>
      <c r="J256" s="13"/>
    </row>
    <row r="257" spans="1:16" x14ac:dyDescent="0.3">
      <c r="F257" s="12"/>
      <c r="J257" s="13"/>
    </row>
    <row r="258" spans="1:16" x14ac:dyDescent="0.3">
      <c r="F258" s="12"/>
      <c r="J258" s="13"/>
    </row>
    <row r="259" spans="1:16" x14ac:dyDescent="0.3">
      <c r="F259" s="12"/>
      <c r="J259" s="13"/>
    </row>
    <row r="260" spans="1:16" x14ac:dyDescent="0.3">
      <c r="A260" s="21"/>
      <c r="B260" s="24">
        <f>C260</f>
        <v>2.5799999999999996</v>
      </c>
      <c r="C260" s="24">
        <v>2.5799999999999996</v>
      </c>
      <c r="D260" s="33" t="str">
        <f>'[1]Distanz Anschluss Mast 13 z 14'!E35</f>
        <v>m²</v>
      </c>
      <c r="E260" s="33" t="s">
        <v>55</v>
      </c>
      <c r="F260" s="12">
        <v>122021100000</v>
      </c>
      <c r="G260" s="34">
        <f>'[1]Distanz Anschluss Mast 13 z 14'!F35</f>
        <v>122021100000</v>
      </c>
      <c r="H260" s="34" t="s">
        <v>0</v>
      </c>
      <c r="I260" t="str">
        <f>_xlfn.XLOOKUP(G260,[1]Preisliste!$A$11:$A$156,[1]Preisliste!$B$11:$B$156)</f>
        <v>1.3.6</v>
      </c>
      <c r="J260" s="13">
        <f>_xlfn.XLOOKUP(G260,[2]Preisliste!$A$11:$A$156,[2]Preisliste!$E$11:$E$156)</f>
        <v>100.68</v>
      </c>
      <c r="K260" s="35">
        <f t="shared" ref="K260:K274" si="28">IF(B260="",0,B260*J260)</f>
        <v>259.75439999999998</v>
      </c>
      <c r="L260" t="str">
        <f>_xlfn.XLOOKUP(G260,[2]Preisliste!$A$11:$A$156,[2]Preisliste!$C$11:$C$156)</f>
        <v>Pflasteroberflächen aufnehmen und wieder herstellen</v>
      </c>
      <c r="M260" s="21"/>
      <c r="N260" s="21"/>
      <c r="O260" s="21"/>
      <c r="P260" s="36"/>
    </row>
    <row r="261" spans="1:16" x14ac:dyDescent="0.3">
      <c r="A261" s="21"/>
      <c r="B261" s="24">
        <f t="shared" ref="B261:B274" si="29">C261</f>
        <v>0.15479999999999999</v>
      </c>
      <c r="C261" s="24">
        <v>0.15479999999999999</v>
      </c>
      <c r="D261" s="33" t="str">
        <f>'[1]Distanz Anschluss Mast 13 z 14'!E36</f>
        <v>m³</v>
      </c>
      <c r="E261" s="33" t="s">
        <v>56</v>
      </c>
      <c r="F261" s="12">
        <v>122021300000</v>
      </c>
      <c r="G261" s="34">
        <f>'[1]Distanz Anschluss Mast 13 z 14'!F36</f>
        <v>122021300000</v>
      </c>
      <c r="H261" s="34" t="s">
        <v>1</v>
      </c>
      <c r="I261" t="str">
        <f>_xlfn.XLOOKUP(G261,[1]Preisliste!$A$11:$A$156,[1]Preisliste!$B$11:$B$156)</f>
        <v>1.3.7</v>
      </c>
      <c r="J261" s="13">
        <f>_xlfn.XLOOKUP(G261,[2]Preisliste!$A$11:$A$156,[2]Preisliste!$E$11:$E$156)</f>
        <v>114.1</v>
      </c>
      <c r="K261" s="35">
        <f t="shared" si="28"/>
        <v>17.662679999999998</v>
      </c>
      <c r="L261" t="str">
        <f>_xlfn.XLOOKUP(G261,[2]Preisliste!$A$11:$A$156,[2]Preisliste!$C$11:$C$156)</f>
        <v>ungeb. Tragschichten ausbauen</v>
      </c>
      <c r="M261" s="21"/>
      <c r="N261" s="21"/>
      <c r="O261" s="21"/>
      <c r="P261" s="36"/>
    </row>
    <row r="262" spans="1:16" x14ac:dyDescent="0.3">
      <c r="A262" s="21"/>
      <c r="B262" s="24">
        <f t="shared" si="29"/>
        <v>0.72</v>
      </c>
      <c r="C262" s="24">
        <v>0.72</v>
      </c>
      <c r="D262" s="33" t="str">
        <f>'[1]Distanz Anschluss Mast 13 z 14'!E37</f>
        <v>m³</v>
      </c>
      <c r="E262" s="33" t="s">
        <v>56</v>
      </c>
      <c r="F262" s="12">
        <v>122021500000</v>
      </c>
      <c r="G262" s="34">
        <f>'[1]Distanz Anschluss Mast 13 z 14'!F37</f>
        <v>122021500000</v>
      </c>
      <c r="H262" s="34" t="s">
        <v>2</v>
      </c>
      <c r="I262" t="str">
        <f>_xlfn.XLOOKUP(G262,[1]Preisliste!$A$11:$A$156,[1]Preisliste!$B$11:$B$156)</f>
        <v>1.3.8</v>
      </c>
      <c r="J262" s="13">
        <f>_xlfn.XLOOKUP(G262,[2]Preisliste!$A$11:$A$156,[2]Preisliste!$E$11:$E$156)</f>
        <v>248.34</v>
      </c>
      <c r="K262" s="35">
        <f t="shared" si="28"/>
        <v>178.8048</v>
      </c>
      <c r="L262" t="str">
        <f>_xlfn.XLOOKUP(G262,[2]Preisliste!$A$11:$A$156,[2]Preisliste!$C$11:$C$156)</f>
        <v>Graben herstellen und wiederverfüllen</v>
      </c>
      <c r="M262" s="21"/>
      <c r="N262" s="21"/>
      <c r="O262" s="21"/>
      <c r="P262" s="36"/>
    </row>
    <row r="263" spans="1:16" x14ac:dyDescent="0.3">
      <c r="A263" s="21" t="s">
        <v>182</v>
      </c>
      <c r="B263" s="24">
        <f t="shared" si="29"/>
        <v>0.24</v>
      </c>
      <c r="C263" s="24">
        <v>0.24</v>
      </c>
      <c r="D263" s="33" t="str">
        <f>'[1]Distanz Anschluss Mast 13 z 14'!E38</f>
        <v>m³</v>
      </c>
      <c r="E263" s="33" t="s">
        <v>56</v>
      </c>
      <c r="F263" s="12">
        <v>122021900000</v>
      </c>
      <c r="G263" s="34">
        <f>'[1]Distanz Anschluss Mast 13 z 14'!F38</f>
        <v>122021900000</v>
      </c>
      <c r="H263" s="34" t="s">
        <v>3</v>
      </c>
      <c r="I263" t="str">
        <f>_xlfn.XLOOKUP(G263,[1]Preisliste!$A$11:$A$156,[1]Preisliste!$B$11:$B$156)</f>
        <v>1.3.10</v>
      </c>
      <c r="J263" s="13">
        <f>_xlfn.XLOOKUP(G263,[2]Preisliste!$A$11:$A$156,[2]Preisliste!$E$11:$E$156)</f>
        <v>70.48</v>
      </c>
      <c r="K263" s="35">
        <f t="shared" si="28"/>
        <v>16.915199999999999</v>
      </c>
      <c r="L263" t="str">
        <f>_xlfn.XLOOKUP(G263,[2]Preisliste!$A$11:$A$156,[2]Preisliste!$C$11:$C$156)</f>
        <v>Sandbett für Elektroleitung</v>
      </c>
      <c r="M263" s="21"/>
      <c r="N263" s="21"/>
      <c r="O263" s="21"/>
      <c r="P263" s="36"/>
    </row>
    <row r="264" spans="1:16" x14ac:dyDescent="0.3">
      <c r="A264" s="36">
        <f>SUM(K260:K274)</f>
        <v>485.60621999999995</v>
      </c>
      <c r="B264" s="24">
        <f t="shared" si="29"/>
        <v>0.15479999999999999</v>
      </c>
      <c r="C264" s="24">
        <v>0.15479999999999999</v>
      </c>
      <c r="D264" s="33" t="str">
        <f>'[1]Distanz Anschluss Mast 13 z 14'!E39</f>
        <v>m³</v>
      </c>
      <c r="E264" s="33" t="s">
        <v>56</v>
      </c>
      <c r="F264" s="12">
        <v>122022100000</v>
      </c>
      <c r="G264" s="34">
        <f>'[1]Distanz Anschluss Mast 13 z 14'!F39</f>
        <v>122022100000</v>
      </c>
      <c r="H264" s="34" t="s">
        <v>4</v>
      </c>
      <c r="I264" t="str">
        <f>_xlfn.XLOOKUP(G264,[1]Preisliste!$A$11:$A$156,[1]Preisliste!$B$11:$B$156)</f>
        <v>1.3.11</v>
      </c>
      <c r="J264" s="13">
        <f>_xlfn.XLOOKUP(G264,[2]Preisliste!$A$11:$A$156,[2]Preisliste!$E$11:$E$156)</f>
        <v>80.55</v>
      </c>
      <c r="K264" s="35">
        <f t="shared" si="28"/>
        <v>12.469139999999999</v>
      </c>
      <c r="L264" t="str">
        <f>_xlfn.XLOOKUP(G264,[2]Preisliste!$A$11:$A$156,[2]Preisliste!$C$11:$C$156)</f>
        <v>vorhandene Tragschicht wieder einbauen</v>
      </c>
      <c r="M264" s="21"/>
      <c r="N264" s="21"/>
      <c r="O264" s="21"/>
      <c r="P264" s="36"/>
    </row>
    <row r="265" spans="1:16" x14ac:dyDescent="0.3">
      <c r="A265" s="21"/>
      <c r="B265" s="24">
        <f t="shared" si="29"/>
        <v>0</v>
      </c>
      <c r="C265" s="24">
        <v>0</v>
      </c>
      <c r="D265" s="33" t="str">
        <f>'[1]Distanz Anschluss Mast 13 z 14'!E40</f>
        <v>m</v>
      </c>
      <c r="E265" s="33" t="s">
        <v>127</v>
      </c>
      <c r="F265" s="12">
        <v>122020700000</v>
      </c>
      <c r="G265" s="34">
        <f>'[1]Distanz Anschluss Mast 13 z 14'!F40</f>
        <v>122020700000</v>
      </c>
      <c r="H265" s="34" t="s">
        <v>5</v>
      </c>
      <c r="I265" t="str">
        <f>_xlfn.XLOOKUP(G265,[1]Preisliste!$A$11:$A$156,[1]Preisliste!$B$11:$B$156)</f>
        <v>1.3.4</v>
      </c>
      <c r="J265" s="13">
        <f>_xlfn.XLOOKUP(G265,[2]Preisliste!$A$11:$A$156,[2]Preisliste!$E$11:$E$156)</f>
        <v>75.5</v>
      </c>
      <c r="K265" s="35">
        <f t="shared" si="28"/>
        <v>0</v>
      </c>
      <c r="L265" t="str">
        <f>_xlfn.XLOOKUP(G265,[2]Preisliste!$A$11:$A$156,[2]Preisliste!$C$11:$C$156)</f>
        <v>Betonkantensteine aufbrechen und wiederherstellen</v>
      </c>
      <c r="M265" s="21"/>
      <c r="N265" s="21"/>
      <c r="O265" s="21"/>
      <c r="P265" s="36"/>
    </row>
    <row r="266" spans="1:16" x14ac:dyDescent="0.3">
      <c r="A266" s="21"/>
      <c r="B266" s="24">
        <f t="shared" si="29"/>
        <v>0</v>
      </c>
      <c r="C266" s="24">
        <v>0</v>
      </c>
      <c r="D266" s="33" t="str">
        <f>'[1]Distanz Anschluss Mast 13 z 14'!E41</f>
        <v>m</v>
      </c>
      <c r="E266" s="33" t="s">
        <v>127</v>
      </c>
      <c r="F266" s="12">
        <v>122020900000</v>
      </c>
      <c r="G266" s="34">
        <f>'[1]Distanz Anschluss Mast 13 z 14'!F41</f>
        <v>122020900000</v>
      </c>
      <c r="H266" s="34" t="s">
        <v>6</v>
      </c>
      <c r="I266" t="str">
        <f>_xlfn.XLOOKUP(G266,[1]Preisliste!$A$11:$A$156,[1]Preisliste!$B$11:$B$156)</f>
        <v>1.3.5</v>
      </c>
      <c r="J266" s="13">
        <f>_xlfn.XLOOKUP(G266,[2]Preisliste!$A$11:$A$156,[2]Preisliste!$E$11:$E$156)</f>
        <v>82.21</v>
      </c>
      <c r="K266" s="35">
        <f t="shared" si="28"/>
        <v>0</v>
      </c>
      <c r="L266" t="str">
        <f>_xlfn.XLOOKUP(G266,[2]Preisliste!$A$11:$A$156,[2]Preisliste!$C$11:$C$156)</f>
        <v>Betonbordsteine aufbrechen und wiederherstellen</v>
      </c>
      <c r="M266" s="21"/>
      <c r="N266" s="21"/>
      <c r="O266" s="21"/>
      <c r="P266" s="36"/>
    </row>
    <row r="267" spans="1:16" x14ac:dyDescent="0.3">
      <c r="A267" s="21"/>
      <c r="B267" s="24">
        <f t="shared" si="29"/>
        <v>0</v>
      </c>
      <c r="C267" s="24">
        <v>0</v>
      </c>
      <c r="D267" s="33" t="str">
        <f>'[1]Distanz Anschluss Mast 13 z 14'!E42</f>
        <v>m</v>
      </c>
      <c r="E267" s="33" t="s">
        <v>127</v>
      </c>
      <c r="F267" s="12">
        <v>122121710000</v>
      </c>
      <c r="G267" s="34">
        <f>'[1]Distanz Anschluss Mast 13 z 14'!F42</f>
        <v>122121710000</v>
      </c>
      <c r="H267" s="34">
        <v>0</v>
      </c>
      <c r="I267">
        <f>_xlfn.XLOOKUP(G267,[1]Preisliste!$A$11:$A$156,[1]Preisliste!$B$11:$B$156)</f>
        <v>0</v>
      </c>
      <c r="J267" s="13">
        <f>_xlfn.XLOOKUP(G267,[2]Preisliste!$A$11:$A$156,[2]Preisliste!$E$11:$E$156)</f>
        <v>130.78</v>
      </c>
      <c r="K267" s="35">
        <f t="shared" si="28"/>
        <v>0</v>
      </c>
      <c r="L267" t="str">
        <f>_xlfn.XLOOKUP(G267,[2]Preisliste!$A$11:$A$156,[2]Preisliste!$C$11:$C$156)</f>
        <v>Bodenpressung mittels Erdrakete</v>
      </c>
      <c r="M267" s="21"/>
      <c r="N267" s="21"/>
      <c r="O267" s="21"/>
      <c r="P267" s="36"/>
    </row>
    <row r="268" spans="1:16" x14ac:dyDescent="0.3">
      <c r="A268" s="21"/>
      <c r="B268" s="24">
        <f t="shared" si="29"/>
        <v>0</v>
      </c>
      <c r="C268" s="24">
        <v>0</v>
      </c>
      <c r="D268" s="33" t="str">
        <f>'[1]Distanz Anschluss Mast 13 z 14'!E43</f>
        <v>m²</v>
      </c>
      <c r="E268" s="33" t="s">
        <v>55</v>
      </c>
      <c r="F268" s="12">
        <v>122020100000</v>
      </c>
      <c r="G268" s="34">
        <f>'[1]Distanz Anschluss Mast 13 z 14'!F43</f>
        <v>122020100000</v>
      </c>
      <c r="H268" s="34" t="s">
        <v>7</v>
      </c>
      <c r="I268" t="str">
        <f>_xlfn.XLOOKUP(G268,[1]Preisliste!$A$11:$A$156,[1]Preisliste!$B$11:$B$156)</f>
        <v>1.3.1</v>
      </c>
      <c r="J268" s="13">
        <f>_xlfn.XLOOKUP(G268,[2]Preisliste!$A$11:$A$156,[2]Preisliste!$E$11:$E$156)</f>
        <v>5.86</v>
      </c>
      <c r="K268" s="35">
        <f t="shared" si="28"/>
        <v>0</v>
      </c>
      <c r="L268" t="str">
        <f>_xlfn.XLOOKUP(G268,[2]Preisliste!$A$11:$A$156,[2]Preisliste!$C$11:$C$156)</f>
        <v>Bituminösen Oberbau senkrecht schneiden</v>
      </c>
      <c r="M268" s="21"/>
      <c r="N268" s="21"/>
      <c r="O268" s="21"/>
      <c r="P268" s="36"/>
    </row>
    <row r="269" spans="1:16" x14ac:dyDescent="0.3">
      <c r="A269" s="21"/>
      <c r="B269" s="24">
        <f t="shared" si="29"/>
        <v>0</v>
      </c>
      <c r="C269" s="24">
        <v>0</v>
      </c>
      <c r="D269" s="33" t="str">
        <f>'[1]Distanz Anschluss Mast 13 z 14'!E44</f>
        <v>m³</v>
      </c>
      <c r="E269" s="33" t="s">
        <v>56</v>
      </c>
      <c r="F269" s="12">
        <v>122020300000</v>
      </c>
      <c r="G269" s="34">
        <f>'[1]Distanz Anschluss Mast 13 z 14'!F44</f>
        <v>122020300000</v>
      </c>
      <c r="H269" s="34" t="s">
        <v>8</v>
      </c>
      <c r="I269" t="str">
        <f>_xlfn.XLOOKUP(G269,[1]Preisliste!$A$11:$A$156,[1]Preisliste!$B$11:$B$156)</f>
        <v>1.3.2</v>
      </c>
      <c r="J269" s="13">
        <f>_xlfn.XLOOKUP(G269,[2]Preisliste!$A$11:$A$156,[2]Preisliste!$E$11:$E$156)</f>
        <v>23.84</v>
      </c>
      <c r="K269" s="35">
        <f t="shared" si="28"/>
        <v>0</v>
      </c>
      <c r="L269" t="str">
        <f>_xlfn.XLOOKUP(G269,[2]Preisliste!$A$11:$A$156,[2]Preisliste!$C$11:$C$156)</f>
        <v>Bituminöse Befestigung bis 12 cm aufbrechen</v>
      </c>
      <c r="M269" s="21"/>
      <c r="N269" s="21"/>
      <c r="O269" s="21"/>
      <c r="P269" s="36"/>
    </row>
    <row r="270" spans="1:16" x14ac:dyDescent="0.3">
      <c r="A270" s="21"/>
      <c r="B270" s="24">
        <f t="shared" si="29"/>
        <v>0</v>
      </c>
      <c r="C270" s="24">
        <v>0</v>
      </c>
      <c r="D270" s="33" t="str">
        <f>'[1]Distanz Anschluss Mast 13 z 14'!E45</f>
        <v>m</v>
      </c>
      <c r="E270" s="33" t="s">
        <v>127</v>
      </c>
      <c r="F270" s="12">
        <v>122020500000</v>
      </c>
      <c r="G270" s="34">
        <f>'[1]Distanz Anschluss Mast 13 z 14'!F45</f>
        <v>122020500000</v>
      </c>
      <c r="H270" s="34" t="s">
        <v>9</v>
      </c>
      <c r="I270" t="str">
        <f>_xlfn.XLOOKUP(G270,[1]Preisliste!$A$11:$A$156,[1]Preisliste!$B$11:$B$156)</f>
        <v>1.3.3</v>
      </c>
      <c r="J270" s="13">
        <f>_xlfn.XLOOKUP(G270,[2]Preisliste!$A$11:$A$156,[2]Preisliste!$E$11:$E$156)</f>
        <v>26.85</v>
      </c>
      <c r="K270" s="35">
        <f t="shared" si="28"/>
        <v>0</v>
      </c>
      <c r="L270" t="str">
        <f>_xlfn.XLOOKUP(G270,[2]Preisliste!$A$11:$A$156,[2]Preisliste!$C$11:$C$156)</f>
        <v>Erschwernis für Abbrucharbeiten an Gebäuden und Einfriedungen</v>
      </c>
      <c r="M270" s="21"/>
      <c r="N270" s="21"/>
      <c r="O270" s="21"/>
      <c r="P270" s="36"/>
    </row>
    <row r="271" spans="1:16" x14ac:dyDescent="0.3">
      <c r="A271" s="21"/>
      <c r="B271" s="24">
        <f t="shared" si="29"/>
        <v>0</v>
      </c>
      <c r="C271" s="24">
        <v>0</v>
      </c>
      <c r="D271" s="33" t="str">
        <f>'[1]Distanz Anschluss Mast 13 z 14'!E46</f>
        <v>m²</v>
      </c>
      <c r="E271" s="33" t="s">
        <v>55</v>
      </c>
      <c r="F271" s="12">
        <v>122022300000</v>
      </c>
      <c r="G271" s="34">
        <f>'[1]Distanz Anschluss Mast 13 z 14'!F46</f>
        <v>122022300000</v>
      </c>
      <c r="H271" s="34" t="s">
        <v>10</v>
      </c>
      <c r="I271" t="str">
        <f>_xlfn.XLOOKUP(G271,[1]Preisliste!$A$11:$A$156,[1]Preisliste!$B$11:$B$156)</f>
        <v>1.3.12</v>
      </c>
      <c r="J271" s="13">
        <f>_xlfn.XLOOKUP(G271,[2]Preisliste!$A$11:$A$156,[2]Preisliste!$E$11:$E$156)</f>
        <v>55.37</v>
      </c>
      <c r="K271" s="35">
        <f t="shared" si="28"/>
        <v>0</v>
      </c>
      <c r="L271" t="str">
        <f>_xlfn.XLOOKUP(G271,[2]Preisliste!$A$11:$A$156,[2]Preisliste!$C$11:$C$156)</f>
        <v>Asphalttragschicht aus AC 22 TN</v>
      </c>
      <c r="M271" s="21"/>
      <c r="N271" s="21"/>
      <c r="O271" s="21"/>
      <c r="P271" s="36"/>
    </row>
    <row r="272" spans="1:16" x14ac:dyDescent="0.3">
      <c r="A272" s="21"/>
      <c r="B272" s="24">
        <f t="shared" si="29"/>
        <v>0</v>
      </c>
      <c r="C272" s="24">
        <v>0</v>
      </c>
      <c r="D272" s="33" t="str">
        <f>'[1]Distanz Anschluss Mast 13 z 14'!E47</f>
        <v>m²</v>
      </c>
      <c r="E272" s="33" t="s">
        <v>55</v>
      </c>
      <c r="F272" s="12">
        <v>122022500000</v>
      </c>
      <c r="G272" s="34">
        <f>'[1]Distanz Anschluss Mast 13 z 14'!F47</f>
        <v>122022500000</v>
      </c>
      <c r="H272" s="34" t="s">
        <v>11</v>
      </c>
      <c r="I272" t="str">
        <f>_xlfn.XLOOKUP(G272,[1]Preisliste!$A$11:$A$156,[1]Preisliste!$B$11:$B$156)</f>
        <v>1.3.13</v>
      </c>
      <c r="J272" s="13">
        <f>_xlfn.XLOOKUP(G272,[2]Preisliste!$A$11:$A$156,[2]Preisliste!$E$11:$E$156)</f>
        <v>20.14</v>
      </c>
      <c r="K272" s="35">
        <f t="shared" si="28"/>
        <v>0</v>
      </c>
      <c r="L272" t="str">
        <f>_xlfn.XLOOKUP(G272,[2]Preisliste!$A$11:$A$156,[2]Preisliste!$C$11:$C$156)</f>
        <v>Bitumenemulsion aufsprühen</v>
      </c>
      <c r="M272" s="21"/>
      <c r="N272" s="21"/>
      <c r="O272" s="21"/>
      <c r="P272" s="36"/>
    </row>
    <row r="273" spans="1:16" x14ac:dyDescent="0.3">
      <c r="A273" s="21"/>
      <c r="B273" s="24">
        <f t="shared" si="29"/>
        <v>0</v>
      </c>
      <c r="C273" s="24">
        <v>0</v>
      </c>
      <c r="D273" s="33" t="str">
        <f>'[1]Distanz Anschluss Mast 13 z 14'!E48</f>
        <v>m</v>
      </c>
      <c r="E273" s="33" t="s">
        <v>127</v>
      </c>
      <c r="F273" s="12">
        <v>122022700000</v>
      </c>
      <c r="G273" s="34">
        <f>'[1]Distanz Anschluss Mast 13 z 14'!F48</f>
        <v>122022700000</v>
      </c>
      <c r="H273" s="34" t="s">
        <v>12</v>
      </c>
      <c r="I273" t="str">
        <f>_xlfn.XLOOKUP(G273,[1]Preisliste!$A$11:$A$156,[1]Preisliste!$B$11:$B$156)</f>
        <v>1.3.14</v>
      </c>
      <c r="J273" s="13">
        <f>_xlfn.XLOOKUP(G273,[2]Preisliste!$A$11:$A$156,[2]Preisliste!$E$11:$E$156)</f>
        <v>20.14</v>
      </c>
      <c r="K273" s="35">
        <f t="shared" si="28"/>
        <v>0</v>
      </c>
      <c r="L273" t="str">
        <f>_xlfn.XLOOKUP(G273,[2]Preisliste!$A$11:$A$156,[2]Preisliste!$C$11:$C$156)</f>
        <v>Fugen in der Dicke der bituminösen Decke</v>
      </c>
      <c r="M273" s="21"/>
      <c r="N273" s="21"/>
      <c r="O273" s="21"/>
      <c r="P273" s="36"/>
    </row>
    <row r="274" spans="1:16" x14ac:dyDescent="0.3">
      <c r="A274" s="21"/>
      <c r="B274" s="24">
        <f t="shared" si="29"/>
        <v>0</v>
      </c>
      <c r="C274" s="24">
        <v>0</v>
      </c>
      <c r="D274" s="33" t="str">
        <f>'[1]Distanz Anschluss Mast 13 z 14'!E49</f>
        <v>m²</v>
      </c>
      <c r="E274" s="33" t="s">
        <v>55</v>
      </c>
      <c r="F274" s="12">
        <v>122022900000</v>
      </c>
      <c r="G274" s="34">
        <f>'[1]Distanz Anschluss Mast 13 z 14'!F49</f>
        <v>122022900000</v>
      </c>
      <c r="H274" s="34" t="s">
        <v>13</v>
      </c>
      <c r="I274" t="str">
        <f>_xlfn.XLOOKUP(G274,[1]Preisliste!$A$11:$A$156,[1]Preisliste!$B$11:$B$156)</f>
        <v>1.3.15</v>
      </c>
      <c r="J274" s="13">
        <f>_xlfn.XLOOKUP(G274,[2]Preisliste!$A$11:$A$156,[2]Preisliste!$E$11:$E$156)</f>
        <v>55.36</v>
      </c>
      <c r="K274" s="35">
        <f t="shared" si="28"/>
        <v>0</v>
      </c>
      <c r="L274" t="str">
        <f>_xlfn.XLOOKUP(G274,[2]Preisliste!$A$11:$A$156,[2]Preisliste!$C$11:$C$156)</f>
        <v>Asphaltdeckschicht aus AC 8 DN</v>
      </c>
      <c r="M274" s="21"/>
      <c r="N274" s="21"/>
      <c r="O274" s="21"/>
    </row>
    <row r="275" spans="1:16" x14ac:dyDescent="0.3">
      <c r="F275" s="12"/>
      <c r="J275" s="13"/>
    </row>
    <row r="276" spans="1:16" x14ac:dyDescent="0.3">
      <c r="F276" s="12"/>
      <c r="J276" s="13"/>
    </row>
    <row r="277" spans="1:16" x14ac:dyDescent="0.3">
      <c r="F277" s="12"/>
      <c r="J277" s="13"/>
    </row>
    <row r="278" spans="1:16" x14ac:dyDescent="0.3">
      <c r="F278" s="12"/>
      <c r="J278" s="13"/>
    </row>
    <row r="279" spans="1:16" x14ac:dyDescent="0.3">
      <c r="F279" s="12"/>
      <c r="J279" s="13"/>
    </row>
    <row r="280" spans="1:16" x14ac:dyDescent="0.3">
      <c r="B280" s="10">
        <f>C280</f>
        <v>3.1799999999999997</v>
      </c>
      <c r="C280" s="10">
        <v>3.1799999999999997</v>
      </c>
      <c r="D280" s="11" t="str">
        <f>'[1]Distanz Anschluss Mast 14 z 15'!E35</f>
        <v>m²</v>
      </c>
      <c r="E280" s="11" t="s">
        <v>55</v>
      </c>
      <c r="F280" s="12">
        <v>122021100000</v>
      </c>
      <c r="G280" s="12">
        <f>'[1]Distanz Anschluss Mast 14 z 15'!F35</f>
        <v>122021100000</v>
      </c>
      <c r="H280" s="12" t="s">
        <v>0</v>
      </c>
      <c r="I280" t="str">
        <f>_xlfn.XLOOKUP(G280,[1]Preisliste!$A$11:$A$156,[1]Preisliste!$B$11:$B$156)</f>
        <v>1.3.6</v>
      </c>
      <c r="J280" s="13">
        <f>_xlfn.XLOOKUP(G280,[2]Preisliste!$A$11:$A$156,[2]Preisliste!$E$11:$E$156)</f>
        <v>100.68</v>
      </c>
      <c r="K280" s="14">
        <f t="shared" ref="K280:K294" si="30">IF(B280="",0,B280*J280)</f>
        <v>320.16239999999999</v>
      </c>
      <c r="L280" t="str">
        <f>_xlfn.XLOOKUP(G280,[2]Preisliste!$A$11:$A$156,[2]Preisliste!$C$11:$C$156)</f>
        <v>Pflasteroberflächen aufnehmen und wieder herstellen</v>
      </c>
    </row>
    <row r="281" spans="1:16" x14ac:dyDescent="0.3">
      <c r="B281" s="10">
        <f t="shared" ref="B281:B294" si="31">C281</f>
        <v>0.1908</v>
      </c>
      <c r="C281" s="10">
        <v>0.1908</v>
      </c>
      <c r="D281" s="11" t="str">
        <f>'[1]Distanz Anschluss Mast 14 z 15'!E36</f>
        <v>m³</v>
      </c>
      <c r="E281" s="11" t="s">
        <v>56</v>
      </c>
      <c r="F281" s="12">
        <v>122021300000</v>
      </c>
      <c r="G281" s="12">
        <f>'[1]Distanz Anschluss Mast 14 z 15'!F36</f>
        <v>122021300000</v>
      </c>
      <c r="H281" s="12" t="s">
        <v>1</v>
      </c>
      <c r="I281" t="str">
        <f>_xlfn.XLOOKUP(G281,[1]Preisliste!$A$11:$A$156,[1]Preisliste!$B$11:$B$156)</f>
        <v>1.3.7</v>
      </c>
      <c r="J281" s="13">
        <f>_xlfn.XLOOKUP(G281,[2]Preisliste!$A$11:$A$156,[2]Preisliste!$E$11:$E$156)</f>
        <v>114.1</v>
      </c>
      <c r="K281" s="14">
        <f t="shared" si="30"/>
        <v>21.77028</v>
      </c>
      <c r="L281" t="str">
        <f>_xlfn.XLOOKUP(G281,[2]Preisliste!$A$11:$A$156,[2]Preisliste!$C$11:$C$156)</f>
        <v>ungeb. Tragschichten ausbauen</v>
      </c>
    </row>
    <row r="282" spans="1:16" x14ac:dyDescent="0.3">
      <c r="B282" s="10">
        <f t="shared" si="31"/>
        <v>0.89999999999999991</v>
      </c>
      <c r="C282" s="10">
        <v>0.89999999999999991</v>
      </c>
      <c r="D282" s="11" t="str">
        <f>'[1]Distanz Anschluss Mast 14 z 15'!E37</f>
        <v>m³</v>
      </c>
      <c r="E282" s="11" t="s">
        <v>56</v>
      </c>
      <c r="F282" s="12">
        <v>122021500000</v>
      </c>
      <c r="G282" s="12">
        <f>'[1]Distanz Anschluss Mast 14 z 15'!F37</f>
        <v>122021500000</v>
      </c>
      <c r="H282" s="12" t="s">
        <v>2</v>
      </c>
      <c r="I282" t="str">
        <f>_xlfn.XLOOKUP(G282,[1]Preisliste!$A$11:$A$156,[1]Preisliste!$B$11:$B$156)</f>
        <v>1.3.8</v>
      </c>
      <c r="J282" s="13">
        <f>_xlfn.XLOOKUP(G282,[2]Preisliste!$A$11:$A$156,[2]Preisliste!$E$11:$E$156)</f>
        <v>248.34</v>
      </c>
      <c r="K282" s="14">
        <f t="shared" si="30"/>
        <v>223.50599999999997</v>
      </c>
      <c r="L282" t="str">
        <f>_xlfn.XLOOKUP(G282,[2]Preisliste!$A$11:$A$156,[2]Preisliste!$C$11:$C$156)</f>
        <v>Graben herstellen und wiederverfüllen</v>
      </c>
    </row>
    <row r="283" spans="1:16" x14ac:dyDescent="0.3">
      <c r="A283" t="s">
        <v>183</v>
      </c>
      <c r="B283" s="10">
        <f t="shared" si="31"/>
        <v>0.30000000000000004</v>
      </c>
      <c r="C283" s="10">
        <v>0.30000000000000004</v>
      </c>
      <c r="D283" s="11" t="str">
        <f>'[1]Distanz Anschluss Mast 14 z 15'!E38</f>
        <v>m³</v>
      </c>
      <c r="E283" s="11" t="s">
        <v>56</v>
      </c>
      <c r="F283" s="12">
        <v>122021900000</v>
      </c>
      <c r="G283" s="12">
        <f>'[1]Distanz Anschluss Mast 14 z 15'!F38</f>
        <v>122021900000</v>
      </c>
      <c r="H283" s="12" t="s">
        <v>3</v>
      </c>
      <c r="I283" t="str">
        <f>_xlfn.XLOOKUP(G283,[1]Preisliste!$A$11:$A$156,[1]Preisliste!$B$11:$B$156)</f>
        <v>1.3.10</v>
      </c>
      <c r="J283" s="13">
        <f>_xlfn.XLOOKUP(G283,[2]Preisliste!$A$11:$A$156,[2]Preisliste!$E$11:$E$156)</f>
        <v>70.48</v>
      </c>
      <c r="K283" s="14">
        <f t="shared" si="30"/>
        <v>21.144000000000005</v>
      </c>
      <c r="L283" t="str">
        <f>_xlfn.XLOOKUP(G283,[2]Preisliste!$A$11:$A$156,[2]Preisliste!$C$11:$C$156)</f>
        <v>Sandbett für Elektroleitung</v>
      </c>
    </row>
    <row r="284" spans="1:16" x14ac:dyDescent="0.3">
      <c r="A284" s="1">
        <f>SUM(K280:K294)</f>
        <v>601.95161999999993</v>
      </c>
      <c r="B284" s="10">
        <f t="shared" si="31"/>
        <v>0.1908</v>
      </c>
      <c r="C284" s="10">
        <v>0.1908</v>
      </c>
      <c r="D284" s="11" t="str">
        <f>'[1]Distanz Anschluss Mast 14 z 15'!E39</f>
        <v>m³</v>
      </c>
      <c r="E284" s="11" t="s">
        <v>56</v>
      </c>
      <c r="F284" s="12">
        <v>122022100000</v>
      </c>
      <c r="G284" s="12">
        <f>'[1]Distanz Anschluss Mast 14 z 15'!F39</f>
        <v>122022100000</v>
      </c>
      <c r="H284" s="12" t="s">
        <v>4</v>
      </c>
      <c r="I284" t="str">
        <f>_xlfn.XLOOKUP(G284,[1]Preisliste!$A$11:$A$156,[1]Preisliste!$B$11:$B$156)</f>
        <v>1.3.11</v>
      </c>
      <c r="J284" s="13">
        <f>_xlfn.XLOOKUP(G284,[2]Preisliste!$A$11:$A$156,[2]Preisliste!$E$11:$E$156)</f>
        <v>80.55</v>
      </c>
      <c r="K284" s="14">
        <f t="shared" si="30"/>
        <v>15.368939999999998</v>
      </c>
      <c r="L284" t="str">
        <f>_xlfn.XLOOKUP(G284,[2]Preisliste!$A$11:$A$156,[2]Preisliste!$C$11:$C$156)</f>
        <v>vorhandene Tragschicht wieder einbauen</v>
      </c>
    </row>
    <row r="285" spans="1:16" x14ac:dyDescent="0.3">
      <c r="B285" s="10">
        <f t="shared" si="31"/>
        <v>0</v>
      </c>
      <c r="C285" s="10">
        <v>0</v>
      </c>
      <c r="D285" s="11" t="str">
        <f>'[1]Distanz Anschluss Mast 14 z 15'!E40</f>
        <v>m</v>
      </c>
      <c r="E285" s="11" t="s">
        <v>127</v>
      </c>
      <c r="F285" s="12">
        <v>122020700000</v>
      </c>
      <c r="G285" s="12">
        <f>'[1]Distanz Anschluss Mast 14 z 15'!F40</f>
        <v>122020700000</v>
      </c>
      <c r="H285" s="12" t="s">
        <v>5</v>
      </c>
      <c r="I285" t="str">
        <f>_xlfn.XLOOKUP(G285,[1]Preisliste!$A$11:$A$156,[1]Preisliste!$B$11:$B$156)</f>
        <v>1.3.4</v>
      </c>
      <c r="J285" s="13">
        <f>_xlfn.XLOOKUP(G285,[2]Preisliste!$A$11:$A$156,[2]Preisliste!$E$11:$E$156)</f>
        <v>75.5</v>
      </c>
      <c r="K285" s="14">
        <f t="shared" si="30"/>
        <v>0</v>
      </c>
      <c r="L285" t="str">
        <f>_xlfn.XLOOKUP(G285,[2]Preisliste!$A$11:$A$156,[2]Preisliste!$C$11:$C$156)</f>
        <v>Betonkantensteine aufbrechen und wiederherstellen</v>
      </c>
    </row>
    <row r="286" spans="1:16" x14ac:dyDescent="0.3">
      <c r="B286" s="10">
        <f t="shared" si="31"/>
        <v>0</v>
      </c>
      <c r="C286" s="10">
        <v>0</v>
      </c>
      <c r="D286" s="11" t="str">
        <f>'[1]Distanz Anschluss Mast 14 z 15'!E41</f>
        <v>m</v>
      </c>
      <c r="E286" s="11" t="s">
        <v>127</v>
      </c>
      <c r="F286" s="12">
        <v>122020900000</v>
      </c>
      <c r="G286" s="12">
        <f>'[1]Distanz Anschluss Mast 14 z 15'!F41</f>
        <v>122020900000</v>
      </c>
      <c r="H286" s="12" t="s">
        <v>6</v>
      </c>
      <c r="I286" t="str">
        <f>_xlfn.XLOOKUP(G286,[1]Preisliste!$A$11:$A$156,[1]Preisliste!$B$11:$B$156)</f>
        <v>1.3.5</v>
      </c>
      <c r="J286" s="13">
        <f>_xlfn.XLOOKUP(G286,[2]Preisliste!$A$11:$A$156,[2]Preisliste!$E$11:$E$156)</f>
        <v>82.21</v>
      </c>
      <c r="K286" s="14">
        <f t="shared" si="30"/>
        <v>0</v>
      </c>
      <c r="L286" t="str">
        <f>_xlfn.XLOOKUP(G286,[2]Preisliste!$A$11:$A$156,[2]Preisliste!$C$11:$C$156)</f>
        <v>Betonbordsteine aufbrechen und wiederherstellen</v>
      </c>
    </row>
    <row r="287" spans="1:16" x14ac:dyDescent="0.3">
      <c r="B287" s="10">
        <f t="shared" si="31"/>
        <v>0</v>
      </c>
      <c r="C287" s="10">
        <v>0</v>
      </c>
      <c r="D287" s="11" t="str">
        <f>'[1]Distanz Anschluss Mast 14 z 15'!E42</f>
        <v>m</v>
      </c>
      <c r="E287" s="11" t="s">
        <v>127</v>
      </c>
      <c r="F287" s="12">
        <v>122121710000</v>
      </c>
      <c r="G287" s="12">
        <f>'[1]Distanz Anschluss Mast 14 z 15'!F42</f>
        <v>122121710000</v>
      </c>
      <c r="H287" s="12">
        <v>0</v>
      </c>
      <c r="I287">
        <f>_xlfn.XLOOKUP(G287,[1]Preisliste!$A$11:$A$156,[1]Preisliste!$B$11:$B$156)</f>
        <v>0</v>
      </c>
      <c r="J287" s="13">
        <f>_xlfn.XLOOKUP(G287,[2]Preisliste!$A$11:$A$156,[2]Preisliste!$E$11:$E$156)</f>
        <v>130.78</v>
      </c>
      <c r="K287" s="14">
        <f t="shared" si="30"/>
        <v>0</v>
      </c>
      <c r="L287" t="str">
        <f>_xlfn.XLOOKUP(G287,[2]Preisliste!$A$11:$A$156,[2]Preisliste!$C$11:$C$156)</f>
        <v>Bodenpressung mittels Erdrakete</v>
      </c>
    </row>
    <row r="288" spans="1:16" x14ac:dyDescent="0.3">
      <c r="B288" s="10">
        <f t="shared" si="31"/>
        <v>0</v>
      </c>
      <c r="C288" s="10">
        <v>0</v>
      </c>
      <c r="D288" s="11" t="str">
        <f>'[1]Distanz Anschluss Mast 14 z 15'!E43</f>
        <v>m²</v>
      </c>
      <c r="E288" s="11" t="s">
        <v>55</v>
      </c>
      <c r="F288" s="12">
        <v>122020100000</v>
      </c>
      <c r="G288" s="12">
        <f>'[1]Distanz Anschluss Mast 14 z 15'!F43</f>
        <v>122020100000</v>
      </c>
      <c r="H288" s="12" t="s">
        <v>7</v>
      </c>
      <c r="I288" t="str">
        <f>_xlfn.XLOOKUP(G288,[1]Preisliste!$A$11:$A$156,[1]Preisliste!$B$11:$B$156)</f>
        <v>1.3.1</v>
      </c>
      <c r="J288" s="13">
        <f>_xlfn.XLOOKUP(G288,[2]Preisliste!$A$11:$A$156,[2]Preisliste!$E$11:$E$156)</f>
        <v>5.86</v>
      </c>
      <c r="K288" s="14">
        <f t="shared" si="30"/>
        <v>0</v>
      </c>
      <c r="L288" t="str">
        <f>_xlfn.XLOOKUP(G288,[2]Preisliste!$A$11:$A$156,[2]Preisliste!$C$11:$C$156)</f>
        <v>Bituminösen Oberbau senkrecht schneiden</v>
      </c>
    </row>
    <row r="289" spans="1:16" x14ac:dyDescent="0.3">
      <c r="B289" s="10">
        <f t="shared" si="31"/>
        <v>0</v>
      </c>
      <c r="C289" s="10">
        <v>0</v>
      </c>
      <c r="D289" s="11" t="str">
        <f>'[1]Distanz Anschluss Mast 14 z 15'!E44</f>
        <v>m³</v>
      </c>
      <c r="E289" s="11" t="s">
        <v>56</v>
      </c>
      <c r="F289" s="12">
        <v>122020300000</v>
      </c>
      <c r="G289" s="12">
        <f>'[1]Distanz Anschluss Mast 14 z 15'!F44</f>
        <v>122020300000</v>
      </c>
      <c r="H289" s="12" t="s">
        <v>8</v>
      </c>
      <c r="I289" t="str">
        <f>_xlfn.XLOOKUP(G289,[1]Preisliste!$A$11:$A$156,[1]Preisliste!$B$11:$B$156)</f>
        <v>1.3.2</v>
      </c>
      <c r="J289" s="13">
        <f>_xlfn.XLOOKUP(G289,[2]Preisliste!$A$11:$A$156,[2]Preisliste!$E$11:$E$156)</f>
        <v>23.84</v>
      </c>
      <c r="K289" s="14">
        <f t="shared" si="30"/>
        <v>0</v>
      </c>
      <c r="L289" t="str">
        <f>_xlfn.XLOOKUP(G289,[2]Preisliste!$A$11:$A$156,[2]Preisliste!$C$11:$C$156)</f>
        <v>Bituminöse Befestigung bis 12 cm aufbrechen</v>
      </c>
    </row>
    <row r="290" spans="1:16" x14ac:dyDescent="0.3">
      <c r="B290" s="10">
        <f t="shared" si="31"/>
        <v>0</v>
      </c>
      <c r="C290" s="10">
        <v>0</v>
      </c>
      <c r="D290" s="11" t="str">
        <f>'[1]Distanz Anschluss Mast 14 z 15'!E45</f>
        <v>m</v>
      </c>
      <c r="E290" s="11" t="s">
        <v>127</v>
      </c>
      <c r="F290" s="12">
        <v>122020500000</v>
      </c>
      <c r="G290" s="12">
        <f>'[1]Distanz Anschluss Mast 14 z 15'!F45</f>
        <v>122020500000</v>
      </c>
      <c r="H290" s="12" t="s">
        <v>9</v>
      </c>
      <c r="I290" t="str">
        <f>_xlfn.XLOOKUP(G290,[1]Preisliste!$A$11:$A$156,[1]Preisliste!$B$11:$B$156)</f>
        <v>1.3.3</v>
      </c>
      <c r="J290" s="13">
        <f>_xlfn.XLOOKUP(G290,[2]Preisliste!$A$11:$A$156,[2]Preisliste!$E$11:$E$156)</f>
        <v>26.85</v>
      </c>
      <c r="K290" s="14">
        <f t="shared" si="30"/>
        <v>0</v>
      </c>
      <c r="L290" t="str">
        <f>_xlfn.XLOOKUP(G290,[2]Preisliste!$A$11:$A$156,[2]Preisliste!$C$11:$C$156)</f>
        <v>Erschwernis für Abbrucharbeiten an Gebäuden und Einfriedungen</v>
      </c>
    </row>
    <row r="291" spans="1:16" x14ac:dyDescent="0.3">
      <c r="B291" s="10">
        <f t="shared" si="31"/>
        <v>0</v>
      </c>
      <c r="C291" s="10">
        <v>0</v>
      </c>
      <c r="D291" s="11" t="str">
        <f>'[1]Distanz Anschluss Mast 14 z 15'!E46</f>
        <v>m²</v>
      </c>
      <c r="E291" s="11" t="s">
        <v>55</v>
      </c>
      <c r="F291" s="12">
        <v>122022300000</v>
      </c>
      <c r="G291" s="12">
        <f>'[1]Distanz Anschluss Mast 14 z 15'!F46</f>
        <v>122022300000</v>
      </c>
      <c r="H291" s="12" t="s">
        <v>10</v>
      </c>
      <c r="I291" t="str">
        <f>_xlfn.XLOOKUP(G291,[1]Preisliste!$A$11:$A$156,[1]Preisliste!$B$11:$B$156)</f>
        <v>1.3.12</v>
      </c>
      <c r="J291" s="13">
        <f>_xlfn.XLOOKUP(G291,[2]Preisliste!$A$11:$A$156,[2]Preisliste!$E$11:$E$156)</f>
        <v>55.37</v>
      </c>
      <c r="K291" s="14">
        <f t="shared" si="30"/>
        <v>0</v>
      </c>
      <c r="L291" t="str">
        <f>_xlfn.XLOOKUP(G291,[2]Preisliste!$A$11:$A$156,[2]Preisliste!$C$11:$C$156)</f>
        <v>Asphalttragschicht aus AC 22 TN</v>
      </c>
    </row>
    <row r="292" spans="1:16" x14ac:dyDescent="0.3">
      <c r="B292" s="10">
        <f t="shared" si="31"/>
        <v>0</v>
      </c>
      <c r="C292" s="10">
        <v>0</v>
      </c>
      <c r="D292" s="11" t="str">
        <f>'[1]Distanz Anschluss Mast 14 z 15'!E47</f>
        <v>m²</v>
      </c>
      <c r="E292" s="11" t="s">
        <v>55</v>
      </c>
      <c r="F292" s="12">
        <v>122022500000</v>
      </c>
      <c r="G292" s="12">
        <f>'[1]Distanz Anschluss Mast 14 z 15'!F47</f>
        <v>122022500000</v>
      </c>
      <c r="H292" s="12" t="s">
        <v>11</v>
      </c>
      <c r="I292" t="str">
        <f>_xlfn.XLOOKUP(G292,[1]Preisliste!$A$11:$A$156,[1]Preisliste!$B$11:$B$156)</f>
        <v>1.3.13</v>
      </c>
      <c r="J292" s="13">
        <f>_xlfn.XLOOKUP(G292,[2]Preisliste!$A$11:$A$156,[2]Preisliste!$E$11:$E$156)</f>
        <v>20.14</v>
      </c>
      <c r="K292" s="14">
        <f t="shared" si="30"/>
        <v>0</v>
      </c>
      <c r="L292" t="str">
        <f>_xlfn.XLOOKUP(G292,[2]Preisliste!$A$11:$A$156,[2]Preisliste!$C$11:$C$156)</f>
        <v>Bitumenemulsion aufsprühen</v>
      </c>
    </row>
    <row r="293" spans="1:16" x14ac:dyDescent="0.3">
      <c r="B293" s="10">
        <f t="shared" si="31"/>
        <v>0</v>
      </c>
      <c r="C293" s="10">
        <v>0</v>
      </c>
      <c r="D293" s="11" t="str">
        <f>'[1]Distanz Anschluss Mast 14 z 15'!E48</f>
        <v>m</v>
      </c>
      <c r="E293" s="11" t="s">
        <v>127</v>
      </c>
      <c r="F293" s="12">
        <v>122022700000</v>
      </c>
      <c r="G293" s="12">
        <f>'[1]Distanz Anschluss Mast 14 z 15'!F48</f>
        <v>122022700000</v>
      </c>
      <c r="H293" s="12" t="s">
        <v>12</v>
      </c>
      <c r="I293" t="str">
        <f>_xlfn.XLOOKUP(G293,[1]Preisliste!$A$11:$A$156,[1]Preisliste!$B$11:$B$156)</f>
        <v>1.3.14</v>
      </c>
      <c r="J293" s="13">
        <f>_xlfn.XLOOKUP(G293,[2]Preisliste!$A$11:$A$156,[2]Preisliste!$E$11:$E$156)</f>
        <v>20.14</v>
      </c>
      <c r="K293" s="14">
        <f t="shared" si="30"/>
        <v>0</v>
      </c>
      <c r="L293" t="str">
        <f>_xlfn.XLOOKUP(G293,[2]Preisliste!$A$11:$A$156,[2]Preisliste!$C$11:$C$156)</f>
        <v>Fugen in der Dicke der bituminösen Decke</v>
      </c>
    </row>
    <row r="294" spans="1:16" x14ac:dyDescent="0.3">
      <c r="B294" s="10">
        <f t="shared" si="31"/>
        <v>0</v>
      </c>
      <c r="C294" s="10">
        <v>0</v>
      </c>
      <c r="D294" s="11" t="str">
        <f>'[1]Distanz Anschluss Mast 14 z 15'!E49</f>
        <v>m²</v>
      </c>
      <c r="E294" s="11" t="s">
        <v>55</v>
      </c>
      <c r="F294" s="12">
        <v>122022900000</v>
      </c>
      <c r="G294" s="12">
        <f>'[1]Distanz Anschluss Mast 14 z 15'!F49</f>
        <v>122022900000</v>
      </c>
      <c r="H294" s="12" t="s">
        <v>13</v>
      </c>
      <c r="I294" t="str">
        <f>_xlfn.XLOOKUP(G294,[1]Preisliste!$A$11:$A$156,[1]Preisliste!$B$11:$B$156)</f>
        <v>1.3.15</v>
      </c>
      <c r="J294" s="13">
        <f>_xlfn.XLOOKUP(G294,[2]Preisliste!$A$11:$A$156,[2]Preisliste!$E$11:$E$156)</f>
        <v>55.36</v>
      </c>
      <c r="K294" s="14">
        <f t="shared" si="30"/>
        <v>0</v>
      </c>
      <c r="L294" t="str">
        <f>_xlfn.XLOOKUP(G294,[2]Preisliste!$A$11:$A$156,[2]Preisliste!$C$11:$C$156)</f>
        <v>Asphaltdeckschicht aus AC 8 DN</v>
      </c>
    </row>
    <row r="295" spans="1:16" x14ac:dyDescent="0.3">
      <c r="F295" s="12"/>
      <c r="J295" s="13"/>
    </row>
    <row r="296" spans="1:16" x14ac:dyDescent="0.3">
      <c r="F296" s="12"/>
      <c r="J296" s="13"/>
    </row>
    <row r="297" spans="1:16" x14ac:dyDescent="0.3">
      <c r="F297" s="12"/>
      <c r="J297" s="13"/>
    </row>
    <row r="298" spans="1:16" x14ac:dyDescent="0.3">
      <c r="F298" s="12"/>
      <c r="J298" s="13"/>
    </row>
    <row r="299" spans="1:16" x14ac:dyDescent="0.3">
      <c r="F299" s="12"/>
      <c r="J299" s="13"/>
    </row>
    <row r="300" spans="1:16" x14ac:dyDescent="0.3">
      <c r="A300" s="21"/>
      <c r="B300" s="24">
        <f>C300</f>
        <v>0</v>
      </c>
      <c r="C300" s="24">
        <v>0</v>
      </c>
      <c r="D300" s="33" t="str">
        <f>'[1]Distanz Anschluss Mast 15 z 16'!E35</f>
        <v>m²</v>
      </c>
      <c r="E300" s="33" t="s">
        <v>55</v>
      </c>
      <c r="F300" s="12">
        <v>122021100000</v>
      </c>
      <c r="G300" s="34">
        <f>'[1]Distanz Anschluss Mast 15 z 16'!F35</f>
        <v>122021100000</v>
      </c>
      <c r="H300" s="34" t="s">
        <v>0</v>
      </c>
      <c r="I300" t="str">
        <f>_xlfn.XLOOKUP(G300,[1]Preisliste!$A$11:$A$156,[1]Preisliste!$B$11:$B$156)</f>
        <v>1.3.6</v>
      </c>
      <c r="J300" s="13">
        <f>_xlfn.XLOOKUP(G300,[2]Preisliste!$A$11:$A$156,[2]Preisliste!$E$11:$E$156)</f>
        <v>100.68</v>
      </c>
      <c r="K300" s="35">
        <f t="shared" ref="K300:K314" si="32">IF(B300="",0,B300*J300)</f>
        <v>0</v>
      </c>
      <c r="L300" t="str">
        <f>_xlfn.XLOOKUP(G300,[2]Preisliste!$A$11:$A$156,[2]Preisliste!$C$11:$C$156)</f>
        <v>Pflasteroberflächen aufnehmen und wieder herstellen</v>
      </c>
      <c r="M300" s="21"/>
      <c r="N300" s="21"/>
      <c r="O300" s="21"/>
      <c r="P300" s="36"/>
    </row>
    <row r="301" spans="1:16" x14ac:dyDescent="0.3">
      <c r="A301" s="21"/>
      <c r="B301" s="24">
        <f t="shared" ref="B301:B314" si="33">C301</f>
        <v>0</v>
      </c>
      <c r="C301" s="24">
        <v>0</v>
      </c>
      <c r="D301" s="33" t="str">
        <f>'[1]Distanz Anschluss Mast 15 z 16'!E36</f>
        <v>m³</v>
      </c>
      <c r="E301" s="33" t="s">
        <v>56</v>
      </c>
      <c r="F301" s="12">
        <v>122021300000</v>
      </c>
      <c r="G301" s="34">
        <f>'[1]Distanz Anschluss Mast 15 z 16'!F36</f>
        <v>122021300000</v>
      </c>
      <c r="H301" s="34" t="s">
        <v>1</v>
      </c>
      <c r="I301" t="str">
        <f>_xlfn.XLOOKUP(G301,[1]Preisliste!$A$11:$A$156,[1]Preisliste!$B$11:$B$156)</f>
        <v>1.3.7</v>
      </c>
      <c r="J301" s="13">
        <f>_xlfn.XLOOKUP(G301,[2]Preisliste!$A$11:$A$156,[2]Preisliste!$E$11:$E$156)</f>
        <v>114.1</v>
      </c>
      <c r="K301" s="35">
        <f t="shared" si="32"/>
        <v>0</v>
      </c>
      <c r="L301" t="str">
        <f>_xlfn.XLOOKUP(G301,[2]Preisliste!$A$11:$A$156,[2]Preisliste!$C$11:$C$156)</f>
        <v>ungeb. Tragschichten ausbauen</v>
      </c>
      <c r="M301" s="21"/>
      <c r="N301" s="21"/>
      <c r="O301" s="21"/>
      <c r="P301" s="36"/>
    </row>
    <row r="302" spans="1:16" x14ac:dyDescent="0.3">
      <c r="A302" s="21"/>
      <c r="B302" s="24">
        <f t="shared" si="33"/>
        <v>1.0799999999999998</v>
      </c>
      <c r="C302" s="24">
        <v>1.0799999999999998</v>
      </c>
      <c r="D302" s="33" t="str">
        <f>'[1]Distanz Anschluss Mast 15 z 16'!E37</f>
        <v>m³</v>
      </c>
      <c r="E302" s="33" t="s">
        <v>56</v>
      </c>
      <c r="F302" s="12">
        <v>122021500000</v>
      </c>
      <c r="G302" s="34">
        <f>'[1]Distanz Anschluss Mast 15 z 16'!F37</f>
        <v>122021500000</v>
      </c>
      <c r="H302" s="34" t="s">
        <v>2</v>
      </c>
      <c r="I302" t="str">
        <f>_xlfn.XLOOKUP(G302,[1]Preisliste!$A$11:$A$156,[1]Preisliste!$B$11:$B$156)</f>
        <v>1.3.8</v>
      </c>
      <c r="J302" s="13">
        <f>_xlfn.XLOOKUP(G302,[2]Preisliste!$A$11:$A$156,[2]Preisliste!$E$11:$E$156)</f>
        <v>248.34</v>
      </c>
      <c r="K302" s="35">
        <f t="shared" si="32"/>
        <v>268.20719999999994</v>
      </c>
      <c r="L302" t="str">
        <f>_xlfn.XLOOKUP(G302,[2]Preisliste!$A$11:$A$156,[2]Preisliste!$C$11:$C$156)</f>
        <v>Graben herstellen und wiederverfüllen</v>
      </c>
      <c r="M302" s="21"/>
      <c r="N302" s="21"/>
      <c r="O302" s="21"/>
      <c r="P302" s="36"/>
    </row>
    <row r="303" spans="1:16" x14ac:dyDescent="0.3">
      <c r="A303" s="21"/>
      <c r="B303" s="24">
        <f t="shared" si="33"/>
        <v>0.36</v>
      </c>
      <c r="C303" s="24">
        <v>0.36</v>
      </c>
      <c r="D303" s="33" t="str">
        <f>'[1]Distanz Anschluss Mast 15 z 16'!E38</f>
        <v>m³</v>
      </c>
      <c r="E303" s="33" t="s">
        <v>56</v>
      </c>
      <c r="F303" s="12">
        <v>122021900000</v>
      </c>
      <c r="G303" s="34">
        <f>'[1]Distanz Anschluss Mast 15 z 16'!F38</f>
        <v>122021900000</v>
      </c>
      <c r="H303" s="34" t="s">
        <v>3</v>
      </c>
      <c r="I303" t="str">
        <f>_xlfn.XLOOKUP(G303,[1]Preisliste!$A$11:$A$156,[1]Preisliste!$B$11:$B$156)</f>
        <v>1.3.10</v>
      </c>
      <c r="J303" s="13">
        <f>_xlfn.XLOOKUP(G303,[2]Preisliste!$A$11:$A$156,[2]Preisliste!$E$11:$E$156)</f>
        <v>70.48</v>
      </c>
      <c r="K303" s="35">
        <f t="shared" si="32"/>
        <v>25.372800000000002</v>
      </c>
      <c r="L303" t="str">
        <f>_xlfn.XLOOKUP(G303,[2]Preisliste!$A$11:$A$156,[2]Preisliste!$C$11:$C$156)</f>
        <v>Sandbett für Elektroleitung</v>
      </c>
      <c r="M303" s="21"/>
      <c r="N303" s="21"/>
      <c r="O303" s="21"/>
      <c r="P303" s="36"/>
    </row>
    <row r="304" spans="1:16" x14ac:dyDescent="0.3">
      <c r="A304" s="21"/>
      <c r="B304" s="24">
        <f t="shared" si="33"/>
        <v>0</v>
      </c>
      <c r="C304" s="24">
        <v>0</v>
      </c>
      <c r="D304" s="33" t="str">
        <f>'[1]Distanz Anschluss Mast 15 z 16'!E39</f>
        <v>m³</v>
      </c>
      <c r="E304" s="33" t="s">
        <v>56</v>
      </c>
      <c r="F304" s="12">
        <v>122022100000</v>
      </c>
      <c r="G304" s="34">
        <f>'[1]Distanz Anschluss Mast 15 z 16'!F39</f>
        <v>122022100000</v>
      </c>
      <c r="H304" s="34" t="s">
        <v>4</v>
      </c>
      <c r="I304" t="str">
        <f>_xlfn.XLOOKUP(G304,[1]Preisliste!$A$11:$A$156,[1]Preisliste!$B$11:$B$156)</f>
        <v>1.3.11</v>
      </c>
      <c r="J304" s="13">
        <f>_xlfn.XLOOKUP(G304,[2]Preisliste!$A$11:$A$156,[2]Preisliste!$E$11:$E$156)</f>
        <v>80.55</v>
      </c>
      <c r="K304" s="35">
        <f t="shared" si="32"/>
        <v>0</v>
      </c>
      <c r="L304" t="str">
        <f>_xlfn.XLOOKUP(G304,[2]Preisliste!$A$11:$A$156,[2]Preisliste!$C$11:$C$156)</f>
        <v>vorhandene Tragschicht wieder einbauen</v>
      </c>
      <c r="M304" s="21"/>
      <c r="N304" s="21"/>
      <c r="O304" s="21"/>
      <c r="P304" s="36"/>
    </row>
    <row r="305" spans="1:21" x14ac:dyDescent="0.3">
      <c r="A305" s="21"/>
      <c r="B305" s="24">
        <f t="shared" si="33"/>
        <v>0</v>
      </c>
      <c r="C305" s="24">
        <v>0</v>
      </c>
      <c r="D305" s="33" t="str">
        <f>'[1]Distanz Anschluss Mast 15 z 16'!E40</f>
        <v>m</v>
      </c>
      <c r="E305" s="33" t="s">
        <v>127</v>
      </c>
      <c r="F305" s="12">
        <v>122020700000</v>
      </c>
      <c r="G305" s="34">
        <f>'[1]Distanz Anschluss Mast 15 z 16'!F40</f>
        <v>122020700000</v>
      </c>
      <c r="H305" s="34" t="s">
        <v>5</v>
      </c>
      <c r="I305" t="str">
        <f>_xlfn.XLOOKUP(G305,[1]Preisliste!$A$11:$A$156,[1]Preisliste!$B$11:$B$156)</f>
        <v>1.3.4</v>
      </c>
      <c r="J305" s="13">
        <f>_xlfn.XLOOKUP(G305,[2]Preisliste!$A$11:$A$156,[2]Preisliste!$E$11:$E$156)</f>
        <v>75.5</v>
      </c>
      <c r="K305" s="35">
        <f t="shared" si="32"/>
        <v>0</v>
      </c>
      <c r="L305" t="str">
        <f>_xlfn.XLOOKUP(G305,[2]Preisliste!$A$11:$A$156,[2]Preisliste!$C$11:$C$156)</f>
        <v>Betonkantensteine aufbrechen und wiederherstellen</v>
      </c>
      <c r="M305" s="21"/>
      <c r="N305" s="21"/>
      <c r="O305" s="21"/>
      <c r="P305" s="36"/>
    </row>
    <row r="306" spans="1:21" x14ac:dyDescent="0.3">
      <c r="A306" s="21" t="s">
        <v>184</v>
      </c>
      <c r="B306" s="24">
        <f t="shared" si="33"/>
        <v>0</v>
      </c>
      <c r="C306" s="24">
        <v>0</v>
      </c>
      <c r="D306" s="33" t="str">
        <f>'[1]Distanz Anschluss Mast 15 z 16'!E41</f>
        <v>m</v>
      </c>
      <c r="E306" s="33" t="s">
        <v>127</v>
      </c>
      <c r="F306" s="12">
        <v>122020900000</v>
      </c>
      <c r="G306" s="34">
        <f>'[1]Distanz Anschluss Mast 15 z 16'!F41</f>
        <v>122020900000</v>
      </c>
      <c r="H306" s="34" t="s">
        <v>6</v>
      </c>
      <c r="I306" t="str">
        <f>_xlfn.XLOOKUP(G306,[1]Preisliste!$A$11:$A$156,[1]Preisliste!$B$11:$B$156)</f>
        <v>1.3.5</v>
      </c>
      <c r="J306" s="13">
        <f>_xlfn.XLOOKUP(G306,[2]Preisliste!$A$11:$A$156,[2]Preisliste!$E$11:$E$156)</f>
        <v>82.21</v>
      </c>
      <c r="K306" s="35">
        <f t="shared" si="32"/>
        <v>0</v>
      </c>
      <c r="L306" t="str">
        <f>_xlfn.XLOOKUP(G306,[2]Preisliste!$A$11:$A$156,[2]Preisliste!$C$11:$C$156)</f>
        <v>Betonbordsteine aufbrechen und wiederherstellen</v>
      </c>
      <c r="M306" s="21"/>
      <c r="N306" s="21"/>
      <c r="O306" s="21"/>
      <c r="P306" s="36"/>
    </row>
    <row r="307" spans="1:21" x14ac:dyDescent="0.3">
      <c r="A307" s="36">
        <f>SUM(K300:K314)</f>
        <v>293.57999999999993</v>
      </c>
      <c r="B307" s="24">
        <f t="shared" si="33"/>
        <v>0</v>
      </c>
      <c r="C307" s="24">
        <v>0</v>
      </c>
      <c r="D307" s="33" t="str">
        <f>'[1]Distanz Anschluss Mast 15 z 16'!E42</f>
        <v>m</v>
      </c>
      <c r="E307" s="33" t="s">
        <v>127</v>
      </c>
      <c r="F307" s="12">
        <v>122121710000</v>
      </c>
      <c r="G307" s="34">
        <f>'[1]Distanz Anschluss Mast 15 z 16'!F42</f>
        <v>122121710000</v>
      </c>
      <c r="H307" s="34">
        <v>0</v>
      </c>
      <c r="I307">
        <f>_xlfn.XLOOKUP(G307,[1]Preisliste!$A$11:$A$156,[1]Preisliste!$B$11:$B$156)</f>
        <v>0</v>
      </c>
      <c r="J307" s="13">
        <f>_xlfn.XLOOKUP(G307,[2]Preisliste!$A$11:$A$156,[2]Preisliste!$E$11:$E$156)</f>
        <v>130.78</v>
      </c>
      <c r="K307" s="35">
        <f t="shared" si="32"/>
        <v>0</v>
      </c>
      <c r="L307" t="str">
        <f>_xlfn.XLOOKUP(G307,[2]Preisliste!$A$11:$A$156,[2]Preisliste!$C$11:$C$156)</f>
        <v>Bodenpressung mittels Erdrakete</v>
      </c>
      <c r="M307" s="21"/>
      <c r="N307" s="21"/>
      <c r="O307" s="21"/>
      <c r="P307" s="36"/>
    </row>
    <row r="308" spans="1:21" x14ac:dyDescent="0.3">
      <c r="A308" s="21"/>
      <c r="B308" s="24">
        <f t="shared" si="33"/>
        <v>0</v>
      </c>
      <c r="C308" s="24">
        <v>0</v>
      </c>
      <c r="D308" s="33" t="str">
        <f>'[1]Distanz Anschluss Mast 15 z 16'!E43</f>
        <v>m²</v>
      </c>
      <c r="E308" s="33" t="s">
        <v>55</v>
      </c>
      <c r="F308" s="12">
        <v>122020100000</v>
      </c>
      <c r="G308" s="34">
        <f>'[1]Distanz Anschluss Mast 15 z 16'!F43</f>
        <v>122020100000</v>
      </c>
      <c r="H308" s="34" t="s">
        <v>7</v>
      </c>
      <c r="I308" t="str">
        <f>_xlfn.XLOOKUP(G308,[1]Preisliste!$A$11:$A$156,[1]Preisliste!$B$11:$B$156)</f>
        <v>1.3.1</v>
      </c>
      <c r="J308" s="13">
        <f>_xlfn.XLOOKUP(G308,[2]Preisliste!$A$11:$A$156,[2]Preisliste!$E$11:$E$156)</f>
        <v>5.86</v>
      </c>
      <c r="K308" s="35">
        <f t="shared" si="32"/>
        <v>0</v>
      </c>
      <c r="L308" t="str">
        <f>_xlfn.XLOOKUP(G308,[2]Preisliste!$A$11:$A$156,[2]Preisliste!$C$11:$C$156)</f>
        <v>Bituminösen Oberbau senkrecht schneiden</v>
      </c>
      <c r="M308" s="21"/>
      <c r="N308" s="21"/>
      <c r="O308" s="21"/>
      <c r="P308" s="36"/>
    </row>
    <row r="309" spans="1:21" x14ac:dyDescent="0.3">
      <c r="A309" s="21"/>
      <c r="B309" s="24">
        <f t="shared" si="33"/>
        <v>0</v>
      </c>
      <c r="C309" s="24">
        <v>0</v>
      </c>
      <c r="D309" s="33" t="str">
        <f>'[1]Distanz Anschluss Mast 15 z 16'!E44</f>
        <v>m³</v>
      </c>
      <c r="E309" s="33" t="s">
        <v>56</v>
      </c>
      <c r="F309" s="12">
        <v>122020300000</v>
      </c>
      <c r="G309" s="34">
        <f>'[1]Distanz Anschluss Mast 15 z 16'!F44</f>
        <v>122020300000</v>
      </c>
      <c r="H309" s="34" t="s">
        <v>8</v>
      </c>
      <c r="I309" t="str">
        <f>_xlfn.XLOOKUP(G309,[1]Preisliste!$A$11:$A$156,[1]Preisliste!$B$11:$B$156)</f>
        <v>1.3.2</v>
      </c>
      <c r="J309" s="13">
        <f>_xlfn.XLOOKUP(G309,[2]Preisliste!$A$11:$A$156,[2]Preisliste!$E$11:$E$156)</f>
        <v>23.84</v>
      </c>
      <c r="K309" s="35">
        <f t="shared" si="32"/>
        <v>0</v>
      </c>
      <c r="L309" t="str">
        <f>_xlfn.XLOOKUP(G309,[2]Preisliste!$A$11:$A$156,[2]Preisliste!$C$11:$C$156)</f>
        <v>Bituminöse Befestigung bis 12 cm aufbrechen</v>
      </c>
      <c r="M309" s="21"/>
      <c r="N309" s="21"/>
      <c r="O309" s="21"/>
      <c r="P309" s="36"/>
    </row>
    <row r="310" spans="1:21" x14ac:dyDescent="0.3">
      <c r="A310" s="21"/>
      <c r="B310" s="24">
        <f t="shared" si="33"/>
        <v>0</v>
      </c>
      <c r="C310" s="24">
        <v>0</v>
      </c>
      <c r="D310" s="33" t="str">
        <f>'[1]Distanz Anschluss Mast 15 z 16'!E45</f>
        <v>m</v>
      </c>
      <c r="E310" s="33" t="s">
        <v>127</v>
      </c>
      <c r="F310" s="12">
        <v>122020500000</v>
      </c>
      <c r="G310" s="34">
        <f>'[1]Distanz Anschluss Mast 15 z 16'!F45</f>
        <v>122020500000</v>
      </c>
      <c r="H310" s="34" t="s">
        <v>9</v>
      </c>
      <c r="I310" t="str">
        <f>_xlfn.XLOOKUP(G310,[1]Preisliste!$A$11:$A$156,[1]Preisliste!$B$11:$B$156)</f>
        <v>1.3.3</v>
      </c>
      <c r="J310" s="13">
        <f>_xlfn.XLOOKUP(G310,[2]Preisliste!$A$11:$A$156,[2]Preisliste!$E$11:$E$156)</f>
        <v>26.85</v>
      </c>
      <c r="K310" s="35">
        <f t="shared" si="32"/>
        <v>0</v>
      </c>
      <c r="L310" t="str">
        <f>_xlfn.XLOOKUP(G310,[2]Preisliste!$A$11:$A$156,[2]Preisliste!$C$11:$C$156)</f>
        <v>Erschwernis für Abbrucharbeiten an Gebäuden und Einfriedungen</v>
      </c>
      <c r="M310" s="21"/>
      <c r="N310" s="21"/>
      <c r="O310" s="21"/>
      <c r="P310" s="36"/>
      <c r="U310" s="10"/>
    </row>
    <row r="311" spans="1:21" x14ac:dyDescent="0.3">
      <c r="A311" s="21"/>
      <c r="B311" s="24">
        <f t="shared" si="33"/>
        <v>0</v>
      </c>
      <c r="C311" s="24">
        <v>0</v>
      </c>
      <c r="D311" s="33" t="str">
        <f>'[1]Distanz Anschluss Mast 15 z 16'!E46</f>
        <v>m²</v>
      </c>
      <c r="E311" s="33" t="s">
        <v>55</v>
      </c>
      <c r="F311" s="12">
        <v>122022300000</v>
      </c>
      <c r="G311" s="34">
        <f>'[1]Distanz Anschluss Mast 15 z 16'!F46</f>
        <v>122022300000</v>
      </c>
      <c r="H311" s="34" t="s">
        <v>10</v>
      </c>
      <c r="I311" t="str">
        <f>_xlfn.XLOOKUP(G311,[1]Preisliste!$A$11:$A$156,[1]Preisliste!$B$11:$B$156)</f>
        <v>1.3.12</v>
      </c>
      <c r="J311" s="13">
        <f>_xlfn.XLOOKUP(G311,[2]Preisliste!$A$11:$A$156,[2]Preisliste!$E$11:$E$156)</f>
        <v>55.37</v>
      </c>
      <c r="K311" s="35">
        <f t="shared" si="32"/>
        <v>0</v>
      </c>
      <c r="L311" t="str">
        <f>_xlfn.XLOOKUP(G311,[2]Preisliste!$A$11:$A$156,[2]Preisliste!$C$11:$C$156)</f>
        <v>Asphalttragschicht aus AC 22 TN</v>
      </c>
      <c r="M311" s="21"/>
      <c r="N311" s="21"/>
      <c r="O311" s="21"/>
      <c r="P311" s="36"/>
      <c r="U311" s="10"/>
    </row>
    <row r="312" spans="1:21" x14ac:dyDescent="0.3">
      <c r="A312" s="21"/>
      <c r="B312" s="24">
        <f t="shared" si="33"/>
        <v>0</v>
      </c>
      <c r="C312" s="24">
        <v>0</v>
      </c>
      <c r="D312" s="33" t="str">
        <f>'[1]Distanz Anschluss Mast 15 z 16'!E47</f>
        <v>m²</v>
      </c>
      <c r="E312" s="33" t="s">
        <v>55</v>
      </c>
      <c r="F312" s="12">
        <v>122022500000</v>
      </c>
      <c r="G312" s="34">
        <f>'[1]Distanz Anschluss Mast 15 z 16'!F47</f>
        <v>122022500000</v>
      </c>
      <c r="H312" s="34" t="s">
        <v>11</v>
      </c>
      <c r="I312" t="str">
        <f>_xlfn.XLOOKUP(G312,[1]Preisliste!$A$11:$A$156,[1]Preisliste!$B$11:$B$156)</f>
        <v>1.3.13</v>
      </c>
      <c r="J312" s="13">
        <f>_xlfn.XLOOKUP(G312,[2]Preisliste!$A$11:$A$156,[2]Preisliste!$E$11:$E$156)</f>
        <v>20.14</v>
      </c>
      <c r="K312" s="35">
        <f t="shared" si="32"/>
        <v>0</v>
      </c>
      <c r="L312" t="str">
        <f>_xlfn.XLOOKUP(G312,[2]Preisliste!$A$11:$A$156,[2]Preisliste!$C$11:$C$156)</f>
        <v>Bitumenemulsion aufsprühen</v>
      </c>
      <c r="M312" s="21"/>
      <c r="N312" s="21"/>
      <c r="O312" s="21"/>
      <c r="P312" s="36"/>
    </row>
    <row r="313" spans="1:21" x14ac:dyDescent="0.3">
      <c r="A313" s="21"/>
      <c r="B313" s="24">
        <f t="shared" si="33"/>
        <v>0</v>
      </c>
      <c r="C313" s="24">
        <v>0</v>
      </c>
      <c r="D313" s="33" t="str">
        <f>'[1]Distanz Anschluss Mast 15 z 16'!E48</f>
        <v>m</v>
      </c>
      <c r="E313" s="33" t="s">
        <v>127</v>
      </c>
      <c r="F313" s="12">
        <v>122022700000</v>
      </c>
      <c r="G313" s="34">
        <f>'[1]Distanz Anschluss Mast 15 z 16'!F48</f>
        <v>122022700000</v>
      </c>
      <c r="H313" s="34" t="s">
        <v>12</v>
      </c>
      <c r="I313" t="str">
        <f>_xlfn.XLOOKUP(G313,[1]Preisliste!$A$11:$A$156,[1]Preisliste!$B$11:$B$156)</f>
        <v>1.3.14</v>
      </c>
      <c r="J313" s="13">
        <f>_xlfn.XLOOKUP(G313,[2]Preisliste!$A$11:$A$156,[2]Preisliste!$E$11:$E$156)</f>
        <v>20.14</v>
      </c>
      <c r="K313" s="35">
        <f t="shared" si="32"/>
        <v>0</v>
      </c>
      <c r="L313" t="str">
        <f>_xlfn.XLOOKUP(G313,[2]Preisliste!$A$11:$A$156,[2]Preisliste!$C$11:$C$156)</f>
        <v>Fugen in der Dicke der bituminösen Decke</v>
      </c>
      <c r="M313" s="21"/>
      <c r="N313" s="21"/>
      <c r="O313" s="21"/>
      <c r="P313" s="36"/>
    </row>
    <row r="314" spans="1:21" x14ac:dyDescent="0.3">
      <c r="A314" s="21"/>
      <c r="B314" s="24">
        <f t="shared" si="33"/>
        <v>0</v>
      </c>
      <c r="C314" s="24">
        <v>0</v>
      </c>
      <c r="D314" s="33" t="str">
        <f>'[1]Distanz Anschluss Mast 15 z 16'!E49</f>
        <v>m²</v>
      </c>
      <c r="E314" s="33" t="s">
        <v>55</v>
      </c>
      <c r="F314" s="12">
        <v>122022900000</v>
      </c>
      <c r="G314" s="34">
        <f>'[1]Distanz Anschluss Mast 15 z 16'!F49</f>
        <v>122022900000</v>
      </c>
      <c r="H314" s="34" t="s">
        <v>13</v>
      </c>
      <c r="I314" t="str">
        <f>_xlfn.XLOOKUP(G314,[1]Preisliste!$A$11:$A$156,[1]Preisliste!$B$11:$B$156)</f>
        <v>1.3.15</v>
      </c>
      <c r="J314" s="13">
        <f>_xlfn.XLOOKUP(G314,[2]Preisliste!$A$11:$A$156,[2]Preisliste!$E$11:$E$156)</f>
        <v>55.36</v>
      </c>
      <c r="K314" s="35">
        <f t="shared" si="32"/>
        <v>0</v>
      </c>
      <c r="L314" t="str">
        <f>_xlfn.XLOOKUP(G314,[2]Preisliste!$A$11:$A$156,[2]Preisliste!$C$11:$C$156)</f>
        <v>Asphaltdeckschicht aus AC 8 DN</v>
      </c>
      <c r="M314" s="21"/>
      <c r="N314" s="21"/>
      <c r="O314" s="21"/>
    </row>
    <row r="315" spans="1:21" x14ac:dyDescent="0.3">
      <c r="F315" s="12"/>
      <c r="J315" s="13"/>
    </row>
    <row r="316" spans="1:21" x14ac:dyDescent="0.3">
      <c r="F316" s="12"/>
      <c r="J316" s="13"/>
    </row>
    <row r="317" spans="1:21" x14ac:dyDescent="0.3">
      <c r="F317" s="12"/>
      <c r="J317" s="13"/>
    </row>
    <row r="318" spans="1:21" x14ac:dyDescent="0.3">
      <c r="F318" s="12"/>
      <c r="J318" s="13"/>
    </row>
    <row r="319" spans="1:21" x14ac:dyDescent="0.3">
      <c r="F319" s="12"/>
      <c r="J319" s="13"/>
    </row>
    <row r="320" spans="1:21" x14ac:dyDescent="0.3">
      <c r="B320" s="10">
        <f>C320</f>
        <v>0</v>
      </c>
      <c r="C320" s="10">
        <v>0</v>
      </c>
      <c r="D320" s="11" t="str">
        <f>'[1]Distanz Anschluss Mast 16 z 17'!E35</f>
        <v>m²</v>
      </c>
      <c r="E320" s="11" t="s">
        <v>55</v>
      </c>
      <c r="F320" s="12">
        <v>122021100000</v>
      </c>
      <c r="G320" s="12">
        <f>'[1]Distanz Anschluss Mast 16 z 17'!F35</f>
        <v>122021100000</v>
      </c>
      <c r="H320" s="12" t="s">
        <v>0</v>
      </c>
      <c r="I320" t="str">
        <f>_xlfn.XLOOKUP(G320,[1]Preisliste!$A$11:$A$156,[1]Preisliste!$B$11:$B$156)</f>
        <v>1.3.6</v>
      </c>
      <c r="J320" s="13">
        <f>_xlfn.XLOOKUP(G320,[2]Preisliste!$A$11:$A$156,[2]Preisliste!$E$11:$E$156)</f>
        <v>100.68</v>
      </c>
      <c r="K320" s="14">
        <f t="shared" ref="K320:K334" si="34">IF(B320="",0,B320*J320)</f>
        <v>0</v>
      </c>
      <c r="L320" t="str">
        <f>_xlfn.XLOOKUP(G320,[2]Preisliste!$A$11:$A$156,[2]Preisliste!$C$11:$C$156)</f>
        <v>Pflasteroberflächen aufnehmen und wieder herstellen</v>
      </c>
    </row>
    <row r="321" spans="1:12" x14ac:dyDescent="0.3">
      <c r="B321" s="10">
        <f t="shared" ref="B321:B334" si="35">C321</f>
        <v>0</v>
      </c>
      <c r="C321" s="10">
        <v>0</v>
      </c>
      <c r="D321" s="11" t="str">
        <f>'[1]Distanz Anschluss Mast 16 z 17'!E36</f>
        <v>m³</v>
      </c>
      <c r="E321" s="11" t="s">
        <v>56</v>
      </c>
      <c r="F321" s="12">
        <v>122021300000</v>
      </c>
      <c r="G321" s="12">
        <f>'[1]Distanz Anschluss Mast 16 z 17'!F36</f>
        <v>122021300000</v>
      </c>
      <c r="H321" s="12" t="s">
        <v>1</v>
      </c>
      <c r="I321" t="str">
        <f>_xlfn.XLOOKUP(G321,[1]Preisliste!$A$11:$A$156,[1]Preisliste!$B$11:$B$156)</f>
        <v>1.3.7</v>
      </c>
      <c r="J321" s="13">
        <f>_xlfn.XLOOKUP(G321,[2]Preisliste!$A$11:$A$156,[2]Preisliste!$E$11:$E$156)</f>
        <v>114.1</v>
      </c>
      <c r="K321" s="14">
        <f t="shared" si="34"/>
        <v>0</v>
      </c>
      <c r="L321" t="str">
        <f>_xlfn.XLOOKUP(G321,[2]Preisliste!$A$11:$A$156,[2]Preisliste!$C$11:$C$156)</f>
        <v>ungeb. Tragschichten ausbauen</v>
      </c>
    </row>
    <row r="322" spans="1:12" x14ac:dyDescent="0.3">
      <c r="B322" s="10">
        <f t="shared" si="35"/>
        <v>1.26</v>
      </c>
      <c r="C322" s="10">
        <v>1.26</v>
      </c>
      <c r="D322" s="11" t="str">
        <f>'[1]Distanz Anschluss Mast 16 z 17'!E37</f>
        <v>m³</v>
      </c>
      <c r="E322" s="11" t="s">
        <v>56</v>
      </c>
      <c r="F322" s="12">
        <v>122021500000</v>
      </c>
      <c r="G322" s="12">
        <f>'[1]Distanz Anschluss Mast 16 z 17'!F37</f>
        <v>122021500000</v>
      </c>
      <c r="H322" s="12" t="s">
        <v>2</v>
      </c>
      <c r="I322" t="str">
        <f>_xlfn.XLOOKUP(G322,[1]Preisliste!$A$11:$A$156,[1]Preisliste!$B$11:$B$156)</f>
        <v>1.3.8</v>
      </c>
      <c r="J322" s="13">
        <f>_xlfn.XLOOKUP(G322,[2]Preisliste!$A$11:$A$156,[2]Preisliste!$E$11:$E$156)</f>
        <v>248.34</v>
      </c>
      <c r="K322" s="14">
        <f t="shared" si="34"/>
        <v>312.90840000000003</v>
      </c>
      <c r="L322" t="str">
        <f>_xlfn.XLOOKUP(G322,[2]Preisliste!$A$11:$A$156,[2]Preisliste!$C$11:$C$156)</f>
        <v>Graben herstellen und wiederverfüllen</v>
      </c>
    </row>
    <row r="323" spans="1:12" x14ac:dyDescent="0.3">
      <c r="A323" t="s">
        <v>185</v>
      </c>
      <c r="B323" s="10">
        <f t="shared" si="35"/>
        <v>0.42000000000000004</v>
      </c>
      <c r="C323" s="10">
        <v>0.42000000000000004</v>
      </c>
      <c r="D323" s="11" t="str">
        <f>'[1]Distanz Anschluss Mast 16 z 17'!E38</f>
        <v>m³</v>
      </c>
      <c r="E323" s="11" t="s">
        <v>56</v>
      </c>
      <c r="F323" s="12">
        <v>122021900000</v>
      </c>
      <c r="G323" s="12">
        <f>'[1]Distanz Anschluss Mast 16 z 17'!F38</f>
        <v>122021900000</v>
      </c>
      <c r="H323" s="12" t="s">
        <v>3</v>
      </c>
      <c r="I323" t="str">
        <f>_xlfn.XLOOKUP(G323,[1]Preisliste!$A$11:$A$156,[1]Preisliste!$B$11:$B$156)</f>
        <v>1.3.10</v>
      </c>
      <c r="J323" s="13">
        <f>_xlfn.XLOOKUP(G323,[2]Preisliste!$A$11:$A$156,[2]Preisliste!$E$11:$E$156)</f>
        <v>70.48</v>
      </c>
      <c r="K323" s="14">
        <f t="shared" si="34"/>
        <v>29.601600000000005</v>
      </c>
      <c r="L323" t="str">
        <f>_xlfn.XLOOKUP(G323,[2]Preisliste!$A$11:$A$156,[2]Preisliste!$C$11:$C$156)</f>
        <v>Sandbett für Elektroleitung</v>
      </c>
    </row>
    <row r="324" spans="1:12" x14ac:dyDescent="0.3">
      <c r="A324" s="1">
        <f>SUM(K320:K334)</f>
        <v>342.51000000000005</v>
      </c>
      <c r="B324" s="10">
        <f t="shared" si="35"/>
        <v>0</v>
      </c>
      <c r="C324" s="10">
        <v>0</v>
      </c>
      <c r="D324" s="11" t="str">
        <f>'[1]Distanz Anschluss Mast 16 z 17'!E39</f>
        <v>m³</v>
      </c>
      <c r="E324" s="11" t="s">
        <v>56</v>
      </c>
      <c r="F324" s="12">
        <v>122022100000</v>
      </c>
      <c r="G324" s="12">
        <f>'[1]Distanz Anschluss Mast 16 z 17'!F39</f>
        <v>122022100000</v>
      </c>
      <c r="H324" s="12" t="s">
        <v>4</v>
      </c>
      <c r="I324" t="str">
        <f>_xlfn.XLOOKUP(G324,[1]Preisliste!$A$11:$A$156,[1]Preisliste!$B$11:$B$156)</f>
        <v>1.3.11</v>
      </c>
      <c r="J324" s="13">
        <f>_xlfn.XLOOKUP(G324,[2]Preisliste!$A$11:$A$156,[2]Preisliste!$E$11:$E$156)</f>
        <v>80.55</v>
      </c>
      <c r="K324" s="14">
        <f t="shared" si="34"/>
        <v>0</v>
      </c>
      <c r="L324" t="str">
        <f>_xlfn.XLOOKUP(G324,[2]Preisliste!$A$11:$A$156,[2]Preisliste!$C$11:$C$156)</f>
        <v>vorhandene Tragschicht wieder einbauen</v>
      </c>
    </row>
    <row r="325" spans="1:12" x14ac:dyDescent="0.3">
      <c r="B325" s="10">
        <f t="shared" si="35"/>
        <v>0</v>
      </c>
      <c r="C325" s="10">
        <v>0</v>
      </c>
      <c r="D325" s="11" t="str">
        <f>'[1]Distanz Anschluss Mast 16 z 17'!E40</f>
        <v>m</v>
      </c>
      <c r="E325" s="11" t="s">
        <v>127</v>
      </c>
      <c r="F325" s="12">
        <v>122020700000</v>
      </c>
      <c r="G325" s="12">
        <f>'[1]Distanz Anschluss Mast 16 z 17'!F40</f>
        <v>122020700000</v>
      </c>
      <c r="H325" s="12" t="s">
        <v>5</v>
      </c>
      <c r="I325" t="str">
        <f>_xlfn.XLOOKUP(G325,[1]Preisliste!$A$11:$A$156,[1]Preisliste!$B$11:$B$156)</f>
        <v>1.3.4</v>
      </c>
      <c r="J325" s="13">
        <f>_xlfn.XLOOKUP(G325,[2]Preisliste!$A$11:$A$156,[2]Preisliste!$E$11:$E$156)</f>
        <v>75.5</v>
      </c>
      <c r="K325" s="14">
        <f t="shared" si="34"/>
        <v>0</v>
      </c>
      <c r="L325" t="str">
        <f>_xlfn.XLOOKUP(G325,[2]Preisliste!$A$11:$A$156,[2]Preisliste!$C$11:$C$156)</f>
        <v>Betonkantensteine aufbrechen und wiederherstellen</v>
      </c>
    </row>
    <row r="326" spans="1:12" x14ac:dyDescent="0.3">
      <c r="B326" s="10">
        <f t="shared" si="35"/>
        <v>0</v>
      </c>
      <c r="C326" s="10">
        <v>0</v>
      </c>
      <c r="D326" s="11" t="str">
        <f>'[1]Distanz Anschluss Mast 16 z 17'!E41</f>
        <v>m</v>
      </c>
      <c r="E326" s="11" t="s">
        <v>127</v>
      </c>
      <c r="F326" s="12">
        <v>122020900000</v>
      </c>
      <c r="G326" s="12">
        <f>'[1]Distanz Anschluss Mast 16 z 17'!F41</f>
        <v>122020900000</v>
      </c>
      <c r="H326" s="12" t="s">
        <v>6</v>
      </c>
      <c r="I326" t="str">
        <f>_xlfn.XLOOKUP(G326,[1]Preisliste!$A$11:$A$156,[1]Preisliste!$B$11:$B$156)</f>
        <v>1.3.5</v>
      </c>
      <c r="J326" s="13">
        <f>_xlfn.XLOOKUP(G326,[2]Preisliste!$A$11:$A$156,[2]Preisliste!$E$11:$E$156)</f>
        <v>82.21</v>
      </c>
      <c r="K326" s="14">
        <f t="shared" si="34"/>
        <v>0</v>
      </c>
      <c r="L326" t="str">
        <f>_xlfn.XLOOKUP(G326,[2]Preisliste!$A$11:$A$156,[2]Preisliste!$C$11:$C$156)</f>
        <v>Betonbordsteine aufbrechen und wiederherstellen</v>
      </c>
    </row>
    <row r="327" spans="1:12" x14ac:dyDescent="0.3">
      <c r="B327" s="10">
        <f t="shared" si="35"/>
        <v>0</v>
      </c>
      <c r="C327" s="10">
        <v>0</v>
      </c>
      <c r="D327" s="11" t="str">
        <f>'[1]Distanz Anschluss Mast 16 z 17'!E42</f>
        <v>m</v>
      </c>
      <c r="E327" s="11" t="s">
        <v>127</v>
      </c>
      <c r="F327" s="12">
        <v>122121710000</v>
      </c>
      <c r="G327" s="12">
        <f>'[1]Distanz Anschluss Mast 16 z 17'!F42</f>
        <v>122121710000</v>
      </c>
      <c r="H327" s="12">
        <v>0</v>
      </c>
      <c r="I327">
        <f>_xlfn.XLOOKUP(G327,[1]Preisliste!$A$11:$A$156,[1]Preisliste!$B$11:$B$156)</f>
        <v>0</v>
      </c>
      <c r="J327" s="13">
        <f>_xlfn.XLOOKUP(G327,[2]Preisliste!$A$11:$A$156,[2]Preisliste!$E$11:$E$156)</f>
        <v>130.78</v>
      </c>
      <c r="K327" s="14">
        <f t="shared" si="34"/>
        <v>0</v>
      </c>
      <c r="L327" t="str">
        <f>_xlfn.XLOOKUP(G327,[2]Preisliste!$A$11:$A$156,[2]Preisliste!$C$11:$C$156)</f>
        <v>Bodenpressung mittels Erdrakete</v>
      </c>
    </row>
    <row r="328" spans="1:12" x14ac:dyDescent="0.3">
      <c r="B328" s="10">
        <f t="shared" si="35"/>
        <v>0</v>
      </c>
      <c r="C328" s="10">
        <v>0</v>
      </c>
      <c r="D328" s="11" t="str">
        <f>'[1]Distanz Anschluss Mast 16 z 17'!E43</f>
        <v>m²</v>
      </c>
      <c r="E328" s="11" t="s">
        <v>55</v>
      </c>
      <c r="F328" s="12">
        <v>122020100000</v>
      </c>
      <c r="G328" s="12">
        <f>'[1]Distanz Anschluss Mast 16 z 17'!F43</f>
        <v>122020100000</v>
      </c>
      <c r="H328" s="12" t="s">
        <v>7</v>
      </c>
      <c r="I328" t="str">
        <f>_xlfn.XLOOKUP(G328,[1]Preisliste!$A$11:$A$156,[1]Preisliste!$B$11:$B$156)</f>
        <v>1.3.1</v>
      </c>
      <c r="J328" s="13">
        <f>_xlfn.XLOOKUP(G328,[2]Preisliste!$A$11:$A$156,[2]Preisliste!$E$11:$E$156)</f>
        <v>5.86</v>
      </c>
      <c r="K328" s="14">
        <f t="shared" si="34"/>
        <v>0</v>
      </c>
      <c r="L328" t="str">
        <f>_xlfn.XLOOKUP(G328,[2]Preisliste!$A$11:$A$156,[2]Preisliste!$C$11:$C$156)</f>
        <v>Bituminösen Oberbau senkrecht schneiden</v>
      </c>
    </row>
    <row r="329" spans="1:12" x14ac:dyDescent="0.3">
      <c r="B329" s="10">
        <f t="shared" si="35"/>
        <v>0</v>
      </c>
      <c r="C329" s="10">
        <v>0</v>
      </c>
      <c r="D329" s="11" t="str">
        <f>'[1]Distanz Anschluss Mast 16 z 17'!E44</f>
        <v>m³</v>
      </c>
      <c r="E329" s="11" t="s">
        <v>56</v>
      </c>
      <c r="F329" s="12">
        <v>122020300000</v>
      </c>
      <c r="G329" s="12">
        <f>'[1]Distanz Anschluss Mast 16 z 17'!F44</f>
        <v>122020300000</v>
      </c>
      <c r="H329" s="12" t="s">
        <v>8</v>
      </c>
      <c r="I329" t="str">
        <f>_xlfn.XLOOKUP(G329,[1]Preisliste!$A$11:$A$156,[1]Preisliste!$B$11:$B$156)</f>
        <v>1.3.2</v>
      </c>
      <c r="J329" s="13">
        <f>_xlfn.XLOOKUP(G329,[2]Preisliste!$A$11:$A$156,[2]Preisliste!$E$11:$E$156)</f>
        <v>23.84</v>
      </c>
      <c r="K329" s="14">
        <f t="shared" si="34"/>
        <v>0</v>
      </c>
      <c r="L329" t="str">
        <f>_xlfn.XLOOKUP(G329,[2]Preisliste!$A$11:$A$156,[2]Preisliste!$C$11:$C$156)</f>
        <v>Bituminöse Befestigung bis 12 cm aufbrechen</v>
      </c>
    </row>
    <row r="330" spans="1:12" x14ac:dyDescent="0.3">
      <c r="B330" s="10">
        <f t="shared" si="35"/>
        <v>0</v>
      </c>
      <c r="C330" s="10">
        <v>0</v>
      </c>
      <c r="D330" s="11" t="str">
        <f>'[1]Distanz Anschluss Mast 16 z 17'!E45</f>
        <v>m</v>
      </c>
      <c r="E330" s="11" t="s">
        <v>127</v>
      </c>
      <c r="F330" s="12">
        <v>122020500000</v>
      </c>
      <c r="G330" s="12">
        <f>'[1]Distanz Anschluss Mast 16 z 17'!F45</f>
        <v>122020500000</v>
      </c>
      <c r="H330" s="12" t="s">
        <v>9</v>
      </c>
      <c r="I330" t="str">
        <f>_xlfn.XLOOKUP(G330,[1]Preisliste!$A$11:$A$156,[1]Preisliste!$B$11:$B$156)</f>
        <v>1.3.3</v>
      </c>
      <c r="J330" s="13">
        <f>_xlfn.XLOOKUP(G330,[2]Preisliste!$A$11:$A$156,[2]Preisliste!$E$11:$E$156)</f>
        <v>26.85</v>
      </c>
      <c r="K330" s="14">
        <f t="shared" si="34"/>
        <v>0</v>
      </c>
      <c r="L330" t="str">
        <f>_xlfn.XLOOKUP(G330,[2]Preisliste!$A$11:$A$156,[2]Preisliste!$C$11:$C$156)</f>
        <v>Erschwernis für Abbrucharbeiten an Gebäuden und Einfriedungen</v>
      </c>
    </row>
    <row r="331" spans="1:12" x14ac:dyDescent="0.3">
      <c r="B331" s="10">
        <f t="shared" si="35"/>
        <v>0</v>
      </c>
      <c r="C331" s="10">
        <v>0</v>
      </c>
      <c r="D331" s="11" t="str">
        <f>'[1]Distanz Anschluss Mast 16 z 17'!E46</f>
        <v>m²</v>
      </c>
      <c r="E331" s="11" t="s">
        <v>55</v>
      </c>
      <c r="F331" s="12">
        <v>122022300000</v>
      </c>
      <c r="G331" s="12">
        <f>'[1]Distanz Anschluss Mast 16 z 17'!F46</f>
        <v>122022300000</v>
      </c>
      <c r="H331" s="12" t="s">
        <v>10</v>
      </c>
      <c r="I331" t="str">
        <f>_xlfn.XLOOKUP(G331,[1]Preisliste!$A$11:$A$156,[1]Preisliste!$B$11:$B$156)</f>
        <v>1.3.12</v>
      </c>
      <c r="J331" s="13">
        <f>_xlfn.XLOOKUP(G331,[2]Preisliste!$A$11:$A$156,[2]Preisliste!$E$11:$E$156)</f>
        <v>55.37</v>
      </c>
      <c r="K331" s="14">
        <f t="shared" si="34"/>
        <v>0</v>
      </c>
      <c r="L331" t="str">
        <f>_xlfn.XLOOKUP(G331,[2]Preisliste!$A$11:$A$156,[2]Preisliste!$C$11:$C$156)</f>
        <v>Asphalttragschicht aus AC 22 TN</v>
      </c>
    </row>
    <row r="332" spans="1:12" x14ac:dyDescent="0.3">
      <c r="B332" s="10">
        <f t="shared" si="35"/>
        <v>0</v>
      </c>
      <c r="C332" s="10">
        <v>0</v>
      </c>
      <c r="D332" s="11" t="str">
        <f>'[1]Distanz Anschluss Mast 16 z 17'!E47</f>
        <v>m²</v>
      </c>
      <c r="E332" s="11" t="s">
        <v>55</v>
      </c>
      <c r="F332" s="12">
        <v>122022500000</v>
      </c>
      <c r="G332" s="12">
        <f>'[1]Distanz Anschluss Mast 16 z 17'!F47</f>
        <v>122022500000</v>
      </c>
      <c r="H332" s="12" t="s">
        <v>11</v>
      </c>
      <c r="I332" t="str">
        <f>_xlfn.XLOOKUP(G332,[1]Preisliste!$A$11:$A$156,[1]Preisliste!$B$11:$B$156)</f>
        <v>1.3.13</v>
      </c>
      <c r="J332" s="13">
        <f>_xlfn.XLOOKUP(G332,[2]Preisliste!$A$11:$A$156,[2]Preisliste!$E$11:$E$156)</f>
        <v>20.14</v>
      </c>
      <c r="K332" s="14">
        <f t="shared" si="34"/>
        <v>0</v>
      </c>
      <c r="L332" t="str">
        <f>_xlfn.XLOOKUP(G332,[2]Preisliste!$A$11:$A$156,[2]Preisliste!$C$11:$C$156)</f>
        <v>Bitumenemulsion aufsprühen</v>
      </c>
    </row>
    <row r="333" spans="1:12" x14ac:dyDescent="0.3">
      <c r="B333" s="10">
        <f t="shared" si="35"/>
        <v>0</v>
      </c>
      <c r="C333" s="10">
        <v>0</v>
      </c>
      <c r="D333" s="11" t="str">
        <f>'[1]Distanz Anschluss Mast 16 z 17'!E48</f>
        <v>m</v>
      </c>
      <c r="E333" s="11" t="s">
        <v>127</v>
      </c>
      <c r="F333" s="12">
        <v>122022700000</v>
      </c>
      <c r="G333" s="12">
        <f>'[1]Distanz Anschluss Mast 16 z 17'!F48</f>
        <v>122022700000</v>
      </c>
      <c r="H333" s="12" t="s">
        <v>12</v>
      </c>
      <c r="I333" t="str">
        <f>_xlfn.XLOOKUP(G333,[1]Preisliste!$A$11:$A$156,[1]Preisliste!$B$11:$B$156)</f>
        <v>1.3.14</v>
      </c>
      <c r="J333" s="13">
        <f>_xlfn.XLOOKUP(G333,[2]Preisliste!$A$11:$A$156,[2]Preisliste!$E$11:$E$156)</f>
        <v>20.14</v>
      </c>
      <c r="K333" s="14">
        <f t="shared" si="34"/>
        <v>0</v>
      </c>
      <c r="L333" t="str">
        <f>_xlfn.XLOOKUP(G333,[2]Preisliste!$A$11:$A$156,[2]Preisliste!$C$11:$C$156)</f>
        <v>Fugen in der Dicke der bituminösen Decke</v>
      </c>
    </row>
    <row r="334" spans="1:12" x14ac:dyDescent="0.3">
      <c r="B334" s="10">
        <f t="shared" si="35"/>
        <v>0</v>
      </c>
      <c r="C334" s="10">
        <v>0</v>
      </c>
      <c r="D334" s="11" t="str">
        <f>'[1]Distanz Anschluss Mast 16 z 17'!E49</f>
        <v>m²</v>
      </c>
      <c r="E334" s="11" t="s">
        <v>55</v>
      </c>
      <c r="F334" s="12">
        <v>122022900000</v>
      </c>
      <c r="G334" s="12">
        <f>'[1]Distanz Anschluss Mast 16 z 17'!F49</f>
        <v>122022900000</v>
      </c>
      <c r="H334" s="12" t="s">
        <v>13</v>
      </c>
      <c r="I334" t="str">
        <f>_xlfn.XLOOKUP(G334,[1]Preisliste!$A$11:$A$156,[1]Preisliste!$B$11:$B$156)</f>
        <v>1.3.15</v>
      </c>
      <c r="J334" s="13">
        <f>_xlfn.XLOOKUP(G334,[2]Preisliste!$A$11:$A$156,[2]Preisliste!$E$11:$E$156)</f>
        <v>55.36</v>
      </c>
      <c r="K334" s="14">
        <f t="shared" si="34"/>
        <v>0</v>
      </c>
      <c r="L334" t="str">
        <f>_xlfn.XLOOKUP(G334,[2]Preisliste!$A$11:$A$156,[2]Preisliste!$C$11:$C$156)</f>
        <v>Asphaltdeckschicht aus AC 8 DN</v>
      </c>
    </row>
    <row r="335" spans="1:12" x14ac:dyDescent="0.3">
      <c r="F335" s="12"/>
      <c r="J335" s="13"/>
    </row>
    <row r="336" spans="1:12" x14ac:dyDescent="0.3">
      <c r="F336" s="12"/>
      <c r="J336" s="13"/>
    </row>
    <row r="337" spans="1:16" x14ac:dyDescent="0.3">
      <c r="F337" s="12"/>
      <c r="J337" s="13"/>
    </row>
    <row r="338" spans="1:16" x14ac:dyDescent="0.3">
      <c r="F338" s="12"/>
      <c r="J338" s="13"/>
    </row>
    <row r="339" spans="1:16" x14ac:dyDescent="0.3">
      <c r="F339" s="12"/>
      <c r="J339" s="13"/>
    </row>
    <row r="340" spans="1:16" x14ac:dyDescent="0.3">
      <c r="A340" s="21"/>
      <c r="B340" s="24">
        <f>C340</f>
        <v>0</v>
      </c>
      <c r="C340" s="24">
        <v>0</v>
      </c>
      <c r="D340" s="33" t="str">
        <f>'[1]Distanz Anschluss Mast 17 z 18'!E35</f>
        <v>m²</v>
      </c>
      <c r="E340" s="33" t="s">
        <v>55</v>
      </c>
      <c r="F340" s="12">
        <v>122021100000</v>
      </c>
      <c r="G340" s="34">
        <f>'[1]Distanz Anschluss Mast 17 z 18'!F35</f>
        <v>122021100000</v>
      </c>
      <c r="H340" s="34" t="s">
        <v>0</v>
      </c>
      <c r="I340" t="str">
        <f>_xlfn.XLOOKUP(G340,[1]Preisliste!$A$11:$A$156,[1]Preisliste!$B$11:$B$156)</f>
        <v>1.3.6</v>
      </c>
      <c r="J340" s="13">
        <f>_xlfn.XLOOKUP(G340,[2]Preisliste!$A$11:$A$156,[2]Preisliste!$E$11:$E$156)</f>
        <v>100.68</v>
      </c>
      <c r="K340" s="35">
        <f t="shared" ref="K340:K354" si="36">IF(B340="",0,B340*J340)</f>
        <v>0</v>
      </c>
      <c r="L340" t="str">
        <f>_xlfn.XLOOKUP(G340,[2]Preisliste!$A$11:$A$156,[2]Preisliste!$C$11:$C$156)</f>
        <v>Pflasteroberflächen aufnehmen und wieder herstellen</v>
      </c>
      <c r="M340" s="21"/>
      <c r="N340" s="21"/>
      <c r="O340" s="21"/>
      <c r="P340" s="36"/>
    </row>
    <row r="341" spans="1:16" x14ac:dyDescent="0.3">
      <c r="A341" s="21"/>
      <c r="B341" s="24">
        <f t="shared" ref="B341:B354" si="37">C341</f>
        <v>0</v>
      </c>
      <c r="C341" s="24">
        <v>0</v>
      </c>
      <c r="D341" s="33" t="str">
        <f>'[1]Distanz Anschluss Mast 17 z 18'!E36</f>
        <v>m³</v>
      </c>
      <c r="E341" s="33" t="s">
        <v>56</v>
      </c>
      <c r="F341" s="12">
        <v>122021300000</v>
      </c>
      <c r="G341" s="34">
        <f>'[1]Distanz Anschluss Mast 17 z 18'!F36</f>
        <v>122021300000</v>
      </c>
      <c r="H341" s="34" t="s">
        <v>1</v>
      </c>
      <c r="I341" t="str">
        <f>_xlfn.XLOOKUP(G341,[1]Preisliste!$A$11:$A$156,[1]Preisliste!$B$11:$B$156)</f>
        <v>1.3.7</v>
      </c>
      <c r="J341" s="13">
        <f>_xlfn.XLOOKUP(G341,[2]Preisliste!$A$11:$A$156,[2]Preisliste!$E$11:$E$156)</f>
        <v>114.1</v>
      </c>
      <c r="K341" s="35">
        <f t="shared" si="36"/>
        <v>0</v>
      </c>
      <c r="L341" t="str">
        <f>_xlfn.XLOOKUP(G341,[2]Preisliste!$A$11:$A$156,[2]Preisliste!$C$11:$C$156)</f>
        <v>ungeb. Tragschichten ausbauen</v>
      </c>
      <c r="M341" s="21"/>
      <c r="N341" s="21"/>
      <c r="O341" s="21"/>
      <c r="P341" s="36"/>
    </row>
    <row r="342" spans="1:16" x14ac:dyDescent="0.3">
      <c r="A342" s="21"/>
      <c r="B342" s="24">
        <f t="shared" si="37"/>
        <v>1.44</v>
      </c>
      <c r="C342" s="24">
        <v>1.44</v>
      </c>
      <c r="D342" s="33" t="str">
        <f>'[1]Distanz Anschluss Mast 17 z 18'!E37</f>
        <v>m³</v>
      </c>
      <c r="E342" s="33" t="s">
        <v>56</v>
      </c>
      <c r="F342" s="12">
        <v>122021500000</v>
      </c>
      <c r="G342" s="34">
        <f>'[1]Distanz Anschluss Mast 17 z 18'!F37</f>
        <v>122021500000</v>
      </c>
      <c r="H342" s="34" t="s">
        <v>2</v>
      </c>
      <c r="I342" t="str">
        <f>_xlfn.XLOOKUP(G342,[1]Preisliste!$A$11:$A$156,[1]Preisliste!$B$11:$B$156)</f>
        <v>1.3.8</v>
      </c>
      <c r="J342" s="13">
        <f>_xlfn.XLOOKUP(G342,[2]Preisliste!$A$11:$A$156,[2]Preisliste!$E$11:$E$156)</f>
        <v>248.34</v>
      </c>
      <c r="K342" s="35">
        <f t="shared" si="36"/>
        <v>357.6096</v>
      </c>
      <c r="L342" t="str">
        <f>_xlfn.XLOOKUP(G342,[2]Preisliste!$A$11:$A$156,[2]Preisliste!$C$11:$C$156)</f>
        <v>Graben herstellen und wiederverfüllen</v>
      </c>
      <c r="M342" s="21"/>
      <c r="N342" s="21"/>
      <c r="O342" s="21"/>
      <c r="P342" s="36"/>
    </row>
    <row r="343" spans="1:16" x14ac:dyDescent="0.3">
      <c r="A343" s="21" t="s">
        <v>186</v>
      </c>
      <c r="B343" s="24">
        <f t="shared" si="37"/>
        <v>0.48</v>
      </c>
      <c r="C343" s="24">
        <v>0.48</v>
      </c>
      <c r="D343" s="33" t="str">
        <f>'[1]Distanz Anschluss Mast 17 z 18'!E38</f>
        <v>m³</v>
      </c>
      <c r="E343" s="33" t="s">
        <v>56</v>
      </c>
      <c r="F343" s="12">
        <v>122021900000</v>
      </c>
      <c r="G343" s="34">
        <f>'[1]Distanz Anschluss Mast 17 z 18'!F38</f>
        <v>122021900000</v>
      </c>
      <c r="H343" s="34" t="s">
        <v>3</v>
      </c>
      <c r="I343" t="str">
        <f>_xlfn.XLOOKUP(G343,[1]Preisliste!$A$11:$A$156,[1]Preisliste!$B$11:$B$156)</f>
        <v>1.3.10</v>
      </c>
      <c r="J343" s="13">
        <f>_xlfn.XLOOKUP(G343,[2]Preisliste!$A$11:$A$156,[2]Preisliste!$E$11:$E$156)</f>
        <v>70.48</v>
      </c>
      <c r="K343" s="35">
        <f t="shared" si="36"/>
        <v>33.830399999999997</v>
      </c>
      <c r="L343" t="str">
        <f>_xlfn.XLOOKUP(G343,[2]Preisliste!$A$11:$A$156,[2]Preisliste!$C$11:$C$156)</f>
        <v>Sandbett für Elektroleitung</v>
      </c>
      <c r="M343" s="21"/>
      <c r="N343" s="21"/>
      <c r="O343" s="21"/>
      <c r="P343" s="36"/>
    </row>
    <row r="344" spans="1:16" x14ac:dyDescent="0.3">
      <c r="A344" s="36">
        <f>SUM(K340:K354)</f>
        <v>391.44</v>
      </c>
      <c r="B344" s="24">
        <f t="shared" si="37"/>
        <v>0</v>
      </c>
      <c r="C344" s="24">
        <v>0</v>
      </c>
      <c r="D344" s="33" t="str">
        <f>'[1]Distanz Anschluss Mast 17 z 18'!E39</f>
        <v>m³</v>
      </c>
      <c r="E344" s="33" t="s">
        <v>56</v>
      </c>
      <c r="F344" s="12">
        <v>122022100000</v>
      </c>
      <c r="G344" s="34">
        <f>'[1]Distanz Anschluss Mast 17 z 18'!F39</f>
        <v>122022100000</v>
      </c>
      <c r="H344" s="34" t="s">
        <v>4</v>
      </c>
      <c r="I344" t="str">
        <f>_xlfn.XLOOKUP(G344,[1]Preisliste!$A$11:$A$156,[1]Preisliste!$B$11:$B$156)</f>
        <v>1.3.11</v>
      </c>
      <c r="J344" s="13">
        <f>_xlfn.XLOOKUP(G344,[2]Preisliste!$A$11:$A$156,[2]Preisliste!$E$11:$E$156)</f>
        <v>80.55</v>
      </c>
      <c r="K344" s="35">
        <f t="shared" si="36"/>
        <v>0</v>
      </c>
      <c r="L344" t="str">
        <f>_xlfn.XLOOKUP(G344,[2]Preisliste!$A$11:$A$156,[2]Preisliste!$C$11:$C$156)</f>
        <v>vorhandene Tragschicht wieder einbauen</v>
      </c>
      <c r="M344" s="21"/>
      <c r="N344" s="21"/>
      <c r="O344" s="21"/>
      <c r="P344" s="36"/>
    </row>
    <row r="345" spans="1:16" x14ac:dyDescent="0.3">
      <c r="A345" s="21"/>
      <c r="B345" s="24">
        <f t="shared" si="37"/>
        <v>0</v>
      </c>
      <c r="C345" s="24">
        <v>0</v>
      </c>
      <c r="D345" s="33" t="str">
        <f>'[1]Distanz Anschluss Mast 17 z 18'!E40</f>
        <v>m</v>
      </c>
      <c r="E345" s="33" t="s">
        <v>127</v>
      </c>
      <c r="F345" s="12">
        <v>122020700000</v>
      </c>
      <c r="G345" s="34">
        <f>'[1]Distanz Anschluss Mast 17 z 18'!F40</f>
        <v>122020700000</v>
      </c>
      <c r="H345" s="34" t="s">
        <v>5</v>
      </c>
      <c r="I345" t="str">
        <f>_xlfn.XLOOKUP(G345,[1]Preisliste!$A$11:$A$156,[1]Preisliste!$B$11:$B$156)</f>
        <v>1.3.4</v>
      </c>
      <c r="J345" s="13">
        <f>_xlfn.XLOOKUP(G345,[2]Preisliste!$A$11:$A$156,[2]Preisliste!$E$11:$E$156)</f>
        <v>75.5</v>
      </c>
      <c r="K345" s="35">
        <f t="shared" si="36"/>
        <v>0</v>
      </c>
      <c r="L345" t="str">
        <f>_xlfn.XLOOKUP(G345,[2]Preisliste!$A$11:$A$156,[2]Preisliste!$C$11:$C$156)</f>
        <v>Betonkantensteine aufbrechen und wiederherstellen</v>
      </c>
      <c r="M345" s="21"/>
      <c r="N345" s="21"/>
      <c r="O345" s="21"/>
      <c r="P345" s="36"/>
    </row>
    <row r="346" spans="1:16" x14ac:dyDescent="0.3">
      <c r="A346" s="21"/>
      <c r="B346" s="24">
        <f t="shared" si="37"/>
        <v>0</v>
      </c>
      <c r="C346" s="24">
        <v>0</v>
      </c>
      <c r="D346" s="33" t="str">
        <f>'[1]Distanz Anschluss Mast 17 z 18'!E41</f>
        <v>m</v>
      </c>
      <c r="E346" s="33" t="s">
        <v>127</v>
      </c>
      <c r="F346" s="12">
        <v>122020900000</v>
      </c>
      <c r="G346" s="34">
        <f>'[1]Distanz Anschluss Mast 17 z 18'!F41</f>
        <v>122020900000</v>
      </c>
      <c r="H346" s="34" t="s">
        <v>6</v>
      </c>
      <c r="I346" t="str">
        <f>_xlfn.XLOOKUP(G346,[1]Preisliste!$A$11:$A$156,[1]Preisliste!$B$11:$B$156)</f>
        <v>1.3.5</v>
      </c>
      <c r="J346" s="13">
        <f>_xlfn.XLOOKUP(G346,[2]Preisliste!$A$11:$A$156,[2]Preisliste!$E$11:$E$156)</f>
        <v>82.21</v>
      </c>
      <c r="K346" s="35">
        <f t="shared" si="36"/>
        <v>0</v>
      </c>
      <c r="L346" t="str">
        <f>_xlfn.XLOOKUP(G346,[2]Preisliste!$A$11:$A$156,[2]Preisliste!$C$11:$C$156)</f>
        <v>Betonbordsteine aufbrechen und wiederherstellen</v>
      </c>
      <c r="M346" s="21"/>
      <c r="N346" s="21"/>
      <c r="O346" s="21"/>
      <c r="P346" s="36"/>
    </row>
    <row r="347" spans="1:16" x14ac:dyDescent="0.3">
      <c r="A347" s="21"/>
      <c r="B347" s="24">
        <f t="shared" si="37"/>
        <v>0</v>
      </c>
      <c r="C347" s="24">
        <v>0</v>
      </c>
      <c r="D347" s="33" t="str">
        <f>'[1]Distanz Anschluss Mast 17 z 18'!E42</f>
        <v>m</v>
      </c>
      <c r="E347" s="33" t="s">
        <v>127</v>
      </c>
      <c r="F347" s="12">
        <v>122121710000</v>
      </c>
      <c r="G347" s="34">
        <f>'[1]Distanz Anschluss Mast 17 z 18'!F42</f>
        <v>122121710000</v>
      </c>
      <c r="H347" s="34">
        <v>0</v>
      </c>
      <c r="I347">
        <f>_xlfn.XLOOKUP(G347,[1]Preisliste!$A$11:$A$156,[1]Preisliste!$B$11:$B$156)</f>
        <v>0</v>
      </c>
      <c r="J347" s="13">
        <f>_xlfn.XLOOKUP(G347,[2]Preisliste!$A$11:$A$156,[2]Preisliste!$E$11:$E$156)</f>
        <v>130.78</v>
      </c>
      <c r="K347" s="35">
        <f t="shared" si="36"/>
        <v>0</v>
      </c>
      <c r="L347" t="str">
        <f>_xlfn.XLOOKUP(G347,[2]Preisliste!$A$11:$A$156,[2]Preisliste!$C$11:$C$156)</f>
        <v>Bodenpressung mittels Erdrakete</v>
      </c>
      <c r="M347" s="21"/>
      <c r="N347" s="21"/>
      <c r="O347" s="21"/>
      <c r="P347" s="36"/>
    </row>
    <row r="348" spans="1:16" x14ac:dyDescent="0.3">
      <c r="A348" s="21"/>
      <c r="B348" s="24">
        <f t="shared" si="37"/>
        <v>0</v>
      </c>
      <c r="C348" s="24">
        <v>0</v>
      </c>
      <c r="D348" s="33" t="str">
        <f>'[1]Distanz Anschluss Mast 17 z 18'!E43</f>
        <v>m²</v>
      </c>
      <c r="E348" s="33" t="s">
        <v>55</v>
      </c>
      <c r="F348" s="12">
        <v>122020100000</v>
      </c>
      <c r="G348" s="34">
        <f>'[1]Distanz Anschluss Mast 17 z 18'!F43</f>
        <v>122020100000</v>
      </c>
      <c r="H348" s="34" t="s">
        <v>7</v>
      </c>
      <c r="I348" t="str">
        <f>_xlfn.XLOOKUP(G348,[1]Preisliste!$A$11:$A$156,[1]Preisliste!$B$11:$B$156)</f>
        <v>1.3.1</v>
      </c>
      <c r="J348" s="13">
        <f>_xlfn.XLOOKUP(G348,[2]Preisliste!$A$11:$A$156,[2]Preisliste!$E$11:$E$156)</f>
        <v>5.86</v>
      </c>
      <c r="K348" s="35">
        <f t="shared" si="36"/>
        <v>0</v>
      </c>
      <c r="L348" t="str">
        <f>_xlfn.XLOOKUP(G348,[2]Preisliste!$A$11:$A$156,[2]Preisliste!$C$11:$C$156)</f>
        <v>Bituminösen Oberbau senkrecht schneiden</v>
      </c>
      <c r="M348" s="21"/>
      <c r="N348" s="21"/>
      <c r="O348" s="21"/>
      <c r="P348" s="36"/>
    </row>
    <row r="349" spans="1:16" x14ac:dyDescent="0.3">
      <c r="A349" s="21"/>
      <c r="B349" s="24">
        <f t="shared" si="37"/>
        <v>0</v>
      </c>
      <c r="C349" s="24">
        <v>0</v>
      </c>
      <c r="D349" s="33" t="str">
        <f>'[1]Distanz Anschluss Mast 17 z 18'!E44</f>
        <v>m³</v>
      </c>
      <c r="E349" s="33" t="s">
        <v>56</v>
      </c>
      <c r="F349" s="12">
        <v>122020300000</v>
      </c>
      <c r="G349" s="34">
        <f>'[1]Distanz Anschluss Mast 17 z 18'!F44</f>
        <v>122020300000</v>
      </c>
      <c r="H349" s="34" t="s">
        <v>8</v>
      </c>
      <c r="I349" t="str">
        <f>_xlfn.XLOOKUP(G349,[1]Preisliste!$A$11:$A$156,[1]Preisliste!$B$11:$B$156)</f>
        <v>1.3.2</v>
      </c>
      <c r="J349" s="13">
        <f>_xlfn.XLOOKUP(G349,[2]Preisliste!$A$11:$A$156,[2]Preisliste!$E$11:$E$156)</f>
        <v>23.84</v>
      </c>
      <c r="K349" s="35">
        <f t="shared" si="36"/>
        <v>0</v>
      </c>
      <c r="L349" t="str">
        <f>_xlfn.XLOOKUP(G349,[2]Preisliste!$A$11:$A$156,[2]Preisliste!$C$11:$C$156)</f>
        <v>Bituminöse Befestigung bis 12 cm aufbrechen</v>
      </c>
      <c r="M349" s="21"/>
      <c r="N349" s="21"/>
      <c r="O349" s="21"/>
      <c r="P349" s="36"/>
    </row>
    <row r="350" spans="1:16" x14ac:dyDescent="0.3">
      <c r="A350" s="21"/>
      <c r="B350" s="24">
        <f t="shared" si="37"/>
        <v>0</v>
      </c>
      <c r="C350" s="24">
        <v>0</v>
      </c>
      <c r="D350" s="33" t="str">
        <f>'[1]Distanz Anschluss Mast 17 z 18'!E45</f>
        <v>m</v>
      </c>
      <c r="E350" s="33" t="s">
        <v>127</v>
      </c>
      <c r="F350" s="12">
        <v>122020500000</v>
      </c>
      <c r="G350" s="34">
        <f>'[1]Distanz Anschluss Mast 17 z 18'!F45</f>
        <v>122020500000</v>
      </c>
      <c r="H350" s="34" t="s">
        <v>9</v>
      </c>
      <c r="I350" t="str">
        <f>_xlfn.XLOOKUP(G350,[1]Preisliste!$A$11:$A$156,[1]Preisliste!$B$11:$B$156)</f>
        <v>1.3.3</v>
      </c>
      <c r="J350" s="13">
        <f>_xlfn.XLOOKUP(G350,[2]Preisliste!$A$11:$A$156,[2]Preisliste!$E$11:$E$156)</f>
        <v>26.85</v>
      </c>
      <c r="K350" s="35">
        <f t="shared" si="36"/>
        <v>0</v>
      </c>
      <c r="L350" t="str">
        <f>_xlfn.XLOOKUP(G350,[2]Preisliste!$A$11:$A$156,[2]Preisliste!$C$11:$C$156)</f>
        <v>Erschwernis für Abbrucharbeiten an Gebäuden und Einfriedungen</v>
      </c>
      <c r="M350" s="21"/>
      <c r="N350" s="21"/>
      <c r="O350" s="21"/>
      <c r="P350" s="36"/>
    </row>
    <row r="351" spans="1:16" x14ac:dyDescent="0.3">
      <c r="A351" s="21"/>
      <c r="B351" s="24">
        <f t="shared" si="37"/>
        <v>0</v>
      </c>
      <c r="C351" s="24">
        <v>0</v>
      </c>
      <c r="D351" s="33" t="str">
        <f>'[1]Distanz Anschluss Mast 17 z 18'!E46</f>
        <v>m²</v>
      </c>
      <c r="E351" s="33" t="s">
        <v>55</v>
      </c>
      <c r="F351" s="12">
        <v>122022300000</v>
      </c>
      <c r="G351" s="34">
        <f>'[1]Distanz Anschluss Mast 17 z 18'!F46</f>
        <v>122022300000</v>
      </c>
      <c r="H351" s="34" t="s">
        <v>10</v>
      </c>
      <c r="I351" t="str">
        <f>_xlfn.XLOOKUP(G351,[1]Preisliste!$A$11:$A$156,[1]Preisliste!$B$11:$B$156)</f>
        <v>1.3.12</v>
      </c>
      <c r="J351" s="13">
        <f>_xlfn.XLOOKUP(G351,[2]Preisliste!$A$11:$A$156,[2]Preisliste!$E$11:$E$156)</f>
        <v>55.37</v>
      </c>
      <c r="K351" s="35">
        <f t="shared" si="36"/>
        <v>0</v>
      </c>
      <c r="L351" t="str">
        <f>_xlfn.XLOOKUP(G351,[2]Preisliste!$A$11:$A$156,[2]Preisliste!$C$11:$C$156)</f>
        <v>Asphalttragschicht aus AC 22 TN</v>
      </c>
      <c r="M351" s="21"/>
      <c r="N351" s="21"/>
      <c r="O351" s="21"/>
      <c r="P351" s="36"/>
    </row>
    <row r="352" spans="1:16" x14ac:dyDescent="0.3">
      <c r="A352" s="21"/>
      <c r="B352" s="24">
        <f t="shared" si="37"/>
        <v>0</v>
      </c>
      <c r="C352" s="24">
        <v>0</v>
      </c>
      <c r="D352" s="33" t="str">
        <f>'[1]Distanz Anschluss Mast 17 z 18'!E47</f>
        <v>m²</v>
      </c>
      <c r="E352" s="33" t="s">
        <v>55</v>
      </c>
      <c r="F352" s="12">
        <v>122022500000</v>
      </c>
      <c r="G352" s="34">
        <f>'[1]Distanz Anschluss Mast 17 z 18'!F47</f>
        <v>122022500000</v>
      </c>
      <c r="H352" s="34" t="s">
        <v>11</v>
      </c>
      <c r="I352" t="str">
        <f>_xlfn.XLOOKUP(G352,[1]Preisliste!$A$11:$A$156,[1]Preisliste!$B$11:$B$156)</f>
        <v>1.3.13</v>
      </c>
      <c r="J352" s="13">
        <f>_xlfn.XLOOKUP(G352,[2]Preisliste!$A$11:$A$156,[2]Preisliste!$E$11:$E$156)</f>
        <v>20.14</v>
      </c>
      <c r="K352" s="35">
        <f t="shared" si="36"/>
        <v>0</v>
      </c>
      <c r="L352" t="str">
        <f>_xlfn.XLOOKUP(G352,[2]Preisliste!$A$11:$A$156,[2]Preisliste!$C$11:$C$156)</f>
        <v>Bitumenemulsion aufsprühen</v>
      </c>
      <c r="M352" s="21"/>
      <c r="N352" s="21"/>
      <c r="O352" s="21"/>
      <c r="P352" s="36"/>
    </row>
    <row r="353" spans="1:16" x14ac:dyDescent="0.3">
      <c r="A353" s="21"/>
      <c r="B353" s="24">
        <f t="shared" si="37"/>
        <v>0</v>
      </c>
      <c r="C353" s="24">
        <v>0</v>
      </c>
      <c r="D353" s="33" t="str">
        <f>'[1]Distanz Anschluss Mast 17 z 18'!E48</f>
        <v>m</v>
      </c>
      <c r="E353" s="33" t="s">
        <v>127</v>
      </c>
      <c r="F353" s="12">
        <v>122022700000</v>
      </c>
      <c r="G353" s="34">
        <f>'[1]Distanz Anschluss Mast 17 z 18'!F48</f>
        <v>122022700000</v>
      </c>
      <c r="H353" s="34" t="s">
        <v>12</v>
      </c>
      <c r="I353" t="str">
        <f>_xlfn.XLOOKUP(G353,[1]Preisliste!$A$11:$A$156,[1]Preisliste!$B$11:$B$156)</f>
        <v>1.3.14</v>
      </c>
      <c r="J353" s="13">
        <f>_xlfn.XLOOKUP(G353,[2]Preisliste!$A$11:$A$156,[2]Preisliste!$E$11:$E$156)</f>
        <v>20.14</v>
      </c>
      <c r="K353" s="35">
        <f t="shared" si="36"/>
        <v>0</v>
      </c>
      <c r="L353" t="str">
        <f>_xlfn.XLOOKUP(G353,[2]Preisliste!$A$11:$A$156,[2]Preisliste!$C$11:$C$156)</f>
        <v>Fugen in der Dicke der bituminösen Decke</v>
      </c>
      <c r="M353" s="21"/>
      <c r="N353" s="21"/>
      <c r="O353" s="21"/>
      <c r="P353" s="36"/>
    </row>
    <row r="354" spans="1:16" x14ac:dyDescent="0.3">
      <c r="A354" s="21"/>
      <c r="B354" s="24">
        <f t="shared" si="37"/>
        <v>0</v>
      </c>
      <c r="C354" s="24">
        <v>0</v>
      </c>
      <c r="D354" s="33" t="str">
        <f>'[1]Distanz Anschluss Mast 17 z 18'!E49</f>
        <v>m²</v>
      </c>
      <c r="E354" s="33" t="s">
        <v>55</v>
      </c>
      <c r="F354" s="12">
        <v>122022900000</v>
      </c>
      <c r="G354" s="34">
        <f>'[1]Distanz Anschluss Mast 17 z 18'!F49</f>
        <v>122022900000</v>
      </c>
      <c r="H354" s="34" t="s">
        <v>13</v>
      </c>
      <c r="I354" t="str">
        <f>_xlfn.XLOOKUP(G354,[1]Preisliste!$A$11:$A$156,[1]Preisliste!$B$11:$B$156)</f>
        <v>1.3.15</v>
      </c>
      <c r="J354" s="13">
        <f>_xlfn.XLOOKUP(G354,[2]Preisliste!$A$11:$A$156,[2]Preisliste!$E$11:$E$156)</f>
        <v>55.36</v>
      </c>
      <c r="K354" s="35">
        <f t="shared" si="36"/>
        <v>0</v>
      </c>
      <c r="L354" t="str">
        <f>_xlfn.XLOOKUP(G354,[2]Preisliste!$A$11:$A$156,[2]Preisliste!$C$11:$C$156)</f>
        <v>Asphaltdeckschicht aus AC 8 DN</v>
      </c>
      <c r="M354" s="21"/>
      <c r="N354" s="21"/>
      <c r="O354" s="21"/>
    </row>
    <row r="355" spans="1:16" x14ac:dyDescent="0.3">
      <c r="F355" s="12"/>
      <c r="J355" s="13"/>
    </row>
    <row r="356" spans="1:16" x14ac:dyDescent="0.3">
      <c r="F356" s="12"/>
      <c r="J356" s="13"/>
    </row>
    <row r="357" spans="1:16" x14ac:dyDescent="0.3">
      <c r="F357" s="12"/>
      <c r="J357" s="13"/>
    </row>
    <row r="358" spans="1:16" x14ac:dyDescent="0.3">
      <c r="F358" s="12"/>
      <c r="J358" s="13"/>
    </row>
    <row r="359" spans="1:16" x14ac:dyDescent="0.3">
      <c r="F359" s="12"/>
      <c r="J359" s="13"/>
    </row>
    <row r="360" spans="1:16" x14ac:dyDescent="0.3">
      <c r="B360" s="10">
        <f>C360</f>
        <v>0</v>
      </c>
      <c r="C360" s="10">
        <v>0</v>
      </c>
      <c r="D360" s="11" t="str">
        <f>'[1]Distanz Anschluss Mast 18 z 19'!E35</f>
        <v>m²</v>
      </c>
      <c r="E360" s="11" t="s">
        <v>55</v>
      </c>
      <c r="F360" s="12">
        <v>122021100000</v>
      </c>
      <c r="G360" s="12">
        <f>'[1]Distanz Anschluss Mast 18 z 19'!F35</f>
        <v>122021100000</v>
      </c>
      <c r="H360" s="12" t="s">
        <v>0</v>
      </c>
      <c r="I360" t="str">
        <f>_xlfn.XLOOKUP(G360,[1]Preisliste!$A$11:$A$156,[1]Preisliste!$B$11:$B$156)</f>
        <v>1.3.6</v>
      </c>
      <c r="J360" s="13">
        <f>_xlfn.XLOOKUP(G360,[2]Preisliste!$A$11:$A$156,[2]Preisliste!$E$11:$E$156)</f>
        <v>100.68</v>
      </c>
      <c r="K360" s="14">
        <f t="shared" ref="K360:K374" si="38">IF(B360="",0,B360*J360)</f>
        <v>0</v>
      </c>
      <c r="L360" t="str">
        <f>_xlfn.XLOOKUP(G360,[2]Preisliste!$A$11:$A$156,[2]Preisliste!$C$11:$C$156)</f>
        <v>Pflasteroberflächen aufnehmen und wieder herstellen</v>
      </c>
    </row>
    <row r="361" spans="1:16" x14ac:dyDescent="0.3">
      <c r="B361" s="10">
        <f t="shared" ref="B361:B374" si="39">C361</f>
        <v>0</v>
      </c>
      <c r="C361" s="10">
        <v>0</v>
      </c>
      <c r="D361" s="11" t="str">
        <f>'[1]Distanz Anschluss Mast 18 z 19'!E36</f>
        <v>m³</v>
      </c>
      <c r="E361" s="11" t="s">
        <v>56</v>
      </c>
      <c r="F361" s="12">
        <v>122021300000</v>
      </c>
      <c r="G361" s="12">
        <f>'[1]Distanz Anschluss Mast 18 z 19'!F36</f>
        <v>122021300000</v>
      </c>
      <c r="H361" s="12" t="s">
        <v>1</v>
      </c>
      <c r="I361" t="str">
        <f>_xlfn.XLOOKUP(G361,[1]Preisliste!$A$11:$A$156,[1]Preisliste!$B$11:$B$156)</f>
        <v>1.3.7</v>
      </c>
      <c r="J361" s="13">
        <f>_xlfn.XLOOKUP(G361,[2]Preisliste!$A$11:$A$156,[2]Preisliste!$E$11:$E$156)</f>
        <v>114.1</v>
      </c>
      <c r="K361" s="14">
        <f t="shared" si="38"/>
        <v>0</v>
      </c>
      <c r="L361" t="str">
        <f>_xlfn.XLOOKUP(G361,[2]Preisliste!$A$11:$A$156,[2]Preisliste!$C$11:$C$156)</f>
        <v>ungeb. Tragschichten ausbauen</v>
      </c>
    </row>
    <row r="362" spans="1:16" x14ac:dyDescent="0.3">
      <c r="B362" s="10">
        <f t="shared" si="39"/>
        <v>1.6199999999999999</v>
      </c>
      <c r="C362" s="10">
        <v>1.6199999999999999</v>
      </c>
      <c r="D362" s="11" t="str">
        <f>'[1]Distanz Anschluss Mast 18 z 19'!E37</f>
        <v>m³</v>
      </c>
      <c r="E362" s="11" t="s">
        <v>56</v>
      </c>
      <c r="F362" s="12">
        <v>122021500000</v>
      </c>
      <c r="G362" s="12">
        <f>'[1]Distanz Anschluss Mast 18 z 19'!F37</f>
        <v>122021500000</v>
      </c>
      <c r="H362" s="12" t="s">
        <v>2</v>
      </c>
      <c r="I362" t="str">
        <f>_xlfn.XLOOKUP(G362,[1]Preisliste!$A$11:$A$156,[1]Preisliste!$B$11:$B$156)</f>
        <v>1.3.8</v>
      </c>
      <c r="J362" s="13">
        <f>_xlfn.XLOOKUP(G362,[2]Preisliste!$A$11:$A$156,[2]Preisliste!$E$11:$E$156)</f>
        <v>248.34</v>
      </c>
      <c r="K362" s="14">
        <f t="shared" si="38"/>
        <v>402.31079999999997</v>
      </c>
      <c r="L362" t="str">
        <f>_xlfn.XLOOKUP(G362,[2]Preisliste!$A$11:$A$156,[2]Preisliste!$C$11:$C$156)</f>
        <v>Graben herstellen und wiederverfüllen</v>
      </c>
    </row>
    <row r="363" spans="1:16" x14ac:dyDescent="0.3">
      <c r="A363" t="s">
        <v>187</v>
      </c>
      <c r="B363" s="10">
        <f t="shared" si="39"/>
        <v>0.53999999999999992</v>
      </c>
      <c r="C363" s="10">
        <v>0.53999999999999992</v>
      </c>
      <c r="D363" s="11" t="str">
        <f>'[1]Distanz Anschluss Mast 18 z 19'!E38</f>
        <v>m³</v>
      </c>
      <c r="E363" s="11" t="s">
        <v>56</v>
      </c>
      <c r="F363" s="12">
        <v>122021900000</v>
      </c>
      <c r="G363" s="12">
        <f>'[1]Distanz Anschluss Mast 18 z 19'!F38</f>
        <v>122021900000</v>
      </c>
      <c r="H363" s="12" t="s">
        <v>3</v>
      </c>
      <c r="I363" t="str">
        <f>_xlfn.XLOOKUP(G363,[1]Preisliste!$A$11:$A$156,[1]Preisliste!$B$11:$B$156)</f>
        <v>1.3.10</v>
      </c>
      <c r="J363" s="13">
        <f>_xlfn.XLOOKUP(G363,[2]Preisliste!$A$11:$A$156,[2]Preisliste!$E$11:$E$156)</f>
        <v>70.48</v>
      </c>
      <c r="K363" s="14">
        <f t="shared" si="38"/>
        <v>38.059199999999997</v>
      </c>
      <c r="L363" t="str">
        <f>_xlfn.XLOOKUP(G363,[2]Preisliste!$A$11:$A$156,[2]Preisliste!$C$11:$C$156)</f>
        <v>Sandbett für Elektroleitung</v>
      </c>
    </row>
    <row r="364" spans="1:16" x14ac:dyDescent="0.3">
      <c r="A364" s="1">
        <f>SUM(K360:K374)</f>
        <v>440.36999999999995</v>
      </c>
      <c r="B364" s="10">
        <f t="shared" si="39"/>
        <v>0</v>
      </c>
      <c r="C364" s="10">
        <v>0</v>
      </c>
      <c r="D364" s="11" t="str">
        <f>'[1]Distanz Anschluss Mast 18 z 19'!E39</f>
        <v>m³</v>
      </c>
      <c r="E364" s="11" t="s">
        <v>56</v>
      </c>
      <c r="F364" s="12">
        <v>122022100000</v>
      </c>
      <c r="G364" s="12">
        <f>'[1]Distanz Anschluss Mast 18 z 19'!F39</f>
        <v>122022100000</v>
      </c>
      <c r="H364" s="12" t="s">
        <v>4</v>
      </c>
      <c r="I364" t="str">
        <f>_xlfn.XLOOKUP(G364,[1]Preisliste!$A$11:$A$156,[1]Preisliste!$B$11:$B$156)</f>
        <v>1.3.11</v>
      </c>
      <c r="J364" s="13">
        <f>_xlfn.XLOOKUP(G364,[2]Preisliste!$A$11:$A$156,[2]Preisliste!$E$11:$E$156)</f>
        <v>80.55</v>
      </c>
      <c r="K364" s="14">
        <f t="shared" si="38"/>
        <v>0</v>
      </c>
      <c r="L364" t="str">
        <f>_xlfn.XLOOKUP(G364,[2]Preisliste!$A$11:$A$156,[2]Preisliste!$C$11:$C$156)</f>
        <v>vorhandene Tragschicht wieder einbauen</v>
      </c>
    </row>
    <row r="365" spans="1:16" x14ac:dyDescent="0.3">
      <c r="B365" s="10">
        <f t="shared" si="39"/>
        <v>0</v>
      </c>
      <c r="C365" s="10">
        <v>0</v>
      </c>
      <c r="D365" s="11" t="str">
        <f>'[1]Distanz Anschluss Mast 18 z 19'!E40</f>
        <v>m</v>
      </c>
      <c r="E365" s="11" t="s">
        <v>127</v>
      </c>
      <c r="F365" s="12">
        <v>122020700000</v>
      </c>
      <c r="G365" s="12">
        <f>'[1]Distanz Anschluss Mast 18 z 19'!F40</f>
        <v>122020700000</v>
      </c>
      <c r="H365" s="12" t="s">
        <v>5</v>
      </c>
      <c r="I365" t="str">
        <f>_xlfn.XLOOKUP(G365,[1]Preisliste!$A$11:$A$156,[1]Preisliste!$B$11:$B$156)</f>
        <v>1.3.4</v>
      </c>
      <c r="J365" s="13">
        <f>_xlfn.XLOOKUP(G365,[2]Preisliste!$A$11:$A$156,[2]Preisliste!$E$11:$E$156)</f>
        <v>75.5</v>
      </c>
      <c r="K365" s="14">
        <f t="shared" si="38"/>
        <v>0</v>
      </c>
      <c r="L365" t="str">
        <f>_xlfn.XLOOKUP(G365,[2]Preisliste!$A$11:$A$156,[2]Preisliste!$C$11:$C$156)</f>
        <v>Betonkantensteine aufbrechen und wiederherstellen</v>
      </c>
    </row>
    <row r="366" spans="1:16" x14ac:dyDescent="0.3">
      <c r="B366" s="10">
        <f t="shared" si="39"/>
        <v>0</v>
      </c>
      <c r="C366" s="10">
        <v>0</v>
      </c>
      <c r="D366" s="11" t="str">
        <f>'[1]Distanz Anschluss Mast 18 z 19'!E41</f>
        <v>m</v>
      </c>
      <c r="E366" s="11" t="s">
        <v>127</v>
      </c>
      <c r="F366" s="12">
        <v>122020900000</v>
      </c>
      <c r="G366" s="12">
        <f>'[1]Distanz Anschluss Mast 18 z 19'!F41</f>
        <v>122020900000</v>
      </c>
      <c r="H366" s="12" t="s">
        <v>6</v>
      </c>
      <c r="I366" t="str">
        <f>_xlfn.XLOOKUP(G366,[1]Preisliste!$A$11:$A$156,[1]Preisliste!$B$11:$B$156)</f>
        <v>1.3.5</v>
      </c>
      <c r="J366" s="13">
        <f>_xlfn.XLOOKUP(G366,[2]Preisliste!$A$11:$A$156,[2]Preisliste!$E$11:$E$156)</f>
        <v>82.21</v>
      </c>
      <c r="K366" s="14">
        <f t="shared" si="38"/>
        <v>0</v>
      </c>
      <c r="L366" t="str">
        <f>_xlfn.XLOOKUP(G366,[2]Preisliste!$A$11:$A$156,[2]Preisliste!$C$11:$C$156)</f>
        <v>Betonbordsteine aufbrechen und wiederherstellen</v>
      </c>
    </row>
    <row r="367" spans="1:16" x14ac:dyDescent="0.3">
      <c r="B367" s="10">
        <f t="shared" si="39"/>
        <v>0</v>
      </c>
      <c r="C367" s="10">
        <v>0</v>
      </c>
      <c r="D367" s="11" t="str">
        <f>'[1]Distanz Anschluss Mast 18 z 19'!E42</f>
        <v>m</v>
      </c>
      <c r="E367" s="11" t="s">
        <v>127</v>
      </c>
      <c r="F367" s="12">
        <v>122121710000</v>
      </c>
      <c r="G367" s="12">
        <f>'[1]Distanz Anschluss Mast 18 z 19'!F42</f>
        <v>122121710000</v>
      </c>
      <c r="H367" s="12">
        <v>0</v>
      </c>
      <c r="I367">
        <f>_xlfn.XLOOKUP(G367,[1]Preisliste!$A$11:$A$156,[1]Preisliste!$B$11:$B$156)</f>
        <v>0</v>
      </c>
      <c r="J367" s="13">
        <f>_xlfn.XLOOKUP(G367,[2]Preisliste!$A$11:$A$156,[2]Preisliste!$E$11:$E$156)</f>
        <v>130.78</v>
      </c>
      <c r="K367" s="14">
        <f t="shared" si="38"/>
        <v>0</v>
      </c>
      <c r="L367" t="str">
        <f>_xlfn.XLOOKUP(G367,[2]Preisliste!$A$11:$A$156,[2]Preisliste!$C$11:$C$156)</f>
        <v>Bodenpressung mittels Erdrakete</v>
      </c>
    </row>
    <row r="368" spans="1:16" x14ac:dyDescent="0.3">
      <c r="B368" s="10">
        <f t="shared" si="39"/>
        <v>0</v>
      </c>
      <c r="C368" s="10">
        <v>0</v>
      </c>
      <c r="D368" s="11" t="str">
        <f>'[1]Distanz Anschluss Mast 18 z 19'!E43</f>
        <v>m²</v>
      </c>
      <c r="E368" s="11" t="s">
        <v>55</v>
      </c>
      <c r="F368" s="12">
        <v>122020100000</v>
      </c>
      <c r="G368" s="12">
        <f>'[1]Distanz Anschluss Mast 18 z 19'!F43</f>
        <v>122020100000</v>
      </c>
      <c r="H368" s="12" t="s">
        <v>7</v>
      </c>
      <c r="I368" t="str">
        <f>_xlfn.XLOOKUP(G368,[1]Preisliste!$A$11:$A$156,[1]Preisliste!$B$11:$B$156)</f>
        <v>1.3.1</v>
      </c>
      <c r="J368" s="13">
        <f>_xlfn.XLOOKUP(G368,[2]Preisliste!$A$11:$A$156,[2]Preisliste!$E$11:$E$156)</f>
        <v>5.86</v>
      </c>
      <c r="K368" s="14">
        <f t="shared" si="38"/>
        <v>0</v>
      </c>
      <c r="L368" t="str">
        <f>_xlfn.XLOOKUP(G368,[2]Preisliste!$A$11:$A$156,[2]Preisliste!$C$11:$C$156)</f>
        <v>Bituminösen Oberbau senkrecht schneiden</v>
      </c>
    </row>
    <row r="369" spans="1:16" x14ac:dyDescent="0.3">
      <c r="B369" s="10">
        <f t="shared" si="39"/>
        <v>0</v>
      </c>
      <c r="C369" s="10">
        <v>0</v>
      </c>
      <c r="D369" s="11" t="str">
        <f>'[1]Distanz Anschluss Mast 18 z 19'!E44</f>
        <v>m³</v>
      </c>
      <c r="E369" s="11" t="s">
        <v>56</v>
      </c>
      <c r="F369" s="12">
        <v>122020300000</v>
      </c>
      <c r="G369" s="12">
        <f>'[1]Distanz Anschluss Mast 18 z 19'!F44</f>
        <v>122020300000</v>
      </c>
      <c r="H369" s="12" t="s">
        <v>8</v>
      </c>
      <c r="I369" t="str">
        <f>_xlfn.XLOOKUP(G369,[1]Preisliste!$A$11:$A$156,[1]Preisliste!$B$11:$B$156)</f>
        <v>1.3.2</v>
      </c>
      <c r="J369" s="13">
        <f>_xlfn.XLOOKUP(G369,[2]Preisliste!$A$11:$A$156,[2]Preisliste!$E$11:$E$156)</f>
        <v>23.84</v>
      </c>
      <c r="K369" s="14">
        <f t="shared" si="38"/>
        <v>0</v>
      </c>
      <c r="L369" t="str">
        <f>_xlfn.XLOOKUP(G369,[2]Preisliste!$A$11:$A$156,[2]Preisliste!$C$11:$C$156)</f>
        <v>Bituminöse Befestigung bis 12 cm aufbrechen</v>
      </c>
    </row>
    <row r="370" spans="1:16" x14ac:dyDescent="0.3">
      <c r="B370" s="10">
        <f t="shared" si="39"/>
        <v>0</v>
      </c>
      <c r="C370" s="10">
        <v>0</v>
      </c>
      <c r="D370" s="11" t="str">
        <f>'[1]Distanz Anschluss Mast 18 z 19'!E45</f>
        <v>m</v>
      </c>
      <c r="E370" s="11" t="s">
        <v>127</v>
      </c>
      <c r="F370" s="12">
        <v>122020500000</v>
      </c>
      <c r="G370" s="12">
        <f>'[1]Distanz Anschluss Mast 18 z 19'!F45</f>
        <v>122020500000</v>
      </c>
      <c r="H370" s="12" t="s">
        <v>9</v>
      </c>
      <c r="I370" t="str">
        <f>_xlfn.XLOOKUP(G370,[1]Preisliste!$A$11:$A$156,[1]Preisliste!$B$11:$B$156)</f>
        <v>1.3.3</v>
      </c>
      <c r="J370" s="13">
        <f>_xlfn.XLOOKUP(G370,[2]Preisliste!$A$11:$A$156,[2]Preisliste!$E$11:$E$156)</f>
        <v>26.85</v>
      </c>
      <c r="K370" s="14">
        <f t="shared" si="38"/>
        <v>0</v>
      </c>
      <c r="L370" t="str">
        <f>_xlfn.XLOOKUP(G370,[2]Preisliste!$A$11:$A$156,[2]Preisliste!$C$11:$C$156)</f>
        <v>Erschwernis für Abbrucharbeiten an Gebäuden und Einfriedungen</v>
      </c>
    </row>
    <row r="371" spans="1:16" x14ac:dyDescent="0.3">
      <c r="B371" s="10">
        <f t="shared" si="39"/>
        <v>0</v>
      </c>
      <c r="C371" s="10">
        <v>0</v>
      </c>
      <c r="D371" s="11" t="str">
        <f>'[1]Distanz Anschluss Mast 18 z 19'!E46</f>
        <v>m²</v>
      </c>
      <c r="E371" s="11" t="s">
        <v>55</v>
      </c>
      <c r="F371" s="12">
        <v>122022300000</v>
      </c>
      <c r="G371" s="12">
        <f>'[1]Distanz Anschluss Mast 18 z 19'!F46</f>
        <v>122022300000</v>
      </c>
      <c r="H371" s="12" t="s">
        <v>10</v>
      </c>
      <c r="I371" t="str">
        <f>_xlfn.XLOOKUP(G371,[1]Preisliste!$A$11:$A$156,[1]Preisliste!$B$11:$B$156)</f>
        <v>1.3.12</v>
      </c>
      <c r="J371" s="13">
        <f>_xlfn.XLOOKUP(G371,[2]Preisliste!$A$11:$A$156,[2]Preisliste!$E$11:$E$156)</f>
        <v>55.37</v>
      </c>
      <c r="K371" s="14">
        <f t="shared" si="38"/>
        <v>0</v>
      </c>
      <c r="L371" t="str">
        <f>_xlfn.XLOOKUP(G371,[2]Preisliste!$A$11:$A$156,[2]Preisliste!$C$11:$C$156)</f>
        <v>Asphalttragschicht aus AC 22 TN</v>
      </c>
    </row>
    <row r="372" spans="1:16" x14ac:dyDescent="0.3">
      <c r="B372" s="10">
        <f t="shared" si="39"/>
        <v>0</v>
      </c>
      <c r="C372" s="10">
        <v>0</v>
      </c>
      <c r="D372" s="11" t="str">
        <f>'[1]Distanz Anschluss Mast 18 z 19'!E47</f>
        <v>m²</v>
      </c>
      <c r="E372" s="11" t="s">
        <v>55</v>
      </c>
      <c r="F372" s="12">
        <v>122022500000</v>
      </c>
      <c r="G372" s="12">
        <f>'[1]Distanz Anschluss Mast 18 z 19'!F47</f>
        <v>122022500000</v>
      </c>
      <c r="H372" s="12" t="s">
        <v>11</v>
      </c>
      <c r="I372" t="str">
        <f>_xlfn.XLOOKUP(G372,[1]Preisliste!$A$11:$A$156,[1]Preisliste!$B$11:$B$156)</f>
        <v>1.3.13</v>
      </c>
      <c r="J372" s="13">
        <f>_xlfn.XLOOKUP(G372,[2]Preisliste!$A$11:$A$156,[2]Preisliste!$E$11:$E$156)</f>
        <v>20.14</v>
      </c>
      <c r="K372" s="14">
        <f t="shared" si="38"/>
        <v>0</v>
      </c>
      <c r="L372" t="str">
        <f>_xlfn.XLOOKUP(G372,[2]Preisliste!$A$11:$A$156,[2]Preisliste!$C$11:$C$156)</f>
        <v>Bitumenemulsion aufsprühen</v>
      </c>
    </row>
    <row r="373" spans="1:16" x14ac:dyDescent="0.3">
      <c r="B373" s="10">
        <f t="shared" si="39"/>
        <v>0</v>
      </c>
      <c r="C373" s="10">
        <v>0</v>
      </c>
      <c r="D373" s="11" t="str">
        <f>'[1]Distanz Anschluss Mast 18 z 19'!E48</f>
        <v>m</v>
      </c>
      <c r="E373" s="11" t="s">
        <v>127</v>
      </c>
      <c r="F373" s="12">
        <v>122022700000</v>
      </c>
      <c r="G373" s="12">
        <f>'[1]Distanz Anschluss Mast 18 z 19'!F48</f>
        <v>122022700000</v>
      </c>
      <c r="H373" s="12" t="s">
        <v>12</v>
      </c>
      <c r="I373" t="str">
        <f>_xlfn.XLOOKUP(G373,[1]Preisliste!$A$11:$A$156,[1]Preisliste!$B$11:$B$156)</f>
        <v>1.3.14</v>
      </c>
      <c r="J373" s="13">
        <f>_xlfn.XLOOKUP(G373,[2]Preisliste!$A$11:$A$156,[2]Preisliste!$E$11:$E$156)</f>
        <v>20.14</v>
      </c>
      <c r="K373" s="14">
        <f t="shared" si="38"/>
        <v>0</v>
      </c>
      <c r="L373" t="str">
        <f>_xlfn.XLOOKUP(G373,[2]Preisliste!$A$11:$A$156,[2]Preisliste!$C$11:$C$156)</f>
        <v>Fugen in der Dicke der bituminösen Decke</v>
      </c>
    </row>
    <row r="374" spans="1:16" x14ac:dyDescent="0.3">
      <c r="B374" s="10">
        <f t="shared" si="39"/>
        <v>0</v>
      </c>
      <c r="C374" s="10">
        <v>0</v>
      </c>
      <c r="D374" s="11" t="str">
        <f>'[1]Distanz Anschluss Mast 18 z 19'!E49</f>
        <v>m²</v>
      </c>
      <c r="E374" s="11" t="s">
        <v>55</v>
      </c>
      <c r="F374" s="12">
        <v>122022900000</v>
      </c>
      <c r="G374" s="12">
        <f>'[1]Distanz Anschluss Mast 18 z 19'!F49</f>
        <v>122022900000</v>
      </c>
      <c r="H374" s="12" t="s">
        <v>13</v>
      </c>
      <c r="I374" t="str">
        <f>_xlfn.XLOOKUP(G374,[1]Preisliste!$A$11:$A$156,[1]Preisliste!$B$11:$B$156)</f>
        <v>1.3.15</v>
      </c>
      <c r="J374" s="13">
        <f>_xlfn.XLOOKUP(G374,[2]Preisliste!$A$11:$A$156,[2]Preisliste!$E$11:$E$156)</f>
        <v>55.36</v>
      </c>
      <c r="K374" s="14">
        <f t="shared" si="38"/>
        <v>0</v>
      </c>
      <c r="L374" t="str">
        <f>_xlfn.XLOOKUP(G374,[2]Preisliste!$A$11:$A$156,[2]Preisliste!$C$11:$C$156)</f>
        <v>Asphaltdeckschicht aus AC 8 DN</v>
      </c>
    </row>
    <row r="375" spans="1:16" x14ac:dyDescent="0.3">
      <c r="F375" s="12"/>
      <c r="J375" s="13"/>
    </row>
    <row r="376" spans="1:16" x14ac:dyDescent="0.3">
      <c r="F376" s="12"/>
      <c r="J376" s="13"/>
    </row>
    <row r="377" spans="1:16" x14ac:dyDescent="0.3">
      <c r="F377" s="12"/>
      <c r="J377" s="13"/>
    </row>
    <row r="378" spans="1:16" x14ac:dyDescent="0.3">
      <c r="F378" s="12"/>
      <c r="J378" s="13"/>
    </row>
    <row r="379" spans="1:16" x14ac:dyDescent="0.3">
      <c r="F379" s="12"/>
      <c r="J379" s="13"/>
    </row>
    <row r="380" spans="1:16" x14ac:dyDescent="0.3">
      <c r="A380" s="21"/>
      <c r="B380" s="24">
        <f>C380</f>
        <v>0</v>
      </c>
      <c r="C380" s="24">
        <v>0</v>
      </c>
      <c r="D380" s="33" t="str">
        <f>'[1]Distanz Anschluss Mast 19 z 20'!E35</f>
        <v>m²</v>
      </c>
      <c r="E380" s="33" t="s">
        <v>55</v>
      </c>
      <c r="F380" s="12">
        <v>122021100000</v>
      </c>
      <c r="G380" s="34">
        <f>'[1]Distanz Anschluss Mast 19 z 20'!F35</f>
        <v>122021100000</v>
      </c>
      <c r="H380" s="34" t="s">
        <v>0</v>
      </c>
      <c r="I380" t="str">
        <f>_xlfn.XLOOKUP(G380,[1]Preisliste!$A$11:$A$156,[1]Preisliste!$B$11:$B$156)</f>
        <v>1.3.6</v>
      </c>
      <c r="J380" s="13">
        <f>_xlfn.XLOOKUP(G380,[2]Preisliste!$A$11:$A$156,[2]Preisliste!$E$11:$E$156)</f>
        <v>100.68</v>
      </c>
      <c r="K380" s="35">
        <f t="shared" ref="K380:K394" si="40">IF(B380="",0,B380*J380)</f>
        <v>0</v>
      </c>
      <c r="L380" t="str">
        <f>_xlfn.XLOOKUP(G380,[2]Preisliste!$A$11:$A$156,[2]Preisliste!$C$11:$C$156)</f>
        <v>Pflasteroberflächen aufnehmen und wieder herstellen</v>
      </c>
      <c r="M380" s="21"/>
      <c r="N380" s="21"/>
      <c r="O380" s="21"/>
      <c r="P380" s="36"/>
    </row>
    <row r="381" spans="1:16" x14ac:dyDescent="0.3">
      <c r="A381" s="21"/>
      <c r="B381" s="24">
        <f t="shared" ref="B381:B394" si="41">C381</f>
        <v>0</v>
      </c>
      <c r="C381" s="24">
        <v>0</v>
      </c>
      <c r="D381" s="33" t="str">
        <f>'[1]Distanz Anschluss Mast 19 z 20'!E36</f>
        <v>m³</v>
      </c>
      <c r="E381" s="33" t="s">
        <v>56</v>
      </c>
      <c r="F381" s="12">
        <v>122021300000</v>
      </c>
      <c r="G381" s="34">
        <f>'[1]Distanz Anschluss Mast 19 z 20'!F36</f>
        <v>122021300000</v>
      </c>
      <c r="H381" s="34" t="s">
        <v>1</v>
      </c>
      <c r="I381" t="str">
        <f>_xlfn.XLOOKUP(G381,[1]Preisliste!$A$11:$A$156,[1]Preisliste!$B$11:$B$156)</f>
        <v>1.3.7</v>
      </c>
      <c r="J381" s="13">
        <f>_xlfn.XLOOKUP(G381,[2]Preisliste!$A$11:$A$156,[2]Preisliste!$E$11:$E$156)</f>
        <v>114.1</v>
      </c>
      <c r="K381" s="35">
        <f t="shared" si="40"/>
        <v>0</v>
      </c>
      <c r="L381" t="str">
        <f>_xlfn.XLOOKUP(G381,[2]Preisliste!$A$11:$A$156,[2]Preisliste!$C$11:$C$156)</f>
        <v>ungeb. Tragschichten ausbauen</v>
      </c>
      <c r="M381" s="21"/>
      <c r="N381" s="21"/>
      <c r="O381" s="21"/>
      <c r="P381" s="36"/>
    </row>
    <row r="382" spans="1:16" x14ac:dyDescent="0.3">
      <c r="A382" s="21"/>
      <c r="B382" s="24">
        <f t="shared" si="41"/>
        <v>1.7999999999999998</v>
      </c>
      <c r="C382" s="24">
        <v>1.7999999999999998</v>
      </c>
      <c r="D382" s="33" t="str">
        <f>'[1]Distanz Anschluss Mast 19 z 20'!E37</f>
        <v>m³</v>
      </c>
      <c r="E382" s="33" t="s">
        <v>56</v>
      </c>
      <c r="F382" s="12">
        <v>122021500000</v>
      </c>
      <c r="G382" s="34">
        <f>'[1]Distanz Anschluss Mast 19 z 20'!F37</f>
        <v>122021500000</v>
      </c>
      <c r="H382" s="34" t="s">
        <v>2</v>
      </c>
      <c r="I382" t="str">
        <f>_xlfn.XLOOKUP(G382,[1]Preisliste!$A$11:$A$156,[1]Preisliste!$B$11:$B$156)</f>
        <v>1.3.8</v>
      </c>
      <c r="J382" s="13">
        <f>_xlfn.XLOOKUP(G382,[2]Preisliste!$A$11:$A$156,[2]Preisliste!$E$11:$E$156)</f>
        <v>248.34</v>
      </c>
      <c r="K382" s="35">
        <f t="shared" si="40"/>
        <v>447.01199999999994</v>
      </c>
      <c r="L382" t="str">
        <f>_xlfn.XLOOKUP(G382,[2]Preisliste!$A$11:$A$156,[2]Preisliste!$C$11:$C$156)</f>
        <v>Graben herstellen und wiederverfüllen</v>
      </c>
      <c r="M382" s="21"/>
      <c r="N382" s="21"/>
      <c r="O382" s="21"/>
      <c r="P382" s="36"/>
    </row>
    <row r="383" spans="1:16" x14ac:dyDescent="0.3">
      <c r="A383" s="21"/>
      <c r="B383" s="24">
        <f t="shared" si="41"/>
        <v>0.60000000000000009</v>
      </c>
      <c r="C383" s="24">
        <v>0.60000000000000009</v>
      </c>
      <c r="D383" s="33" t="str">
        <f>'[1]Distanz Anschluss Mast 19 z 20'!E38</f>
        <v>m³</v>
      </c>
      <c r="E383" s="33" t="s">
        <v>56</v>
      </c>
      <c r="F383" s="12">
        <v>122021900000</v>
      </c>
      <c r="G383" s="34">
        <f>'[1]Distanz Anschluss Mast 19 z 20'!F38</f>
        <v>122021900000</v>
      </c>
      <c r="H383" s="34" t="s">
        <v>3</v>
      </c>
      <c r="I383" t="str">
        <f>_xlfn.XLOOKUP(G383,[1]Preisliste!$A$11:$A$156,[1]Preisliste!$B$11:$B$156)</f>
        <v>1.3.10</v>
      </c>
      <c r="J383" s="13">
        <f>_xlfn.XLOOKUP(G383,[2]Preisliste!$A$11:$A$156,[2]Preisliste!$E$11:$E$156)</f>
        <v>70.48</v>
      </c>
      <c r="K383" s="35">
        <f t="shared" si="40"/>
        <v>42.288000000000011</v>
      </c>
      <c r="L383" t="str">
        <f>_xlfn.XLOOKUP(G383,[2]Preisliste!$A$11:$A$156,[2]Preisliste!$C$11:$C$156)</f>
        <v>Sandbett für Elektroleitung</v>
      </c>
      <c r="M383" s="21"/>
      <c r="N383" s="21"/>
      <c r="O383" s="21"/>
      <c r="P383" s="36"/>
    </row>
    <row r="384" spans="1:16" x14ac:dyDescent="0.3">
      <c r="A384" s="21"/>
      <c r="B384" s="24">
        <f t="shared" si="41"/>
        <v>0</v>
      </c>
      <c r="C384" s="24">
        <v>0</v>
      </c>
      <c r="D384" s="33" t="str">
        <f>'[1]Distanz Anschluss Mast 19 z 20'!E39</f>
        <v>m³</v>
      </c>
      <c r="E384" s="33" t="s">
        <v>56</v>
      </c>
      <c r="F384" s="12">
        <v>122022100000</v>
      </c>
      <c r="G384" s="34">
        <f>'[1]Distanz Anschluss Mast 19 z 20'!F39</f>
        <v>122022100000</v>
      </c>
      <c r="H384" s="34" t="s">
        <v>4</v>
      </c>
      <c r="I384" t="str">
        <f>_xlfn.XLOOKUP(G384,[1]Preisliste!$A$11:$A$156,[1]Preisliste!$B$11:$B$156)</f>
        <v>1.3.11</v>
      </c>
      <c r="J384" s="13">
        <f>_xlfn.XLOOKUP(G384,[2]Preisliste!$A$11:$A$156,[2]Preisliste!$E$11:$E$156)</f>
        <v>80.55</v>
      </c>
      <c r="K384" s="35">
        <f t="shared" si="40"/>
        <v>0</v>
      </c>
      <c r="L384" t="str">
        <f>_xlfn.XLOOKUP(G384,[2]Preisliste!$A$11:$A$156,[2]Preisliste!$C$11:$C$156)</f>
        <v>vorhandene Tragschicht wieder einbauen</v>
      </c>
      <c r="M384" s="21"/>
      <c r="N384" s="21"/>
      <c r="O384" s="21"/>
      <c r="P384" s="36"/>
    </row>
    <row r="385" spans="1:16" x14ac:dyDescent="0.3">
      <c r="A385" s="21"/>
      <c r="B385" s="24">
        <f t="shared" si="41"/>
        <v>0</v>
      </c>
      <c r="C385" s="24">
        <v>0</v>
      </c>
      <c r="D385" s="33" t="str">
        <f>'[1]Distanz Anschluss Mast 19 z 20'!E40</f>
        <v>m</v>
      </c>
      <c r="E385" s="33" t="s">
        <v>127</v>
      </c>
      <c r="F385" s="12">
        <v>122020700000</v>
      </c>
      <c r="G385" s="34">
        <f>'[1]Distanz Anschluss Mast 19 z 20'!F40</f>
        <v>122020700000</v>
      </c>
      <c r="H385" s="34" t="s">
        <v>5</v>
      </c>
      <c r="I385" t="str">
        <f>_xlfn.XLOOKUP(G385,[1]Preisliste!$A$11:$A$156,[1]Preisliste!$B$11:$B$156)</f>
        <v>1.3.4</v>
      </c>
      <c r="J385" s="13">
        <f>_xlfn.XLOOKUP(G385,[2]Preisliste!$A$11:$A$156,[2]Preisliste!$E$11:$E$156)</f>
        <v>75.5</v>
      </c>
      <c r="K385" s="35">
        <f t="shared" si="40"/>
        <v>0</v>
      </c>
      <c r="L385" t="str">
        <f>_xlfn.XLOOKUP(G385,[2]Preisliste!$A$11:$A$156,[2]Preisliste!$C$11:$C$156)</f>
        <v>Betonkantensteine aufbrechen und wiederherstellen</v>
      </c>
      <c r="M385" s="21"/>
      <c r="N385" s="21"/>
      <c r="O385" s="21"/>
      <c r="P385" s="36"/>
    </row>
    <row r="386" spans="1:16" x14ac:dyDescent="0.3">
      <c r="A386" s="21" t="s">
        <v>188</v>
      </c>
      <c r="B386" s="24">
        <f t="shared" si="41"/>
        <v>0</v>
      </c>
      <c r="C386" s="24">
        <v>0</v>
      </c>
      <c r="D386" s="33" t="str">
        <f>'[1]Distanz Anschluss Mast 19 z 20'!E41</f>
        <v>m</v>
      </c>
      <c r="E386" s="33" t="s">
        <v>127</v>
      </c>
      <c r="F386" s="12">
        <v>122020900000</v>
      </c>
      <c r="G386" s="34">
        <f>'[1]Distanz Anschluss Mast 19 z 20'!F41</f>
        <v>122020900000</v>
      </c>
      <c r="H386" s="34" t="s">
        <v>6</v>
      </c>
      <c r="I386" t="str">
        <f>_xlfn.XLOOKUP(G386,[1]Preisliste!$A$11:$A$156,[1]Preisliste!$B$11:$B$156)</f>
        <v>1.3.5</v>
      </c>
      <c r="J386" s="13">
        <f>_xlfn.XLOOKUP(G386,[2]Preisliste!$A$11:$A$156,[2]Preisliste!$E$11:$E$156)</f>
        <v>82.21</v>
      </c>
      <c r="K386" s="35">
        <f t="shared" si="40"/>
        <v>0</v>
      </c>
      <c r="L386" t="str">
        <f>_xlfn.XLOOKUP(G386,[2]Preisliste!$A$11:$A$156,[2]Preisliste!$C$11:$C$156)</f>
        <v>Betonbordsteine aufbrechen und wiederherstellen</v>
      </c>
      <c r="M386" s="21"/>
      <c r="N386" s="21"/>
      <c r="O386" s="21"/>
      <c r="P386" s="36"/>
    </row>
    <row r="387" spans="1:16" x14ac:dyDescent="0.3">
      <c r="A387" s="36">
        <f>SUM(K380:K394)</f>
        <v>489.29999999999995</v>
      </c>
      <c r="B387" s="24">
        <f t="shared" si="41"/>
        <v>0</v>
      </c>
      <c r="C387" s="24">
        <v>0</v>
      </c>
      <c r="D387" s="33" t="str">
        <f>'[1]Distanz Anschluss Mast 19 z 20'!E42</f>
        <v>m</v>
      </c>
      <c r="E387" s="33" t="s">
        <v>127</v>
      </c>
      <c r="F387" s="12">
        <v>122121710000</v>
      </c>
      <c r="G387" s="34">
        <f>'[1]Distanz Anschluss Mast 19 z 20'!F42</f>
        <v>122121710000</v>
      </c>
      <c r="H387" s="34">
        <v>0</v>
      </c>
      <c r="I387">
        <f>_xlfn.XLOOKUP(G387,[1]Preisliste!$A$11:$A$156,[1]Preisliste!$B$11:$B$156)</f>
        <v>0</v>
      </c>
      <c r="J387" s="13">
        <f>_xlfn.XLOOKUP(G387,[2]Preisliste!$A$11:$A$156,[2]Preisliste!$E$11:$E$156)</f>
        <v>130.78</v>
      </c>
      <c r="K387" s="35">
        <f t="shared" si="40"/>
        <v>0</v>
      </c>
      <c r="L387" t="str">
        <f>_xlfn.XLOOKUP(G387,[2]Preisliste!$A$11:$A$156,[2]Preisliste!$C$11:$C$156)</f>
        <v>Bodenpressung mittels Erdrakete</v>
      </c>
      <c r="M387" s="21"/>
      <c r="N387" s="21"/>
      <c r="O387" s="21"/>
      <c r="P387" s="36"/>
    </row>
    <row r="388" spans="1:16" x14ac:dyDescent="0.3">
      <c r="A388" s="21"/>
      <c r="B388" s="24">
        <f t="shared" si="41"/>
        <v>0</v>
      </c>
      <c r="C388" s="24">
        <v>0</v>
      </c>
      <c r="D388" s="33" t="str">
        <f>'[1]Distanz Anschluss Mast 19 z 20'!E43</f>
        <v>m²</v>
      </c>
      <c r="E388" s="33" t="s">
        <v>55</v>
      </c>
      <c r="F388" s="12">
        <v>122020100000</v>
      </c>
      <c r="G388" s="34">
        <f>'[1]Distanz Anschluss Mast 19 z 20'!F43</f>
        <v>122020100000</v>
      </c>
      <c r="H388" s="34" t="s">
        <v>7</v>
      </c>
      <c r="I388" t="str">
        <f>_xlfn.XLOOKUP(G388,[1]Preisliste!$A$11:$A$156,[1]Preisliste!$B$11:$B$156)</f>
        <v>1.3.1</v>
      </c>
      <c r="J388" s="13">
        <f>_xlfn.XLOOKUP(G388,[2]Preisliste!$A$11:$A$156,[2]Preisliste!$E$11:$E$156)</f>
        <v>5.86</v>
      </c>
      <c r="K388" s="35">
        <f t="shared" si="40"/>
        <v>0</v>
      </c>
      <c r="L388" t="str">
        <f>_xlfn.XLOOKUP(G388,[2]Preisliste!$A$11:$A$156,[2]Preisliste!$C$11:$C$156)</f>
        <v>Bituminösen Oberbau senkrecht schneiden</v>
      </c>
      <c r="M388" s="21"/>
      <c r="N388" s="21"/>
      <c r="O388" s="21"/>
      <c r="P388" s="36"/>
    </row>
    <row r="389" spans="1:16" x14ac:dyDescent="0.3">
      <c r="A389" s="21"/>
      <c r="B389" s="24">
        <f t="shared" si="41"/>
        <v>0</v>
      </c>
      <c r="C389" s="24">
        <v>0</v>
      </c>
      <c r="D389" s="33" t="str">
        <f>'[1]Distanz Anschluss Mast 19 z 20'!E44</f>
        <v>m³</v>
      </c>
      <c r="E389" s="33" t="s">
        <v>56</v>
      </c>
      <c r="F389" s="12">
        <v>122020300000</v>
      </c>
      <c r="G389" s="34">
        <f>'[1]Distanz Anschluss Mast 19 z 20'!F44</f>
        <v>122020300000</v>
      </c>
      <c r="H389" s="34" t="s">
        <v>8</v>
      </c>
      <c r="I389" t="str">
        <f>_xlfn.XLOOKUP(G389,[1]Preisliste!$A$11:$A$156,[1]Preisliste!$B$11:$B$156)</f>
        <v>1.3.2</v>
      </c>
      <c r="J389" s="13">
        <f>_xlfn.XLOOKUP(G389,[2]Preisliste!$A$11:$A$156,[2]Preisliste!$E$11:$E$156)</f>
        <v>23.84</v>
      </c>
      <c r="K389" s="35">
        <f t="shared" si="40"/>
        <v>0</v>
      </c>
      <c r="L389" t="str">
        <f>_xlfn.XLOOKUP(G389,[2]Preisliste!$A$11:$A$156,[2]Preisliste!$C$11:$C$156)</f>
        <v>Bituminöse Befestigung bis 12 cm aufbrechen</v>
      </c>
      <c r="M389" s="21"/>
      <c r="N389" s="21"/>
      <c r="O389" s="21"/>
      <c r="P389" s="36"/>
    </row>
    <row r="390" spans="1:16" x14ac:dyDescent="0.3">
      <c r="A390" s="21"/>
      <c r="B390" s="24">
        <f t="shared" si="41"/>
        <v>0</v>
      </c>
      <c r="C390" s="24">
        <v>0</v>
      </c>
      <c r="D390" s="33" t="str">
        <f>'[1]Distanz Anschluss Mast 19 z 20'!E45</f>
        <v>m</v>
      </c>
      <c r="E390" s="33" t="s">
        <v>127</v>
      </c>
      <c r="F390" s="12">
        <v>122020500000</v>
      </c>
      <c r="G390" s="34">
        <f>'[1]Distanz Anschluss Mast 19 z 20'!F45</f>
        <v>122020500000</v>
      </c>
      <c r="H390" s="34" t="s">
        <v>9</v>
      </c>
      <c r="I390" t="str">
        <f>_xlfn.XLOOKUP(G390,[1]Preisliste!$A$11:$A$156,[1]Preisliste!$B$11:$B$156)</f>
        <v>1.3.3</v>
      </c>
      <c r="J390" s="13">
        <f>_xlfn.XLOOKUP(G390,[2]Preisliste!$A$11:$A$156,[2]Preisliste!$E$11:$E$156)</f>
        <v>26.85</v>
      </c>
      <c r="K390" s="35">
        <f t="shared" si="40"/>
        <v>0</v>
      </c>
      <c r="L390" t="str">
        <f>_xlfn.XLOOKUP(G390,[2]Preisliste!$A$11:$A$156,[2]Preisliste!$C$11:$C$156)</f>
        <v>Erschwernis für Abbrucharbeiten an Gebäuden und Einfriedungen</v>
      </c>
      <c r="M390" s="21"/>
      <c r="N390" s="21"/>
      <c r="O390" s="21"/>
      <c r="P390" s="36"/>
    </row>
    <row r="391" spans="1:16" x14ac:dyDescent="0.3">
      <c r="A391" s="21"/>
      <c r="B391" s="24">
        <f t="shared" si="41"/>
        <v>0</v>
      </c>
      <c r="C391" s="24">
        <v>0</v>
      </c>
      <c r="D391" s="33" t="str">
        <f>'[1]Distanz Anschluss Mast 19 z 20'!E46</f>
        <v>m²</v>
      </c>
      <c r="E391" s="33" t="s">
        <v>55</v>
      </c>
      <c r="F391" s="12">
        <v>122022300000</v>
      </c>
      <c r="G391" s="34">
        <f>'[1]Distanz Anschluss Mast 19 z 20'!F46</f>
        <v>122022300000</v>
      </c>
      <c r="H391" s="34" t="s">
        <v>10</v>
      </c>
      <c r="I391" t="str">
        <f>_xlfn.XLOOKUP(G391,[1]Preisliste!$A$11:$A$156,[1]Preisliste!$B$11:$B$156)</f>
        <v>1.3.12</v>
      </c>
      <c r="J391" s="13">
        <f>_xlfn.XLOOKUP(G391,[2]Preisliste!$A$11:$A$156,[2]Preisliste!$E$11:$E$156)</f>
        <v>55.37</v>
      </c>
      <c r="K391" s="35">
        <f t="shared" si="40"/>
        <v>0</v>
      </c>
      <c r="L391" t="str">
        <f>_xlfn.XLOOKUP(G391,[2]Preisliste!$A$11:$A$156,[2]Preisliste!$C$11:$C$156)</f>
        <v>Asphalttragschicht aus AC 22 TN</v>
      </c>
      <c r="M391" s="21"/>
      <c r="N391" s="21"/>
      <c r="O391" s="21"/>
      <c r="P391" s="36"/>
    </row>
    <row r="392" spans="1:16" x14ac:dyDescent="0.3">
      <c r="A392" s="21"/>
      <c r="B392" s="24">
        <f t="shared" si="41"/>
        <v>0</v>
      </c>
      <c r="C392" s="24">
        <v>0</v>
      </c>
      <c r="D392" s="33" t="str">
        <f>'[1]Distanz Anschluss Mast 19 z 20'!E47</f>
        <v>m²</v>
      </c>
      <c r="E392" s="33" t="s">
        <v>55</v>
      </c>
      <c r="F392" s="12">
        <v>122022500000</v>
      </c>
      <c r="G392" s="34">
        <f>'[1]Distanz Anschluss Mast 19 z 20'!F47</f>
        <v>122022500000</v>
      </c>
      <c r="H392" s="34" t="s">
        <v>11</v>
      </c>
      <c r="I392" t="str">
        <f>_xlfn.XLOOKUP(G392,[1]Preisliste!$A$11:$A$156,[1]Preisliste!$B$11:$B$156)</f>
        <v>1.3.13</v>
      </c>
      <c r="J392" s="13">
        <f>_xlfn.XLOOKUP(G392,[2]Preisliste!$A$11:$A$156,[2]Preisliste!$E$11:$E$156)</f>
        <v>20.14</v>
      </c>
      <c r="K392" s="35">
        <f t="shared" si="40"/>
        <v>0</v>
      </c>
      <c r="L392" t="str">
        <f>_xlfn.XLOOKUP(G392,[2]Preisliste!$A$11:$A$156,[2]Preisliste!$C$11:$C$156)</f>
        <v>Bitumenemulsion aufsprühen</v>
      </c>
      <c r="M392" s="21"/>
      <c r="N392" s="21"/>
      <c r="O392" s="21"/>
      <c r="P392" s="36"/>
    </row>
    <row r="393" spans="1:16" x14ac:dyDescent="0.3">
      <c r="A393" s="21"/>
      <c r="B393" s="24">
        <f t="shared" si="41"/>
        <v>0</v>
      </c>
      <c r="C393" s="24">
        <v>0</v>
      </c>
      <c r="D393" s="33" t="str">
        <f>'[1]Distanz Anschluss Mast 19 z 20'!E48</f>
        <v>m</v>
      </c>
      <c r="E393" s="33" t="s">
        <v>127</v>
      </c>
      <c r="F393" s="12">
        <v>122022700000</v>
      </c>
      <c r="G393" s="34">
        <f>'[1]Distanz Anschluss Mast 19 z 20'!F48</f>
        <v>122022700000</v>
      </c>
      <c r="H393" s="34" t="s">
        <v>12</v>
      </c>
      <c r="I393" t="str">
        <f>_xlfn.XLOOKUP(G393,[1]Preisliste!$A$11:$A$156,[1]Preisliste!$B$11:$B$156)</f>
        <v>1.3.14</v>
      </c>
      <c r="J393" s="13">
        <f>_xlfn.XLOOKUP(G393,[2]Preisliste!$A$11:$A$156,[2]Preisliste!$E$11:$E$156)</f>
        <v>20.14</v>
      </c>
      <c r="K393" s="35">
        <f t="shared" si="40"/>
        <v>0</v>
      </c>
      <c r="L393" t="str">
        <f>_xlfn.XLOOKUP(G393,[2]Preisliste!$A$11:$A$156,[2]Preisliste!$C$11:$C$156)</f>
        <v>Fugen in der Dicke der bituminösen Decke</v>
      </c>
      <c r="M393" s="21"/>
      <c r="N393" s="21"/>
      <c r="O393" s="21"/>
      <c r="P393" s="36"/>
    </row>
    <row r="394" spans="1:16" x14ac:dyDescent="0.3">
      <c r="A394" s="21"/>
      <c r="B394" s="24">
        <f t="shared" si="41"/>
        <v>0</v>
      </c>
      <c r="C394" s="24">
        <v>0</v>
      </c>
      <c r="D394" s="33" t="str">
        <f>'[1]Distanz Anschluss Mast 19 z 20'!E49</f>
        <v>m²</v>
      </c>
      <c r="E394" s="33" t="s">
        <v>55</v>
      </c>
      <c r="F394" s="12">
        <v>122022900000</v>
      </c>
      <c r="G394" s="34">
        <f>'[1]Distanz Anschluss Mast 19 z 20'!F49</f>
        <v>122022900000</v>
      </c>
      <c r="H394" s="34" t="s">
        <v>13</v>
      </c>
      <c r="I394" t="str">
        <f>_xlfn.XLOOKUP(G394,[1]Preisliste!$A$11:$A$156,[1]Preisliste!$B$11:$B$156)</f>
        <v>1.3.15</v>
      </c>
      <c r="J394" s="13">
        <f>_xlfn.XLOOKUP(G394,[2]Preisliste!$A$11:$A$156,[2]Preisliste!$E$11:$E$156)</f>
        <v>55.36</v>
      </c>
      <c r="K394" s="35">
        <f t="shared" si="40"/>
        <v>0</v>
      </c>
      <c r="L394" t="str">
        <f>_xlfn.XLOOKUP(G394,[2]Preisliste!$A$11:$A$156,[2]Preisliste!$C$11:$C$156)</f>
        <v>Asphaltdeckschicht aus AC 8 DN</v>
      </c>
      <c r="M394" s="21"/>
      <c r="N394" s="21"/>
      <c r="O394" s="21"/>
    </row>
    <row r="395" spans="1:16" x14ac:dyDescent="0.3">
      <c r="F395" s="12"/>
      <c r="J395" s="13"/>
    </row>
    <row r="396" spans="1:16" x14ac:dyDescent="0.3">
      <c r="F396" s="12"/>
      <c r="J396" s="13"/>
    </row>
    <row r="397" spans="1:16" x14ac:dyDescent="0.3">
      <c r="F397" s="12"/>
      <c r="J397" s="13"/>
    </row>
    <row r="398" spans="1:16" x14ac:dyDescent="0.3">
      <c r="F398" s="12"/>
      <c r="J398" s="13"/>
    </row>
    <row r="399" spans="1:16" x14ac:dyDescent="0.3">
      <c r="F399" s="12"/>
      <c r="J399" s="13"/>
    </row>
    <row r="400" spans="1:16" x14ac:dyDescent="0.3">
      <c r="A400" t="s">
        <v>189</v>
      </c>
      <c r="B400">
        <f>C400</f>
        <v>1.28</v>
      </c>
      <c r="C400">
        <v>1.28</v>
      </c>
      <c r="D400" s="53" t="str">
        <f>'[1]Mast Grube Multi3,5B'!$D55</f>
        <v>m²</v>
      </c>
      <c r="E400" s="53" t="s">
        <v>55</v>
      </c>
      <c r="F400" s="12">
        <v>122021100000</v>
      </c>
      <c r="G400" s="12">
        <f>'[1]Mast Grube Multi3,5B'!$E55</f>
        <v>122021100000</v>
      </c>
      <c r="H400" s="12" t="s">
        <v>0</v>
      </c>
      <c r="I400" t="str">
        <f>_xlfn.XLOOKUP(G400,[1]Preisliste!$A$11:$A$156,[1]Preisliste!$B$11:$B$156)</f>
        <v>1.3.6</v>
      </c>
      <c r="J400" s="13">
        <f>_xlfn.XLOOKUP(G400,[2]Preisliste!$A$11:$A$156,[2]Preisliste!$E$11:$E$156)</f>
        <v>100.68</v>
      </c>
      <c r="K400" s="14">
        <f t="shared" ref="K400:K463" si="42">IF(B400="",0,B400*J400)</f>
        <v>128.87040000000002</v>
      </c>
      <c r="L400" t="str">
        <f>_xlfn.XLOOKUP(G400,[2]Preisliste!$A$11:$A$156,[2]Preisliste!$C$11:$C$156)</f>
        <v>Pflasteroberflächen aufnehmen und wieder herstellen</v>
      </c>
      <c r="O400" t="s">
        <v>189</v>
      </c>
      <c r="P400" s="25">
        <f>'[1]Mast Grube Multi3,5P'!$J55</f>
        <v>0.64</v>
      </c>
    </row>
    <row r="401" spans="1:16" x14ac:dyDescent="0.3">
      <c r="A401" t="s">
        <v>190</v>
      </c>
      <c r="B401">
        <f t="shared" ref="B401:B464" si="43">C401</f>
        <v>0.08</v>
      </c>
      <c r="C401">
        <v>0.08</v>
      </c>
      <c r="D401" s="53" t="str">
        <f>'[1]Mast Grube Multi3,5B'!$D56</f>
        <v>m³</v>
      </c>
      <c r="E401" s="53" t="s">
        <v>56</v>
      </c>
      <c r="F401" s="12">
        <v>122021300000</v>
      </c>
      <c r="G401" s="12">
        <f>'[1]Mast Grube Multi3,5B'!$E56</f>
        <v>122021300000</v>
      </c>
      <c r="H401" s="12" t="s">
        <v>1</v>
      </c>
      <c r="I401" t="str">
        <f>_xlfn.XLOOKUP(G401,[1]Preisliste!$A$11:$A$156,[1]Preisliste!$B$11:$B$156)</f>
        <v>1.3.7</v>
      </c>
      <c r="J401" s="13">
        <f>_xlfn.XLOOKUP(G401,[2]Preisliste!$A$11:$A$156,[2]Preisliste!$E$11:$E$156)</f>
        <v>114.1</v>
      </c>
      <c r="K401" s="14">
        <f t="shared" si="42"/>
        <v>9.1280000000000001</v>
      </c>
      <c r="L401" t="str">
        <f>_xlfn.XLOOKUP(G401,[2]Preisliste!$A$11:$A$156,[2]Preisliste!$C$11:$C$156)</f>
        <v>ungeb. Tragschichten ausbauen</v>
      </c>
      <c r="O401" t="s">
        <v>190</v>
      </c>
      <c r="P401" s="25">
        <f>'[1]Mast Grube Multi3,5P'!$J56</f>
        <v>0.04</v>
      </c>
    </row>
    <row r="402" spans="1:16" x14ac:dyDescent="0.3">
      <c r="A402" s="25">
        <f>SUM(K400:K475)</f>
        <v>1735.7924</v>
      </c>
      <c r="B402">
        <f t="shared" si="43"/>
        <v>0.3</v>
      </c>
      <c r="C402">
        <v>0.3</v>
      </c>
      <c r="D402" s="53" t="str">
        <f>'[1]Mast Grube Multi3,5B'!$D57</f>
        <v>m³</v>
      </c>
      <c r="E402" s="53" t="s">
        <v>56</v>
      </c>
      <c r="F402" s="12">
        <v>122021500000</v>
      </c>
      <c r="G402" s="12">
        <f>'[1]Mast Grube Multi3,5B'!$E57</f>
        <v>122021500000</v>
      </c>
      <c r="H402" s="12" t="s">
        <v>2</v>
      </c>
      <c r="I402" t="str">
        <f>_xlfn.XLOOKUP(G402,[1]Preisliste!$A$11:$A$156,[1]Preisliste!$B$11:$B$156)</f>
        <v>1.3.8</v>
      </c>
      <c r="J402" s="13">
        <f>_xlfn.XLOOKUP(G402,[2]Preisliste!$A$11:$A$156,[2]Preisliste!$E$11:$E$156)</f>
        <v>248.34</v>
      </c>
      <c r="K402" s="14">
        <f t="shared" si="42"/>
        <v>74.501999999999995</v>
      </c>
      <c r="L402" t="str">
        <f>_xlfn.XLOOKUP(G402,[2]Preisliste!$A$11:$A$156,[2]Preisliste!$C$11:$C$156)</f>
        <v>Graben herstellen und wiederverfüllen</v>
      </c>
      <c r="P402" s="25">
        <f>'[1]Mast Grube Multi3,5P'!$J57</f>
        <v>0.15</v>
      </c>
    </row>
    <row r="403" spans="1:16" x14ac:dyDescent="0.3">
      <c r="B403">
        <f t="shared" si="43"/>
        <v>0.1</v>
      </c>
      <c r="C403">
        <v>0.1</v>
      </c>
      <c r="D403" s="53" t="str">
        <f>'[1]Mast Grube Multi3,5B'!$D58</f>
        <v>m³</v>
      </c>
      <c r="E403" s="53" t="s">
        <v>56</v>
      </c>
      <c r="F403" s="12">
        <v>122021900000</v>
      </c>
      <c r="G403" s="12">
        <f>'[1]Mast Grube Multi3,5B'!$E58</f>
        <v>122021900000</v>
      </c>
      <c r="H403" s="12" t="s">
        <v>3</v>
      </c>
      <c r="I403" t="str">
        <f>_xlfn.XLOOKUP(G403,[1]Preisliste!$A$11:$A$156,[1]Preisliste!$B$11:$B$156)</f>
        <v>1.3.10</v>
      </c>
      <c r="J403" s="13">
        <f>_xlfn.XLOOKUP(G403,[2]Preisliste!$A$11:$A$156,[2]Preisliste!$E$11:$E$156)</f>
        <v>70.48</v>
      </c>
      <c r="K403" s="14">
        <f t="shared" si="42"/>
        <v>7.0480000000000009</v>
      </c>
      <c r="L403" t="str">
        <f>_xlfn.XLOOKUP(G403,[2]Preisliste!$A$11:$A$156,[2]Preisliste!$C$11:$C$156)</f>
        <v>Sandbett für Elektroleitung</v>
      </c>
      <c r="P403" s="25">
        <f>'[1]Mast Grube Multi3,5P'!$J58</f>
        <v>0.05</v>
      </c>
    </row>
    <row r="404" spans="1:16" x14ac:dyDescent="0.3">
      <c r="B404">
        <f t="shared" si="43"/>
        <v>0.08</v>
      </c>
      <c r="C404">
        <v>0.08</v>
      </c>
      <c r="D404" s="53" t="str">
        <f>'[1]Mast Grube Multi3,5B'!$D59</f>
        <v>m³</v>
      </c>
      <c r="E404" s="53" t="s">
        <v>56</v>
      </c>
      <c r="F404" s="12">
        <v>122022100000</v>
      </c>
      <c r="G404" s="12">
        <f>'[1]Mast Grube Multi3,5B'!$E59</f>
        <v>122022100000</v>
      </c>
      <c r="H404" s="12" t="s">
        <v>4</v>
      </c>
      <c r="I404" t="str">
        <f>_xlfn.XLOOKUP(G404,[1]Preisliste!$A$11:$A$156,[1]Preisliste!$B$11:$B$156)</f>
        <v>1.3.11</v>
      </c>
      <c r="J404" s="13">
        <f>_xlfn.XLOOKUP(G404,[2]Preisliste!$A$11:$A$156,[2]Preisliste!$E$11:$E$156)</f>
        <v>80.55</v>
      </c>
      <c r="K404" s="14">
        <f t="shared" si="42"/>
        <v>6.444</v>
      </c>
      <c r="L404" t="str">
        <f>_xlfn.XLOOKUP(G404,[2]Preisliste!$A$11:$A$156,[2]Preisliste!$C$11:$C$156)</f>
        <v>vorhandene Tragschicht wieder einbauen</v>
      </c>
      <c r="P404" s="25">
        <f>'[1]Mast Grube Multi3,5P'!$J59</f>
        <v>0.04</v>
      </c>
    </row>
    <row r="405" spans="1:16" x14ac:dyDescent="0.3">
      <c r="B405">
        <f t="shared" si="43"/>
        <v>0</v>
      </c>
      <c r="C405">
        <v>0</v>
      </c>
      <c r="D405" s="53" t="str">
        <f>'[1]Mast Grube Multi3,5B'!$D60</f>
        <v>m</v>
      </c>
      <c r="E405" s="53" t="s">
        <v>127</v>
      </c>
      <c r="F405" s="12">
        <v>122020700000</v>
      </c>
      <c r="G405" s="12">
        <f>'[1]Mast Grube Multi3,5B'!$E60</f>
        <v>122020700000</v>
      </c>
      <c r="H405" s="12" t="s">
        <v>5</v>
      </c>
      <c r="I405" t="str">
        <f>_xlfn.XLOOKUP(G405,[1]Preisliste!$A$11:$A$156,[1]Preisliste!$B$11:$B$156)</f>
        <v>1.3.4</v>
      </c>
      <c r="J405" s="13">
        <f>_xlfn.XLOOKUP(G405,[2]Preisliste!$A$11:$A$156,[2]Preisliste!$E$11:$E$156)</f>
        <v>75.5</v>
      </c>
      <c r="K405" s="14">
        <f t="shared" si="42"/>
        <v>0</v>
      </c>
      <c r="L405" t="str">
        <f>_xlfn.XLOOKUP(G405,[2]Preisliste!$A$11:$A$156,[2]Preisliste!$C$11:$C$156)</f>
        <v>Betonkantensteine aufbrechen und wiederherstellen</v>
      </c>
      <c r="P405" s="25">
        <f>'[1]Mast Grube Multi3,5P'!$J60</f>
        <v>0</v>
      </c>
    </row>
    <row r="406" spans="1:16" x14ac:dyDescent="0.3">
      <c r="B406">
        <f t="shared" si="43"/>
        <v>0</v>
      </c>
      <c r="C406">
        <v>0</v>
      </c>
      <c r="D406" s="53" t="str">
        <f>'[1]Mast Grube Multi3,5B'!$D61</f>
        <v>m</v>
      </c>
      <c r="E406" s="53" t="s">
        <v>127</v>
      </c>
      <c r="F406" s="12">
        <v>122020900000</v>
      </c>
      <c r="G406" s="12">
        <f>'[1]Mast Grube Multi3,5B'!$E61</f>
        <v>122020900000</v>
      </c>
      <c r="H406" s="12" t="s">
        <v>6</v>
      </c>
      <c r="I406" t="str">
        <f>_xlfn.XLOOKUP(G406,[1]Preisliste!$A$11:$A$156,[1]Preisliste!$B$11:$B$156)</f>
        <v>1.3.5</v>
      </c>
      <c r="J406" s="13">
        <f>_xlfn.XLOOKUP(G406,[2]Preisliste!$A$11:$A$156,[2]Preisliste!$E$11:$E$156)</f>
        <v>82.21</v>
      </c>
      <c r="K406" s="14">
        <f t="shared" si="42"/>
        <v>0</v>
      </c>
      <c r="L406" t="str">
        <f>_xlfn.XLOOKUP(G406,[2]Preisliste!$A$11:$A$156,[2]Preisliste!$C$11:$C$156)</f>
        <v>Betonbordsteine aufbrechen und wiederherstellen</v>
      </c>
      <c r="P406" s="25">
        <f>'[1]Mast Grube Multi3,5P'!$J61</f>
        <v>0</v>
      </c>
    </row>
    <row r="407" spans="1:16" x14ac:dyDescent="0.3">
      <c r="B407">
        <f t="shared" si="43"/>
        <v>0</v>
      </c>
      <c r="C407">
        <v>0</v>
      </c>
      <c r="D407" s="53" t="str">
        <f>'[1]Mast Grube Multi3,5B'!$D62</f>
        <v>m</v>
      </c>
      <c r="E407" s="53" t="s">
        <v>127</v>
      </c>
      <c r="F407" s="12">
        <v>122020500000</v>
      </c>
      <c r="G407" s="12">
        <f>'[1]Mast Grube Multi3,5B'!$E62</f>
        <v>122020500000</v>
      </c>
      <c r="H407" s="12" t="s">
        <v>9</v>
      </c>
      <c r="I407" t="str">
        <f>_xlfn.XLOOKUP(G407,[1]Preisliste!$A$11:$A$156,[1]Preisliste!$B$11:$B$156)</f>
        <v>1.3.3</v>
      </c>
      <c r="J407" s="13">
        <f>_xlfn.XLOOKUP(G407,[2]Preisliste!$A$11:$A$156,[2]Preisliste!$E$11:$E$156)</f>
        <v>26.85</v>
      </c>
      <c r="K407" s="14">
        <f t="shared" si="42"/>
        <v>0</v>
      </c>
      <c r="L407" t="str">
        <f>_xlfn.XLOOKUP(G407,[2]Preisliste!$A$11:$A$156,[2]Preisliste!$C$11:$C$156)</f>
        <v>Erschwernis für Abbrucharbeiten an Gebäuden und Einfriedungen</v>
      </c>
      <c r="P407" s="25">
        <f>'[1]Mast Grube Multi3,5P'!$J62</f>
        <v>0</v>
      </c>
    </row>
    <row r="408" spans="1:16" x14ac:dyDescent="0.3">
      <c r="B408">
        <f t="shared" si="43"/>
        <v>0</v>
      </c>
      <c r="C408">
        <v>0</v>
      </c>
      <c r="D408" s="53" t="str">
        <f>'[1]Mast Grube Multi3,5B'!$D63</f>
        <v>m²</v>
      </c>
      <c r="E408" s="53" t="s">
        <v>55</v>
      </c>
      <c r="F408" s="12">
        <v>122020100000</v>
      </c>
      <c r="G408" s="12">
        <f>'[1]Mast Grube Multi3,5B'!$E63</f>
        <v>122020100000</v>
      </c>
      <c r="H408" s="12" t="s">
        <v>7</v>
      </c>
      <c r="I408" t="str">
        <f>_xlfn.XLOOKUP(G408,[1]Preisliste!$A$11:$A$156,[1]Preisliste!$B$11:$B$156)</f>
        <v>1.3.1</v>
      </c>
      <c r="J408" s="13">
        <f>_xlfn.XLOOKUP(G408,[2]Preisliste!$A$11:$A$156,[2]Preisliste!$E$11:$E$156)</f>
        <v>5.86</v>
      </c>
      <c r="K408" s="14">
        <f t="shared" si="42"/>
        <v>0</v>
      </c>
      <c r="L408" t="str">
        <f>_xlfn.XLOOKUP(G408,[2]Preisliste!$A$11:$A$156,[2]Preisliste!$C$11:$C$156)</f>
        <v>Bituminösen Oberbau senkrecht schneiden</v>
      </c>
      <c r="P408" s="25">
        <f>'[1]Mast Grube Multi3,5P'!$J63</f>
        <v>0</v>
      </c>
    </row>
    <row r="409" spans="1:16" x14ac:dyDescent="0.3">
      <c r="B409">
        <f t="shared" si="43"/>
        <v>0</v>
      </c>
      <c r="C409">
        <v>0</v>
      </c>
      <c r="D409" s="53" t="str">
        <f>'[1]Mast Grube Multi3,5B'!$D64</f>
        <v>m³</v>
      </c>
      <c r="E409" s="53" t="s">
        <v>56</v>
      </c>
      <c r="F409" s="12">
        <v>122020300000</v>
      </c>
      <c r="G409" s="12">
        <f>'[1]Mast Grube Multi3,5B'!$E64</f>
        <v>122020300000</v>
      </c>
      <c r="H409" s="12" t="s">
        <v>8</v>
      </c>
      <c r="I409" t="str">
        <f>_xlfn.XLOOKUP(G409,[1]Preisliste!$A$11:$A$156,[1]Preisliste!$B$11:$B$156)</f>
        <v>1.3.2</v>
      </c>
      <c r="J409" s="13">
        <f>_xlfn.XLOOKUP(G409,[2]Preisliste!$A$11:$A$156,[2]Preisliste!$E$11:$E$156)</f>
        <v>23.84</v>
      </c>
      <c r="K409" s="14">
        <f t="shared" si="42"/>
        <v>0</v>
      </c>
      <c r="L409" t="str">
        <f>_xlfn.XLOOKUP(G409,[2]Preisliste!$A$11:$A$156,[2]Preisliste!$C$11:$C$156)</f>
        <v>Bituminöse Befestigung bis 12 cm aufbrechen</v>
      </c>
      <c r="P409" s="25">
        <f>'[1]Mast Grube Multi3,5P'!$J64</f>
        <v>0</v>
      </c>
    </row>
    <row r="410" spans="1:16" x14ac:dyDescent="0.3">
      <c r="B410">
        <f t="shared" si="43"/>
        <v>0</v>
      </c>
      <c r="C410">
        <v>0</v>
      </c>
      <c r="D410" s="53" t="str">
        <f>'[1]Mast Grube Multi3,5B'!$D65</f>
        <v>m²</v>
      </c>
      <c r="E410" s="53" t="s">
        <v>55</v>
      </c>
      <c r="F410" s="12">
        <v>122022300000</v>
      </c>
      <c r="G410" s="12">
        <f>'[1]Mast Grube Multi3,5B'!$E65</f>
        <v>122022300000</v>
      </c>
      <c r="H410" s="12" t="s">
        <v>10</v>
      </c>
      <c r="I410" t="str">
        <f>_xlfn.XLOOKUP(G410,[1]Preisliste!$A$11:$A$156,[1]Preisliste!$B$11:$B$156)</f>
        <v>1.3.12</v>
      </c>
      <c r="J410" s="13">
        <f>_xlfn.XLOOKUP(G410,[2]Preisliste!$A$11:$A$156,[2]Preisliste!$E$11:$E$156)</f>
        <v>55.37</v>
      </c>
      <c r="K410" s="14">
        <f t="shared" si="42"/>
        <v>0</v>
      </c>
      <c r="L410" t="str">
        <f>_xlfn.XLOOKUP(G410,[2]Preisliste!$A$11:$A$156,[2]Preisliste!$C$11:$C$156)</f>
        <v>Asphalttragschicht aus AC 22 TN</v>
      </c>
      <c r="P410" s="25">
        <f>'[1]Mast Grube Multi3,5P'!$J65</f>
        <v>0</v>
      </c>
    </row>
    <row r="411" spans="1:16" x14ac:dyDescent="0.3">
      <c r="B411">
        <f t="shared" si="43"/>
        <v>0</v>
      </c>
      <c r="C411">
        <v>0</v>
      </c>
      <c r="D411" s="53" t="str">
        <f>'[1]Mast Grube Multi3,5B'!$D66</f>
        <v>m²</v>
      </c>
      <c r="E411" s="53" t="s">
        <v>55</v>
      </c>
      <c r="F411" s="12">
        <v>122022500000</v>
      </c>
      <c r="G411" s="12">
        <f>'[1]Mast Grube Multi3,5B'!$E66</f>
        <v>122022500000</v>
      </c>
      <c r="H411" s="12" t="s">
        <v>11</v>
      </c>
      <c r="I411" t="str">
        <f>_xlfn.XLOOKUP(G411,[1]Preisliste!$A$11:$A$156,[1]Preisliste!$B$11:$B$156)</f>
        <v>1.3.13</v>
      </c>
      <c r="J411" s="13">
        <f>_xlfn.XLOOKUP(G411,[2]Preisliste!$A$11:$A$156,[2]Preisliste!$E$11:$E$156)</f>
        <v>20.14</v>
      </c>
      <c r="K411" s="14">
        <f t="shared" si="42"/>
        <v>0</v>
      </c>
      <c r="L411" t="str">
        <f>_xlfn.XLOOKUP(G411,[2]Preisliste!$A$11:$A$156,[2]Preisliste!$C$11:$C$156)</f>
        <v>Bitumenemulsion aufsprühen</v>
      </c>
      <c r="P411" s="25">
        <f>'[1]Mast Grube Multi3,5P'!$J66</f>
        <v>0</v>
      </c>
    </row>
    <row r="412" spans="1:16" x14ac:dyDescent="0.3">
      <c r="B412">
        <f t="shared" si="43"/>
        <v>0</v>
      </c>
      <c r="C412">
        <v>0</v>
      </c>
      <c r="D412" s="53" t="str">
        <f>'[1]Mast Grube Multi3,5B'!$D67</f>
        <v>m</v>
      </c>
      <c r="E412" s="53" t="s">
        <v>127</v>
      </c>
      <c r="F412" s="12">
        <v>122022700000</v>
      </c>
      <c r="G412" s="12">
        <f>'[1]Mast Grube Multi3,5B'!$E67</f>
        <v>122022700000</v>
      </c>
      <c r="H412" s="12" t="s">
        <v>12</v>
      </c>
      <c r="I412" t="str">
        <f>_xlfn.XLOOKUP(G412,[1]Preisliste!$A$11:$A$156,[1]Preisliste!$B$11:$B$156)</f>
        <v>1.3.14</v>
      </c>
      <c r="J412" s="13">
        <f>_xlfn.XLOOKUP(G412,[2]Preisliste!$A$11:$A$156,[2]Preisliste!$E$11:$E$156)</f>
        <v>20.14</v>
      </c>
      <c r="K412" s="14">
        <f t="shared" si="42"/>
        <v>0</v>
      </c>
      <c r="L412" t="str">
        <f>_xlfn.XLOOKUP(G412,[2]Preisliste!$A$11:$A$156,[2]Preisliste!$C$11:$C$156)</f>
        <v>Fugen in der Dicke der bituminösen Decke</v>
      </c>
      <c r="P412" s="25">
        <f>'[1]Mast Grube Multi3,5P'!$J67</f>
        <v>0</v>
      </c>
    </row>
    <row r="413" spans="1:16" x14ac:dyDescent="0.3">
      <c r="B413">
        <f t="shared" si="43"/>
        <v>0</v>
      </c>
      <c r="C413">
        <v>0</v>
      </c>
      <c r="D413" s="53" t="str">
        <f>'[1]Mast Grube Multi3,5B'!$D68</f>
        <v>m²</v>
      </c>
      <c r="E413" s="53" t="s">
        <v>55</v>
      </c>
      <c r="F413" s="12">
        <v>122022900000</v>
      </c>
      <c r="G413" s="12">
        <f>'[1]Mast Grube Multi3,5B'!$E68</f>
        <v>122022900000</v>
      </c>
      <c r="H413" s="12" t="s">
        <v>13</v>
      </c>
      <c r="I413" t="str">
        <f>_xlfn.XLOOKUP(G413,[1]Preisliste!$A$11:$A$156,[1]Preisliste!$B$11:$B$156)</f>
        <v>1.3.15</v>
      </c>
      <c r="J413" s="13">
        <f>_xlfn.XLOOKUP(G413,[2]Preisliste!$A$11:$A$156,[2]Preisliste!$E$11:$E$156)</f>
        <v>55.36</v>
      </c>
      <c r="K413" s="14">
        <f t="shared" si="42"/>
        <v>0</v>
      </c>
      <c r="L413" t="str">
        <f>_xlfn.XLOOKUP(G413,[2]Preisliste!$A$11:$A$156,[2]Preisliste!$C$11:$C$156)</f>
        <v>Asphaltdeckschicht aus AC 8 DN</v>
      </c>
      <c r="P413" s="25">
        <f>'[1]Mast Grube Multi3,5P'!$J68</f>
        <v>0</v>
      </c>
    </row>
    <row r="414" spans="1:16" x14ac:dyDescent="0.3">
      <c r="B414">
        <f t="shared" si="43"/>
        <v>2</v>
      </c>
      <c r="C414">
        <v>2</v>
      </c>
      <c r="D414" s="53" t="str">
        <f>'[1]Mast Grube Multi3,5B'!$D73</f>
        <v>Stück</v>
      </c>
      <c r="E414" s="53" t="s">
        <v>191</v>
      </c>
      <c r="F414" s="12">
        <v>122040100000</v>
      </c>
      <c r="G414" s="12">
        <f>'[1]Mast Grube Multi3,5B'!$E73</f>
        <v>122040100000</v>
      </c>
      <c r="H414" s="12" t="s">
        <v>14</v>
      </c>
      <c r="I414" t="str">
        <f>_xlfn.XLOOKUP(G414,[1]Preisliste!$A$11:$A$156,[1]Preisliste!$B$11:$B$156)</f>
        <v>1.5.1</v>
      </c>
      <c r="J414" s="13">
        <f>_xlfn.XLOOKUP(G414,[2]Preisliste!$A$11:$A$156,[2]Preisliste!$E$11:$E$156)</f>
        <v>617.04999999999995</v>
      </c>
      <c r="K414" s="14">
        <f t="shared" si="42"/>
        <v>1234.0999999999999</v>
      </c>
      <c r="L414" t="str">
        <f>_xlfn.XLOOKUP(G414,[2]Preisliste!$A$11:$A$156,[2]Preisliste!$C$11:$C$156)</f>
        <v>Aufsatzmaste LPH 3,5 m liefern und betriebsfertig aufstellen</v>
      </c>
      <c r="P414" s="25">
        <f>'[1]Mast Grube Multi3,5P'!$J73</f>
        <v>1</v>
      </c>
    </row>
    <row r="415" spans="1:16" x14ac:dyDescent="0.3">
      <c r="B415">
        <f t="shared" si="43"/>
        <v>0</v>
      </c>
      <c r="C415">
        <v>0</v>
      </c>
      <c r="D415" s="53" t="str">
        <f>'[1]Mast Grube Multi3,5B'!$D74</f>
        <v>Stück</v>
      </c>
      <c r="E415" s="53" t="s">
        <v>191</v>
      </c>
      <c r="F415" s="12">
        <v>122040300000</v>
      </c>
      <c r="G415" s="12">
        <f>'[1]Mast Grube Multi3,5B'!$E74</f>
        <v>122040300000</v>
      </c>
      <c r="H415" s="12" t="s">
        <v>15</v>
      </c>
      <c r="I415" t="str">
        <f>_xlfn.XLOOKUP(G415,[1]Preisliste!$A$11:$A$156,[1]Preisliste!$B$11:$B$156)</f>
        <v>1.5.2</v>
      </c>
      <c r="J415" s="13">
        <f>_xlfn.XLOOKUP(G415,[2]Preisliste!$A$11:$A$156,[2]Preisliste!$E$11:$E$156)</f>
        <v>660.92</v>
      </c>
      <c r="K415" s="14">
        <f t="shared" si="42"/>
        <v>0</v>
      </c>
      <c r="L415" t="str">
        <f>_xlfn.XLOOKUP(G415,[2]Preisliste!$A$11:$A$156,[2]Preisliste!$C$11:$C$156)</f>
        <v>Aufsatzmaste LPH 5,0 m liefern und betriebsfertig aufstellen</v>
      </c>
      <c r="P415" s="25">
        <f>'[1]Mast Grube Multi3,5P'!$J74</f>
        <v>0</v>
      </c>
    </row>
    <row r="416" spans="1:16" x14ac:dyDescent="0.3">
      <c r="B416">
        <f t="shared" si="43"/>
        <v>0</v>
      </c>
      <c r="C416">
        <v>0</v>
      </c>
      <c r="D416" s="53" t="str">
        <f>'[1]Mast Grube Multi3,5B'!$D75</f>
        <v>Stück</v>
      </c>
      <c r="E416" s="53" t="s">
        <v>191</v>
      </c>
      <c r="F416" s="12">
        <v>122040500000</v>
      </c>
      <c r="G416" s="12">
        <f>'[1]Mast Grube Multi3,5B'!$E75</f>
        <v>122040500000</v>
      </c>
      <c r="H416" s="12" t="s">
        <v>16</v>
      </c>
      <c r="I416" t="str">
        <f>_xlfn.XLOOKUP(G416,[1]Preisliste!$A$11:$A$156,[1]Preisliste!$B$11:$B$156)</f>
        <v>1.5.3</v>
      </c>
      <c r="J416" s="13">
        <f>_xlfn.XLOOKUP(G416,[2]Preisliste!$A$11:$A$156,[2]Preisliste!$E$11:$E$156)</f>
        <v>758.81</v>
      </c>
      <c r="K416" s="14">
        <f t="shared" si="42"/>
        <v>0</v>
      </c>
      <c r="L416" t="str">
        <f>_xlfn.XLOOKUP(G416,[2]Preisliste!$A$11:$A$156,[2]Preisliste!$C$11:$C$156)</f>
        <v>Aufsatzmaste LPH 6,0 m liefern und betriebsfertig aufstellen</v>
      </c>
      <c r="P416" s="25">
        <f>'[1]Mast Grube Multi3,5P'!$J75</f>
        <v>0</v>
      </c>
    </row>
    <row r="417" spans="2:16" x14ac:dyDescent="0.3">
      <c r="B417">
        <f t="shared" si="43"/>
        <v>0</v>
      </c>
      <c r="C417">
        <v>0</v>
      </c>
      <c r="D417" s="53" t="str">
        <f>'[1]Mast Grube Multi3,5B'!$D76</f>
        <v>Stück</v>
      </c>
      <c r="E417" s="53" t="s">
        <v>191</v>
      </c>
      <c r="F417" s="12">
        <v>122040700000</v>
      </c>
      <c r="G417" s="12">
        <f>'[1]Mast Grube Multi3,5B'!$E76</f>
        <v>122040700000</v>
      </c>
      <c r="H417" s="12" t="s">
        <v>17</v>
      </c>
      <c r="I417" t="str">
        <f>_xlfn.XLOOKUP(G417,[1]Preisliste!$A$11:$A$156,[1]Preisliste!$B$11:$B$156)</f>
        <v>1.5.4</v>
      </c>
      <c r="J417" s="13">
        <f>_xlfn.XLOOKUP(G417,[2]Preisliste!$A$11:$A$156,[2]Preisliste!$E$11:$E$156)</f>
        <v>1066.1600000000001</v>
      </c>
      <c r="K417" s="14">
        <f t="shared" si="42"/>
        <v>0</v>
      </c>
      <c r="L417" t="str">
        <f>_xlfn.XLOOKUP(G417,[2]Preisliste!$A$11:$A$156,[2]Preisliste!$C$11:$C$156)</f>
        <v>Aufsatzmaste LPH 8,0 m liefern und betriebsfertig aufstellen</v>
      </c>
      <c r="P417" s="25">
        <f>'[1]Mast Grube Multi3,5P'!$J76</f>
        <v>0</v>
      </c>
    </row>
    <row r="418" spans="2:16" x14ac:dyDescent="0.3">
      <c r="B418">
        <f t="shared" si="43"/>
        <v>0</v>
      </c>
      <c r="C418">
        <v>0</v>
      </c>
      <c r="D418" s="53" t="str">
        <f>'[1]Mast Grube Multi3,5B'!$D77</f>
        <v>Stück</v>
      </c>
      <c r="E418" s="53" t="s">
        <v>191</v>
      </c>
      <c r="F418" s="12">
        <v>122040900000</v>
      </c>
      <c r="G418" s="12">
        <f>'[1]Mast Grube Multi3,5B'!$E77</f>
        <v>122040900000</v>
      </c>
      <c r="H418" s="12" t="s">
        <v>18</v>
      </c>
      <c r="I418" t="str">
        <f>_xlfn.XLOOKUP(G418,[1]Preisliste!$A$11:$A$156,[1]Preisliste!$B$11:$B$156)</f>
        <v>1.5.5</v>
      </c>
      <c r="J418" s="13">
        <f>_xlfn.XLOOKUP(G418,[2]Preisliste!$A$11:$A$156,[2]Preisliste!$E$11:$E$156)</f>
        <v>1212.3499999999999</v>
      </c>
      <c r="K418" s="14">
        <f t="shared" si="42"/>
        <v>0</v>
      </c>
      <c r="L418" t="str">
        <f>_xlfn.XLOOKUP(G418,[2]Preisliste!$A$11:$A$156,[2]Preisliste!$C$11:$C$156)</f>
        <v>Aufsatzmaste LPH 10,0 m liefern und betriebsfertig aufstellen</v>
      </c>
      <c r="P418" s="25">
        <f>'[1]Mast Grube Multi3,5P'!$J77</f>
        <v>0</v>
      </c>
    </row>
    <row r="419" spans="2:16" x14ac:dyDescent="0.3">
      <c r="B419">
        <f t="shared" si="43"/>
        <v>0</v>
      </c>
      <c r="C419">
        <v>0</v>
      </c>
      <c r="D419" s="53" t="str">
        <f>'[1]Mast Grube Multi3,5B'!$D78</f>
        <v>Stück</v>
      </c>
      <c r="E419" s="53" t="s">
        <v>191</v>
      </c>
      <c r="F419" s="12">
        <v>122040110000</v>
      </c>
      <c r="G419" s="12">
        <f>'[1]Mast Grube Multi3,5B'!$E78</f>
        <v>122040110000</v>
      </c>
      <c r="H419" s="12" t="s">
        <v>19</v>
      </c>
      <c r="I419" t="str">
        <f>_xlfn.XLOOKUP(G419,[1]Preisliste!$A$11:$A$156,[1]Preisliste!$B$11:$B$156)</f>
        <v>1.5.6</v>
      </c>
      <c r="J419" s="13">
        <f>_xlfn.XLOOKUP(G419,[2]Preisliste!$A$11:$A$156,[2]Preisliste!$E$11:$E$156)</f>
        <v>239.44</v>
      </c>
      <c r="K419" s="14">
        <f t="shared" si="42"/>
        <v>0</v>
      </c>
      <c r="L419" t="str">
        <f>_xlfn.XLOOKUP(G419,[2]Preisliste!$A$11:$A$156,[2]Preisliste!$C$11:$C$156)</f>
        <v>Mast richten</v>
      </c>
      <c r="P419" s="25">
        <f>'[1]Mast Grube Multi3,5P'!$J78</f>
        <v>0</v>
      </c>
    </row>
    <row r="420" spans="2:16" x14ac:dyDescent="0.3">
      <c r="B420">
        <f t="shared" si="43"/>
        <v>0</v>
      </c>
      <c r="C420">
        <v>0</v>
      </c>
      <c r="D420" s="53" t="str">
        <f>'[1]Mast Grube Multi3,5B'!$D79</f>
        <v>Stück</v>
      </c>
      <c r="E420" s="53" t="s">
        <v>191</v>
      </c>
      <c r="F420" s="12">
        <v>122120100000</v>
      </c>
      <c r="G420" s="12">
        <f>'[1]Mast Grube Multi3,5B'!$E79</f>
        <v>122120100000</v>
      </c>
      <c r="H420" s="12">
        <v>0</v>
      </c>
      <c r="I420">
        <f>_xlfn.XLOOKUP(G420,[1]Preisliste!$A$11:$A$156,[1]Preisliste!$B$11:$B$156)</f>
        <v>0</v>
      </c>
      <c r="J420" s="13">
        <f>_xlfn.XLOOKUP(G420,[2]Preisliste!$A$11:$A$156,[2]Preisliste!$E$11:$E$156)</f>
        <v>21.43</v>
      </c>
      <c r="K420" s="14">
        <f t="shared" si="42"/>
        <v>0</v>
      </c>
      <c r="L420" t="str">
        <f>_xlfn.XLOOKUP(G420,[2]Preisliste!$A$11:$A$156,[2]Preisliste!$C$11:$C$156)</f>
        <v>Mast kürzen</v>
      </c>
      <c r="P420" s="25">
        <f>'[1]Mast Grube Multi3,5P'!$J79</f>
        <v>0</v>
      </c>
    </row>
    <row r="421" spans="2:16" x14ac:dyDescent="0.3">
      <c r="B421">
        <f t="shared" si="43"/>
        <v>0</v>
      </c>
      <c r="C421">
        <v>0</v>
      </c>
      <c r="D421" s="53" t="str">
        <f>'[1]Mast Grube Multi3,5B'!$D80</f>
        <v>Stück</v>
      </c>
      <c r="E421" s="53" t="s">
        <v>191</v>
      </c>
      <c r="F421" s="12">
        <v>122120900000</v>
      </c>
      <c r="G421" s="12">
        <f>'[1]Mast Grube Multi3,5B'!$E80</f>
        <v>122120900000</v>
      </c>
      <c r="H421" s="12">
        <v>0</v>
      </c>
      <c r="I421">
        <f>_xlfn.XLOOKUP(G421,[1]Preisliste!$A$11:$A$156,[1]Preisliste!$B$11:$B$156)</f>
        <v>0</v>
      </c>
      <c r="J421" s="13">
        <f>_xlfn.XLOOKUP(G421,[2]Preisliste!$A$11:$A$156,[2]Preisliste!$E$11:$E$156)</f>
        <v>467.03</v>
      </c>
      <c r="K421" s="14">
        <f t="shared" si="42"/>
        <v>0</v>
      </c>
      <c r="L421" t="str">
        <f>_xlfn.XLOOKUP(G421,[2]Preisliste!$A$11:$A$156,[2]Preisliste!$C$11:$C$156)</f>
        <v>Mast LPH 3,5m stellen o. Material</v>
      </c>
      <c r="P421" s="25">
        <f>'[1]Mast Grube Multi3,5P'!$J80</f>
        <v>0</v>
      </c>
    </row>
    <row r="422" spans="2:16" x14ac:dyDescent="0.3">
      <c r="B422">
        <f t="shared" si="43"/>
        <v>0</v>
      </c>
      <c r="C422">
        <v>0</v>
      </c>
      <c r="D422" s="53" t="str">
        <f>'[1]Mast Grube Multi3,5B'!$D81</f>
        <v>Stück</v>
      </c>
      <c r="E422" s="53" t="s">
        <v>191</v>
      </c>
      <c r="F422" s="12">
        <v>122121100000</v>
      </c>
      <c r="G422" s="12">
        <f>'[1]Mast Grube Multi3,5B'!$E81</f>
        <v>122121100000</v>
      </c>
      <c r="H422" s="12">
        <v>0</v>
      </c>
      <c r="I422">
        <f>_xlfn.XLOOKUP(G422,[1]Preisliste!$A$11:$A$156,[1]Preisliste!$B$11:$B$156)</f>
        <v>0</v>
      </c>
      <c r="J422" s="13">
        <f>_xlfn.XLOOKUP(G422,[2]Preisliste!$A$11:$A$156,[2]Preisliste!$E$11:$E$156)</f>
        <v>493.59</v>
      </c>
      <c r="K422" s="14">
        <f t="shared" si="42"/>
        <v>0</v>
      </c>
      <c r="L422" t="str">
        <f>_xlfn.XLOOKUP(G422,[2]Preisliste!$A$11:$A$156,[2]Preisliste!$C$11:$C$156)</f>
        <v>Mast LPH 5,0m stellen o. Material</v>
      </c>
      <c r="P422" s="25">
        <f>'[1]Mast Grube Multi3,5P'!$J81</f>
        <v>0</v>
      </c>
    </row>
    <row r="423" spans="2:16" x14ac:dyDescent="0.3">
      <c r="B423">
        <f t="shared" si="43"/>
        <v>0</v>
      </c>
      <c r="C423">
        <v>0</v>
      </c>
      <c r="D423" s="53" t="str">
        <f>'[1]Mast Grube Multi3,5B'!$D82</f>
        <v>Stück</v>
      </c>
      <c r="E423" s="53" t="s">
        <v>191</v>
      </c>
      <c r="F423" s="12">
        <v>122121300000</v>
      </c>
      <c r="G423" s="12">
        <f>'[1]Mast Grube Multi3,5B'!$E82</f>
        <v>122121300000</v>
      </c>
      <c r="H423" s="12">
        <v>0</v>
      </c>
      <c r="I423">
        <f>_xlfn.XLOOKUP(G423,[1]Preisliste!$A$11:$A$156,[1]Preisliste!$B$11:$B$156)</f>
        <v>0</v>
      </c>
      <c r="J423" s="13">
        <f>_xlfn.XLOOKUP(G423,[2]Preisliste!$A$11:$A$156,[2]Preisliste!$E$11:$E$156)</f>
        <v>590.42999999999995</v>
      </c>
      <c r="K423" s="14">
        <f t="shared" si="42"/>
        <v>0</v>
      </c>
      <c r="L423" t="str">
        <f>_xlfn.XLOOKUP(G423,[2]Preisliste!$A$11:$A$156,[2]Preisliste!$C$11:$C$156)</f>
        <v>Mast LPH 6,0m stellen o. Material</v>
      </c>
      <c r="P423" s="25">
        <f>'[1]Mast Grube Multi3,5P'!$J82</f>
        <v>0</v>
      </c>
    </row>
    <row r="424" spans="2:16" x14ac:dyDescent="0.3">
      <c r="B424">
        <f t="shared" si="43"/>
        <v>0</v>
      </c>
      <c r="C424">
        <v>0</v>
      </c>
      <c r="D424" s="53" t="str">
        <f>'[1]Mast Grube Multi3,5B'!$D83</f>
        <v>Stück</v>
      </c>
      <c r="E424" s="53" t="s">
        <v>191</v>
      </c>
      <c r="F424" s="12">
        <v>122121500000</v>
      </c>
      <c r="G424" s="12">
        <f>'[1]Mast Grube Multi3,5B'!$E83</f>
        <v>122121500000</v>
      </c>
      <c r="H424" s="12">
        <v>0</v>
      </c>
      <c r="I424">
        <f>_xlfn.XLOOKUP(G424,[1]Preisliste!$A$11:$A$156,[1]Preisliste!$B$11:$B$156)</f>
        <v>0</v>
      </c>
      <c r="J424" s="13">
        <f>_xlfn.XLOOKUP(G424,[2]Preisliste!$A$11:$A$156,[2]Preisliste!$E$11:$E$156)</f>
        <v>834.1</v>
      </c>
      <c r="K424" s="14">
        <f t="shared" si="42"/>
        <v>0</v>
      </c>
      <c r="L424" t="str">
        <f>_xlfn.XLOOKUP(G424,[2]Preisliste!$A$11:$A$156,[2]Preisliste!$C$11:$C$156)</f>
        <v>Mast LPH 8,0m stellen o. Material</v>
      </c>
      <c r="P424" s="25">
        <f>'[1]Mast Grube Multi3,5P'!$J83</f>
        <v>0</v>
      </c>
    </row>
    <row r="425" spans="2:16" x14ac:dyDescent="0.3">
      <c r="B425">
        <f t="shared" si="43"/>
        <v>0</v>
      </c>
      <c r="C425">
        <v>0</v>
      </c>
      <c r="D425" s="53" t="str">
        <f>'[1]Mast Grube Multi3,5B'!$D85</f>
        <v>m</v>
      </c>
      <c r="E425" s="53" t="s">
        <v>127</v>
      </c>
      <c r="F425" s="12">
        <v>122120400000</v>
      </c>
      <c r="G425" s="12">
        <f>'[1]Mast Grube Multi3,5B'!$E85</f>
        <v>122120400000</v>
      </c>
      <c r="H425" s="12">
        <v>0</v>
      </c>
      <c r="I425">
        <f>_xlfn.XLOOKUP(G425,[1]Preisliste!$A$11:$A$156,[1]Preisliste!$B$11:$B$156)</f>
        <v>0</v>
      </c>
      <c r="J425" s="13">
        <f>_xlfn.XLOOKUP(G425,[2]Preisliste!$A$11:$A$156,[2]Preisliste!$E$11:$E$156)</f>
        <v>1.94</v>
      </c>
      <c r="K425" s="14">
        <f t="shared" si="42"/>
        <v>0</v>
      </c>
      <c r="L425" t="str">
        <f>_xlfn.XLOOKUP(G425,[2]Preisliste!$A$11:$A$156,[2]Preisliste!$C$11:$C$156)</f>
        <v>Zuleitungskabel liefern</v>
      </c>
      <c r="P425" s="25">
        <f>'[1]Mast Grube Multi3,5P'!$J85</f>
        <v>0</v>
      </c>
    </row>
    <row r="426" spans="2:16" x14ac:dyDescent="0.3">
      <c r="B426">
        <f t="shared" si="43"/>
        <v>0</v>
      </c>
      <c r="C426">
        <v>0</v>
      </c>
      <c r="D426" s="53" t="str">
        <f>'[1]Mast Grube Multi3,5B'!$D86</f>
        <v>m</v>
      </c>
      <c r="E426" s="53" t="s">
        <v>127</v>
      </c>
      <c r="F426" s="12">
        <v>122120500000</v>
      </c>
      <c r="G426" s="12">
        <f>'[1]Mast Grube Multi3,5B'!$E86</f>
        <v>122120500000</v>
      </c>
      <c r="H426" s="12">
        <v>0</v>
      </c>
      <c r="I426">
        <f>_xlfn.XLOOKUP(G426,[1]Preisliste!$A$11:$A$156,[1]Preisliste!$B$11:$B$156)</f>
        <v>0</v>
      </c>
      <c r="J426" s="13">
        <f>_xlfn.XLOOKUP(G426,[2]Preisliste!$A$11:$A$156,[2]Preisliste!$E$11:$E$156)</f>
        <v>9.39</v>
      </c>
      <c r="K426" s="14">
        <f t="shared" si="42"/>
        <v>0</v>
      </c>
      <c r="L426" t="str">
        <f>_xlfn.XLOOKUP(G426,[2]Preisliste!$A$11:$A$156,[2]Preisliste!$C$11:$C$156)</f>
        <v>Zuleitung ab- und wieder anklemmen</v>
      </c>
      <c r="P426" s="25">
        <f>'[1]Mast Grube Multi3,5P'!$J86</f>
        <v>0</v>
      </c>
    </row>
    <row r="427" spans="2:16" x14ac:dyDescent="0.3">
      <c r="B427">
        <f t="shared" si="43"/>
        <v>0</v>
      </c>
      <c r="C427">
        <v>0</v>
      </c>
      <c r="D427" s="53" t="str">
        <f>'[1]Mast Grube Multi3,5B'!$D87</f>
        <v>m</v>
      </c>
      <c r="E427" s="53" t="s">
        <v>127</v>
      </c>
      <c r="F427" s="12">
        <v>122030100000</v>
      </c>
      <c r="G427" s="12">
        <f>'[1]Mast Grube Multi3,5B'!$E87</f>
        <v>122030100000</v>
      </c>
      <c r="H427" s="12" t="s">
        <v>20</v>
      </c>
      <c r="I427" t="str">
        <f>_xlfn.XLOOKUP(G427,[1]Preisliste!$A$11:$A$156,[1]Preisliste!$B$11:$B$156)</f>
        <v>1.4.1</v>
      </c>
      <c r="J427" s="13">
        <f>_xlfn.XLOOKUP(G427,[2]Preisliste!$A$11:$A$156,[2]Preisliste!$E$11:$E$156)</f>
        <v>8.64</v>
      </c>
      <c r="K427" s="14">
        <f t="shared" si="42"/>
        <v>0</v>
      </c>
      <c r="L427" t="str">
        <f>_xlfn.XLOOKUP(G427,[2]Preisliste!$A$11:$A$156,[2]Preisliste!$C$11:$C$156)</f>
        <v>Erdkabel NYY-J 5 x 10 mm² RE liefern und verlegen</v>
      </c>
      <c r="P427" s="25">
        <f>'[1]Mast Grube Multi3,5P'!$J87</f>
        <v>0</v>
      </c>
    </row>
    <row r="428" spans="2:16" x14ac:dyDescent="0.3">
      <c r="B428">
        <f t="shared" si="43"/>
        <v>0</v>
      </c>
      <c r="C428">
        <v>0</v>
      </c>
      <c r="D428" s="53" t="str">
        <f>'[1]Mast Grube Multi3,5B'!$D88</f>
        <v>m</v>
      </c>
      <c r="E428" s="53" t="s">
        <v>127</v>
      </c>
      <c r="F428" s="12">
        <v>122030200000</v>
      </c>
      <c r="G428" s="12">
        <f>'[1]Mast Grube Multi3,5B'!$E88</f>
        <v>122030200000</v>
      </c>
      <c r="H428" s="12" t="s">
        <v>21</v>
      </c>
      <c r="I428" t="str">
        <f>_xlfn.XLOOKUP(G428,[1]Preisliste!$A$11:$A$156,[1]Preisliste!$B$11:$B$156)</f>
        <v>1.4.2</v>
      </c>
      <c r="J428" s="13">
        <f>_xlfn.XLOOKUP(G428,[2]Preisliste!$A$11:$A$156,[2]Preisliste!$E$11:$E$156)</f>
        <v>12.15</v>
      </c>
      <c r="K428" s="14">
        <f t="shared" si="42"/>
        <v>0</v>
      </c>
      <c r="L428" t="str">
        <f>_xlfn.XLOOKUP(G428,[2]Preisliste!$A$11:$A$156,[2]Preisliste!$C$11:$C$156)</f>
        <v>Erdkabel NYY-J 5 x 16 mm² RE liefern und verlegen</v>
      </c>
      <c r="P428" s="25">
        <f>'[1]Mast Grube Multi3,5P'!$J88</f>
        <v>0</v>
      </c>
    </row>
    <row r="429" spans="2:16" x14ac:dyDescent="0.3">
      <c r="B429">
        <f t="shared" si="43"/>
        <v>0</v>
      </c>
      <c r="C429">
        <v>0</v>
      </c>
      <c r="D429" s="53" t="str">
        <f>'[1]Mast Grube Multi3,5B'!$D89</f>
        <v>m</v>
      </c>
      <c r="E429" s="53" t="s">
        <v>127</v>
      </c>
      <c r="F429" s="12">
        <v>310603110003</v>
      </c>
      <c r="G429" s="12">
        <f>'[1]Mast Grube Multi3,5B'!$E89</f>
        <v>310603110003</v>
      </c>
      <c r="H429" s="12" t="s">
        <v>22</v>
      </c>
      <c r="I429" t="str">
        <f>_xlfn.XLOOKUP(G429,[1]Preisliste!$A$11:$A$156,[1]Preisliste!$B$11:$B$156)</f>
        <v>1.4.3</v>
      </c>
      <c r="J429" s="13">
        <f>_xlfn.XLOOKUP(G429,[2]Preisliste!$A$11:$A$156,[2]Preisliste!$E$11:$E$156)</f>
        <v>11.5</v>
      </c>
      <c r="K429" s="14">
        <f t="shared" si="42"/>
        <v>0</v>
      </c>
      <c r="L429" t="str">
        <f>_xlfn.XLOOKUP(G429,[2]Preisliste!$A$11:$A$156,[2]Preisliste!$C$11:$C$156)</f>
        <v>Erdkabel NYY-J 5 x 10 mm² RE in vorhandenem Leerrohr</v>
      </c>
      <c r="P429" s="25">
        <f>'[1]Mast Grube Multi3,5P'!$J89</f>
        <v>0</v>
      </c>
    </row>
    <row r="430" spans="2:16" x14ac:dyDescent="0.3">
      <c r="B430">
        <f t="shared" si="43"/>
        <v>0</v>
      </c>
      <c r="C430">
        <v>0</v>
      </c>
      <c r="D430" s="53" t="str">
        <f>'[1]Mast Grube Multi3,5B'!$D90</f>
        <v>m</v>
      </c>
      <c r="E430" s="53" t="s">
        <v>127</v>
      </c>
      <c r="F430" s="12">
        <v>122123200000</v>
      </c>
      <c r="G430" s="12">
        <f>'[1]Mast Grube Multi3,5B'!$E90</f>
        <v>122123200000</v>
      </c>
      <c r="H430" s="12">
        <v>0</v>
      </c>
      <c r="I430">
        <f>_xlfn.XLOOKUP(G430,[1]Preisliste!$A$11:$A$156,[1]Preisliste!$B$11:$B$156)</f>
        <v>0</v>
      </c>
      <c r="J430" s="13">
        <f>_xlfn.XLOOKUP(G430,[2]Preisliste!$A$11:$A$156,[2]Preisliste!$E$11:$E$156)</f>
        <v>11.59</v>
      </c>
      <c r="K430" s="14">
        <f t="shared" si="42"/>
        <v>0</v>
      </c>
      <c r="L430" t="str">
        <f>_xlfn.XLOOKUP(G430,[2]Preisliste!$A$11:$A$156,[2]Preisliste!$C$11:$C$156)</f>
        <v>NFA2X 4x35² liefern/montieren</v>
      </c>
      <c r="P430" s="25">
        <f>'[1]Mast Grube Multi3,5P'!$J90</f>
        <v>0</v>
      </c>
    </row>
    <row r="431" spans="2:16" x14ac:dyDescent="0.3">
      <c r="B431">
        <f t="shared" si="43"/>
        <v>0</v>
      </c>
      <c r="C431">
        <v>0</v>
      </c>
      <c r="D431" s="53" t="str">
        <f>'[1]Mast Grube Multi3,5B'!$D91</f>
        <v>m</v>
      </c>
      <c r="E431" s="53" t="s">
        <v>127</v>
      </c>
      <c r="F431" s="12">
        <v>122030500000</v>
      </c>
      <c r="G431" s="12">
        <f>'[1]Mast Grube Multi3,5B'!$E91</f>
        <v>122030500000</v>
      </c>
      <c r="H431" s="12">
        <v>0</v>
      </c>
      <c r="I431">
        <f>_xlfn.XLOOKUP(G431,[1]Preisliste!$A$11:$A$156,[1]Preisliste!$B$11:$B$156)</f>
        <v>0</v>
      </c>
      <c r="J431" s="13">
        <f>_xlfn.XLOOKUP(G431,[2]Preisliste!$A$11:$A$156,[2]Preisliste!$E$11:$E$156)</f>
        <v>11.05</v>
      </c>
      <c r="K431" s="14">
        <f t="shared" si="42"/>
        <v>0</v>
      </c>
      <c r="L431" t="str">
        <f>_xlfn.XLOOKUP(G431,[2]Preisliste!$A$11:$A$156,[2]Preisliste!$C$11:$C$156)</f>
        <v>Kabel liefern/in Rohr einziehen</v>
      </c>
      <c r="P431" s="25">
        <f>'[1]Mast Grube Multi3,5P'!$J91</f>
        <v>0</v>
      </c>
    </row>
    <row r="432" spans="2:16" x14ac:dyDescent="0.3">
      <c r="B432">
        <f t="shared" si="43"/>
        <v>0</v>
      </c>
      <c r="C432">
        <v>0</v>
      </c>
      <c r="D432" s="53" t="str">
        <f>'[1]Mast Grube Multi3,5B'!$D92</f>
        <v>St.</v>
      </c>
      <c r="E432" s="53" t="s">
        <v>192</v>
      </c>
      <c r="F432" s="12">
        <v>122030700000</v>
      </c>
      <c r="G432" s="12">
        <f>'[1]Mast Grube Multi3,5B'!$E92</f>
        <v>122030700000</v>
      </c>
      <c r="H432" s="12" t="s">
        <v>23</v>
      </c>
      <c r="I432" t="str">
        <f>_xlfn.XLOOKUP(G432,[1]Preisliste!$A$11:$A$156,[1]Preisliste!$B$11:$B$156)</f>
        <v>1.4.4</v>
      </c>
      <c r="J432" s="13">
        <f>_xlfn.XLOOKUP(G432,[2]Preisliste!$A$11:$A$156,[2]Preisliste!$E$11:$E$156)</f>
        <v>56.14</v>
      </c>
      <c r="K432" s="14">
        <f t="shared" si="42"/>
        <v>0</v>
      </c>
      <c r="L432" t="str">
        <f>_xlfn.XLOOKUP(G432,[2]Preisliste!$A$11:$A$156,[2]Preisliste!$C$11:$C$156)</f>
        <v>Verbindungsmuffe bis 5 x 16 mm² ohne AuS</v>
      </c>
      <c r="P432" s="25">
        <f>'[1]Mast Grube Multi3,5P'!$J92</f>
        <v>0</v>
      </c>
    </row>
    <row r="433" spans="2:16" x14ac:dyDescent="0.3">
      <c r="B433">
        <f t="shared" si="43"/>
        <v>0</v>
      </c>
      <c r="C433">
        <v>0</v>
      </c>
      <c r="D433" s="53" t="str">
        <f>'[1]Mast Grube Multi3,5B'!$D93</f>
        <v>St.</v>
      </c>
      <c r="E433" s="53" t="s">
        <v>192</v>
      </c>
      <c r="F433" s="12">
        <v>122030900000</v>
      </c>
      <c r="G433" s="12">
        <f>'[1]Mast Grube Multi3,5B'!$E93</f>
        <v>122030900000</v>
      </c>
      <c r="H433" s="12" t="s">
        <v>24</v>
      </c>
      <c r="I433" t="str">
        <f>_xlfn.XLOOKUP(G433,[1]Preisliste!$A$11:$A$156,[1]Preisliste!$B$11:$B$156)</f>
        <v>1.4.5</v>
      </c>
      <c r="J433" s="13">
        <f>_xlfn.XLOOKUP(G433,[2]Preisliste!$A$11:$A$156,[2]Preisliste!$E$11:$E$156)</f>
        <v>118.14</v>
      </c>
      <c r="K433" s="14">
        <f t="shared" si="42"/>
        <v>0</v>
      </c>
      <c r="L433" t="str">
        <f>_xlfn.XLOOKUP(G433,[2]Preisliste!$A$11:$A$156,[2]Preisliste!$C$11:$C$156)</f>
        <v>Abzweigmuffe ohne AuS</v>
      </c>
      <c r="P433" s="25">
        <f>'[1]Mast Grube Multi3,5P'!$J93</f>
        <v>0</v>
      </c>
    </row>
    <row r="434" spans="2:16" x14ac:dyDescent="0.3">
      <c r="B434">
        <f t="shared" si="43"/>
        <v>0</v>
      </c>
      <c r="C434">
        <v>0</v>
      </c>
      <c r="D434" s="53" t="str">
        <f>'[1]Mast Grube Multi3,5B'!$D94</f>
        <v>St.</v>
      </c>
      <c r="E434" s="53" t="s">
        <v>192</v>
      </c>
      <c r="F434" s="12">
        <v>122031100000</v>
      </c>
      <c r="G434" s="12">
        <f>'[1]Mast Grube Multi3,5B'!$E94</f>
        <v>122031100000</v>
      </c>
      <c r="H434" s="12" t="s">
        <v>25</v>
      </c>
      <c r="I434" t="str">
        <f>_xlfn.XLOOKUP(G434,[1]Preisliste!$A$11:$A$156,[1]Preisliste!$B$11:$B$156)</f>
        <v>1.4.6</v>
      </c>
      <c r="J434" s="13">
        <f>_xlfn.XLOOKUP(G434,[2]Preisliste!$A$11:$A$156,[2]Preisliste!$E$11:$E$156)</f>
        <v>72.56</v>
      </c>
      <c r="K434" s="14">
        <f t="shared" si="42"/>
        <v>0</v>
      </c>
      <c r="L434" t="str">
        <f>_xlfn.XLOOKUP(G434,[2]Preisliste!$A$11:$A$156,[2]Preisliste!$C$11:$C$156)</f>
        <v>Kabelendverschluss herstellen ohne AuS</v>
      </c>
      <c r="P434" s="25">
        <f>'[1]Mast Grube Multi3,5P'!$J94</f>
        <v>0</v>
      </c>
    </row>
    <row r="435" spans="2:16" x14ac:dyDescent="0.3">
      <c r="B435">
        <f t="shared" si="43"/>
        <v>0</v>
      </c>
      <c r="C435">
        <v>0</v>
      </c>
      <c r="D435" s="53" t="str">
        <f>'[1]Mast Grube Multi3,5B'!$D95</f>
        <v>St.</v>
      </c>
      <c r="E435" s="53" t="s">
        <v>192</v>
      </c>
      <c r="F435" s="12">
        <v>122031300000</v>
      </c>
      <c r="G435" s="12">
        <f>'[1]Mast Grube Multi3,5B'!$E95</f>
        <v>122031300000</v>
      </c>
      <c r="H435" s="12" t="s">
        <v>26</v>
      </c>
      <c r="I435" t="str">
        <f>_xlfn.XLOOKUP(G435,[1]Preisliste!$A$11:$A$156,[1]Preisliste!$B$11:$B$156)</f>
        <v>1.4.7</v>
      </c>
      <c r="J435" s="13">
        <f>_xlfn.XLOOKUP(G435,[2]Preisliste!$A$11:$A$156,[2]Preisliste!$E$11:$E$156)</f>
        <v>168.41</v>
      </c>
      <c r="K435" s="14">
        <f t="shared" si="42"/>
        <v>0</v>
      </c>
      <c r="L435" t="str">
        <f>_xlfn.XLOOKUP(G435,[2]Preisliste!$A$11:$A$156,[2]Preisliste!$C$11:$C$156)</f>
        <v>Rückbau Freileitungsanschluss für nicht benötigten LP</v>
      </c>
      <c r="P435" s="25">
        <f>'[1]Mast Grube Multi3,5P'!$J95</f>
        <v>0</v>
      </c>
    </row>
    <row r="436" spans="2:16" x14ac:dyDescent="0.3">
      <c r="B436">
        <f t="shared" si="43"/>
        <v>0</v>
      </c>
      <c r="C436">
        <v>0</v>
      </c>
      <c r="D436" s="53" t="str">
        <f>'[1]Mast Grube Multi3,5B'!$D96</f>
        <v>m</v>
      </c>
      <c r="E436" s="53" t="s">
        <v>127</v>
      </c>
      <c r="F436" s="12">
        <v>122031500000</v>
      </c>
      <c r="G436" s="12">
        <f>'[1]Mast Grube Multi3,5B'!$E96</f>
        <v>122031500000</v>
      </c>
      <c r="H436" s="12" t="s">
        <v>27</v>
      </c>
      <c r="I436" t="str">
        <f>_xlfn.XLOOKUP(G436,[1]Preisliste!$A$11:$A$156,[1]Preisliste!$B$11:$B$156)</f>
        <v>1.4.8</v>
      </c>
      <c r="J436" s="13">
        <f>_xlfn.XLOOKUP(G436,[2]Preisliste!$A$11:$A$156,[2]Preisliste!$E$11:$E$156)</f>
        <v>9.2100000000000009</v>
      </c>
      <c r="K436" s="14">
        <f t="shared" si="42"/>
        <v>0</v>
      </c>
      <c r="L436" t="str">
        <f>_xlfn.XLOOKUP(G436,[2]Preisliste!$A$11:$A$156,[2]Preisliste!$C$11:$C$156)</f>
        <v>Leerrohr 110 mm liefern u. verlegen</v>
      </c>
      <c r="P436" s="25">
        <f>'[1]Mast Grube Multi3,5P'!$J96</f>
        <v>0</v>
      </c>
    </row>
    <row r="437" spans="2:16" x14ac:dyDescent="0.3">
      <c r="B437">
        <f t="shared" si="43"/>
        <v>0</v>
      </c>
      <c r="C437">
        <v>0</v>
      </c>
      <c r="D437" s="53" t="str">
        <f>'[1]Mast Grube Multi3,5B'!$D98</f>
        <v>St.</v>
      </c>
      <c r="E437" s="53" t="s">
        <v>192</v>
      </c>
      <c r="F437" s="12">
        <v>122050100000</v>
      </c>
      <c r="G437" s="12">
        <f>'[1]Mast Grube Multi3,5B'!$E98</f>
        <v>122050100000</v>
      </c>
      <c r="H437" s="12" t="s">
        <v>28</v>
      </c>
      <c r="I437" t="str">
        <f>_xlfn.XLOOKUP(G437,[1]Preisliste!$A$11:$A$156,[1]Preisliste!$B$11:$B$156)</f>
        <v>1.6.1</v>
      </c>
      <c r="J437" s="13">
        <f>_xlfn.XLOOKUP(G437,[2]Preisliste!$A$11:$A$156,[2]Preisliste!$E$11:$E$156)</f>
        <v>9.82</v>
      </c>
      <c r="K437" s="14">
        <f t="shared" si="42"/>
        <v>0</v>
      </c>
      <c r="L437" t="str">
        <f>_xlfn.XLOOKUP(G437,[2]Preisliste!$A$11:$A$156,[2]Preisliste!$C$11:$C$156)</f>
        <v>Masterdung für bestehende Masten</v>
      </c>
      <c r="P437" s="25">
        <f>'[1]Mast Grube Multi3,5P'!$J98</f>
        <v>0</v>
      </c>
    </row>
    <row r="438" spans="2:16" x14ac:dyDescent="0.3">
      <c r="B438">
        <f t="shared" si="43"/>
        <v>0</v>
      </c>
      <c r="C438">
        <v>0</v>
      </c>
      <c r="D438" s="53" t="str">
        <f>'[1]Mast Grube Multi3,5B'!$D99</f>
        <v>St.</v>
      </c>
      <c r="E438" s="53" t="s">
        <v>192</v>
      </c>
      <c r="F438" s="12">
        <v>122050300000</v>
      </c>
      <c r="G438" s="12">
        <f>'[1]Mast Grube Multi3,5B'!$E99</f>
        <v>122050300000</v>
      </c>
      <c r="H438" s="12" t="s">
        <v>29</v>
      </c>
      <c r="I438" t="str">
        <f>_xlfn.XLOOKUP(G438,[1]Preisliste!$A$11:$A$156,[1]Preisliste!$B$11:$B$156)</f>
        <v>1.6.2</v>
      </c>
      <c r="J438" s="13">
        <f>_xlfn.XLOOKUP(G438,[2]Preisliste!$A$11:$A$156,[2]Preisliste!$E$11:$E$156)</f>
        <v>11.23</v>
      </c>
      <c r="K438" s="14">
        <f t="shared" si="42"/>
        <v>0</v>
      </c>
      <c r="L438" t="str">
        <f>_xlfn.XLOOKUP(G438,[2]Preisliste!$A$11:$A$156,[2]Preisliste!$C$11:$C$156)</f>
        <v>Mastnummernkennzeichnung erstellen</v>
      </c>
      <c r="P438" s="25">
        <f>'[1]Mast Grube Multi3,5P'!$J99</f>
        <v>0</v>
      </c>
    </row>
    <row r="439" spans="2:16" x14ac:dyDescent="0.3">
      <c r="B439">
        <f t="shared" si="43"/>
        <v>0</v>
      </c>
      <c r="C439">
        <v>0</v>
      </c>
      <c r="D439" s="53" t="str">
        <f>'[1]Mast Grube Multi3,5B'!$D100</f>
        <v>St.</v>
      </c>
      <c r="E439" s="53" t="s">
        <v>192</v>
      </c>
      <c r="F439" s="12">
        <v>122122700000</v>
      </c>
      <c r="G439" s="12">
        <f>'[1]Mast Grube Multi3,5B'!$E100</f>
        <v>122122700000</v>
      </c>
      <c r="H439" s="12">
        <v>0</v>
      </c>
      <c r="I439">
        <f>_xlfn.XLOOKUP(G439,[1]Preisliste!$A$11:$A$156,[1]Preisliste!$B$11:$B$156)</f>
        <v>0</v>
      </c>
      <c r="J439" s="13">
        <f>_xlfn.XLOOKUP(G439,[2]Preisliste!$A$11:$A$156,[2]Preisliste!$E$11:$E$156)</f>
        <v>136.52000000000001</v>
      </c>
      <c r="K439" s="14">
        <f t="shared" si="42"/>
        <v>0</v>
      </c>
      <c r="L439" t="str">
        <f>_xlfn.XLOOKUP(G439,[2]Preisliste!$A$11:$A$156,[2]Preisliste!$C$11:$C$156)</f>
        <v>Montage Tiefenerder (V4A)</v>
      </c>
      <c r="P439" s="25">
        <f>'[1]Mast Grube Multi3,5P'!$J100</f>
        <v>0</v>
      </c>
    </row>
    <row r="440" spans="2:16" x14ac:dyDescent="0.3">
      <c r="B440">
        <f t="shared" si="43"/>
        <v>0</v>
      </c>
      <c r="C440">
        <v>0</v>
      </c>
      <c r="D440" s="53" t="str">
        <f>'[1]Mast Grube Multi3,5B'!$D101</f>
        <v>St.</v>
      </c>
      <c r="E440" s="53" t="s">
        <v>192</v>
      </c>
      <c r="F440" s="12">
        <v>122122800000</v>
      </c>
      <c r="G440" s="12">
        <f>'[1]Mast Grube Multi3,5B'!$E101</f>
        <v>122122800000</v>
      </c>
      <c r="H440" s="12">
        <v>0</v>
      </c>
      <c r="I440">
        <f>_xlfn.XLOOKUP(G440,[1]Preisliste!$A$11:$A$156,[1]Preisliste!$B$11:$B$156)</f>
        <v>0</v>
      </c>
      <c r="J440" s="13">
        <f>_xlfn.XLOOKUP(G440,[2]Preisliste!$A$11:$A$156,[2]Preisliste!$E$11:$E$156)</f>
        <v>56.52</v>
      </c>
      <c r="K440" s="14">
        <f t="shared" si="42"/>
        <v>0</v>
      </c>
      <c r="L440" t="str">
        <f>_xlfn.XLOOKUP(G440,[2]Preisliste!$A$11:$A$156,[2]Preisliste!$C$11:$C$156)</f>
        <v>Zulage je weitere erdungsstange V4A 1,5</v>
      </c>
      <c r="P440" s="25">
        <f>'[1]Mast Grube Multi3,5P'!$J101</f>
        <v>0</v>
      </c>
    </row>
    <row r="441" spans="2:16" x14ac:dyDescent="0.3">
      <c r="B441">
        <f t="shared" si="43"/>
        <v>0</v>
      </c>
      <c r="C441">
        <v>0</v>
      </c>
      <c r="D441" s="53" t="str">
        <f>'[1]Mast Grube Multi3,5B'!$D102</f>
        <v>St.</v>
      </c>
      <c r="E441" s="53" t="s">
        <v>192</v>
      </c>
      <c r="F441" s="12">
        <v>122122900000</v>
      </c>
      <c r="G441" s="12">
        <f>'[1]Mast Grube Multi3,5B'!$E102</f>
        <v>122122900000</v>
      </c>
      <c r="H441" s="12">
        <v>0</v>
      </c>
      <c r="I441">
        <f>_xlfn.XLOOKUP(G441,[1]Preisliste!$A$11:$A$156,[1]Preisliste!$B$11:$B$156)</f>
        <v>0</v>
      </c>
      <c r="J441" s="13">
        <f>_xlfn.XLOOKUP(G441,[2]Preisliste!$A$11:$A$156,[2]Preisliste!$E$11:$E$156)</f>
        <v>59.93</v>
      </c>
      <c r="K441" s="14">
        <f t="shared" si="42"/>
        <v>0</v>
      </c>
      <c r="L441" t="str">
        <f>_xlfn.XLOOKUP(G441,[2]Preisliste!$A$11:$A$156,[2]Preisliste!$C$11:$C$156)</f>
        <v>Erdungsmessung inkl. Protokoll</v>
      </c>
      <c r="P441" s="25">
        <f>'[1]Mast Grube Multi3,5P'!$J102</f>
        <v>0</v>
      </c>
    </row>
    <row r="442" spans="2:16" x14ac:dyDescent="0.3">
      <c r="B442">
        <f t="shared" si="43"/>
        <v>0</v>
      </c>
      <c r="C442">
        <v>0</v>
      </c>
      <c r="D442" s="53" t="str">
        <f>'[1]Mast Grube Multi3,5B'!$D103</f>
        <v>St.</v>
      </c>
      <c r="E442" s="53" t="s">
        <v>192</v>
      </c>
      <c r="F442" s="12">
        <v>122123000000</v>
      </c>
      <c r="G442" s="12">
        <f>'[1]Mast Grube Multi3,5B'!$E103</f>
        <v>122123000000</v>
      </c>
      <c r="H442" s="12">
        <v>0</v>
      </c>
      <c r="I442">
        <f>_xlfn.XLOOKUP(G442,[1]Preisliste!$A$11:$A$156,[1]Preisliste!$B$11:$B$156)</f>
        <v>0</v>
      </c>
      <c r="J442" s="13">
        <f>_xlfn.XLOOKUP(G442,[2]Preisliste!$A$11:$A$156,[2]Preisliste!$E$11:$E$156)</f>
        <v>134.19999999999999</v>
      </c>
      <c r="K442" s="14">
        <f t="shared" si="42"/>
        <v>0</v>
      </c>
      <c r="L442" t="str">
        <f>_xlfn.XLOOKUP(G442,[2]Preisliste!$A$11:$A$156,[2]Preisliste!$C$11:$C$156)</f>
        <v>Pauschale Tiefbau für Tiefenerder</v>
      </c>
      <c r="P442" s="25">
        <f>'[1]Mast Grube Multi3,5P'!$J103</f>
        <v>0</v>
      </c>
    </row>
    <row r="443" spans="2:16" x14ac:dyDescent="0.3">
      <c r="B443">
        <f t="shared" si="43"/>
        <v>0</v>
      </c>
      <c r="C443">
        <v>0</v>
      </c>
      <c r="D443" s="53" t="str">
        <f>'[1]Mast Grube Multi3,5B'!$D104</f>
        <v>St.</v>
      </c>
      <c r="E443" s="53" t="s">
        <v>192</v>
      </c>
      <c r="F443" s="12">
        <v>122123100000</v>
      </c>
      <c r="G443" s="12">
        <f>'[1]Mast Grube Multi3,5B'!$E104</f>
        <v>122123100000</v>
      </c>
      <c r="H443" s="12">
        <v>0</v>
      </c>
      <c r="I443">
        <f>_xlfn.XLOOKUP(G443,[1]Preisliste!$A$11:$A$156,[1]Preisliste!$B$11:$B$156)</f>
        <v>0</v>
      </c>
      <c r="J443" s="13">
        <f>_xlfn.XLOOKUP(G443,[2]Preisliste!$A$11:$A$156,[2]Preisliste!$E$11:$E$156)</f>
        <v>61.6</v>
      </c>
      <c r="K443" s="14">
        <f t="shared" si="42"/>
        <v>0</v>
      </c>
      <c r="L443" t="str">
        <f>_xlfn.XLOOKUP(G443,[2]Preisliste!$A$11:$A$156,[2]Preisliste!$C$11:$C$156)</f>
        <v>Pauschale An und Abfahrt Tiefenerder</v>
      </c>
      <c r="P443" s="25">
        <f>'[1]Mast Grube Multi3,5P'!$J104</f>
        <v>0</v>
      </c>
    </row>
    <row r="444" spans="2:16" x14ac:dyDescent="0.3">
      <c r="B444">
        <f t="shared" si="43"/>
        <v>0</v>
      </c>
      <c r="C444">
        <v>0</v>
      </c>
      <c r="D444" s="53" t="str">
        <f>'[1]Mast Grube Multi3,5B'!$D105</f>
        <v>St.</v>
      </c>
      <c r="E444" s="53" t="s">
        <v>192</v>
      </c>
      <c r="F444" s="12">
        <v>122050500000</v>
      </c>
      <c r="G444" s="12">
        <f>'[1]Mast Grube Multi3,5B'!$E105</f>
        <v>122050500000</v>
      </c>
      <c r="H444" s="12" t="s">
        <v>30</v>
      </c>
      <c r="I444" t="str">
        <f>_xlfn.XLOOKUP(G444,[1]Preisliste!$A$11:$A$156,[1]Preisliste!$B$11:$B$156)</f>
        <v>1.6.3</v>
      </c>
      <c r="J444" s="13">
        <f>_xlfn.XLOOKUP(G444,[2]Preisliste!$A$11:$A$156,[2]Preisliste!$E$11:$E$156)</f>
        <v>337</v>
      </c>
      <c r="K444" s="14">
        <f t="shared" si="42"/>
        <v>0</v>
      </c>
      <c r="L444" t="str">
        <f>_xlfn.XLOOKUP(G444,[2]Preisliste!$A$11:$A$156,[2]Preisliste!$C$11:$C$156)</f>
        <v>Mastanschlusskasten mit Maststeckdose</v>
      </c>
      <c r="P444" s="25">
        <f>'[1]Mast Grube Multi3,5P'!$J105</f>
        <v>0</v>
      </c>
    </row>
    <row r="445" spans="2:16" x14ac:dyDescent="0.3">
      <c r="B445">
        <f t="shared" si="43"/>
        <v>0</v>
      </c>
      <c r="C445">
        <v>0</v>
      </c>
      <c r="D445" s="53" t="str">
        <f>'[1]Mast Grube Multi3,5B'!$D107</f>
        <v>St.</v>
      </c>
      <c r="E445" s="53" t="s">
        <v>192</v>
      </c>
      <c r="F445" s="12">
        <v>122060100000</v>
      </c>
      <c r="G445" s="12">
        <f>'[1]Mast Grube Multi3,5B'!$E107</f>
        <v>122060100000</v>
      </c>
      <c r="H445" s="12" t="s">
        <v>31</v>
      </c>
      <c r="I445" t="str">
        <f>_xlfn.XLOOKUP(G445,[1]Preisliste!$A$11:$A$156,[1]Preisliste!$B$11:$B$156)</f>
        <v>1.7.1</v>
      </c>
      <c r="J445" s="13">
        <f>_xlfn.XLOOKUP(G445,[2]Preisliste!$A$11:$A$156,[2]Preisliste!$E$11:$E$156)</f>
        <v>111.7</v>
      </c>
      <c r="K445" s="14">
        <f t="shared" si="42"/>
        <v>0</v>
      </c>
      <c r="L445" t="str">
        <f>_xlfn.XLOOKUP(G445,[2]Preisliste!$A$11:$A$156,[2]Preisliste!$C$11:$C$156)</f>
        <v>Aufsatzausleger 1-fach 1,5 m bis LPH 10 m</v>
      </c>
      <c r="P445" s="25">
        <f>'[1]Mast Grube Multi3,5P'!$J107</f>
        <v>0</v>
      </c>
    </row>
    <row r="446" spans="2:16" x14ac:dyDescent="0.3">
      <c r="B446">
        <f t="shared" si="43"/>
        <v>2</v>
      </c>
      <c r="C446">
        <v>2</v>
      </c>
      <c r="D446" s="53" t="str">
        <f>'[1]Mast Grube Multi3,5B'!$D108</f>
        <v>St.</v>
      </c>
      <c r="E446" s="53" t="s">
        <v>192</v>
      </c>
      <c r="F446" s="12">
        <v>122060300000</v>
      </c>
      <c r="G446" s="12">
        <f>'[1]Mast Grube Multi3,5B'!$E108</f>
        <v>122060300000</v>
      </c>
      <c r="H446" s="12" t="s">
        <v>32</v>
      </c>
      <c r="I446" t="str">
        <f>_xlfn.XLOOKUP(G446,[1]Preisliste!$A$11:$A$156,[1]Preisliste!$B$11:$B$156)</f>
        <v>1.7.2</v>
      </c>
      <c r="J446" s="13">
        <f>_xlfn.XLOOKUP(G446,[2]Preisliste!$A$11:$A$156,[2]Preisliste!$E$11:$E$156)</f>
        <v>137.85</v>
      </c>
      <c r="K446" s="14">
        <f t="shared" si="42"/>
        <v>275.7</v>
      </c>
      <c r="L446" t="str">
        <f>_xlfn.XLOOKUP(G446,[2]Preisliste!$A$11:$A$156,[2]Preisliste!$C$11:$C$156)</f>
        <v>Aufsatzausleger 2-fach 1,5 m bis LPH 10 m</v>
      </c>
      <c r="P446" s="25">
        <f>'[1]Mast Grube Multi3,5P'!$J108</f>
        <v>1</v>
      </c>
    </row>
    <row r="447" spans="2:16" x14ac:dyDescent="0.3">
      <c r="B447">
        <f t="shared" si="43"/>
        <v>0</v>
      </c>
      <c r="C447">
        <v>0</v>
      </c>
      <c r="D447" s="53" t="str">
        <f>'[1]Mast Grube Multi3,5B'!$D109</f>
        <v>St.</v>
      </c>
      <c r="E447" s="53" t="s">
        <v>192</v>
      </c>
      <c r="F447" s="12">
        <v>122060500000</v>
      </c>
      <c r="G447" s="12">
        <f>'[1]Mast Grube Multi3,5B'!$E109</f>
        <v>122060500000</v>
      </c>
      <c r="H447" s="12" t="s">
        <v>33</v>
      </c>
      <c r="I447" t="str">
        <f>_xlfn.XLOOKUP(G447,[1]Preisliste!$A$11:$A$156,[1]Preisliste!$B$11:$B$156)</f>
        <v>1.7.3</v>
      </c>
      <c r="J447" s="13">
        <f>_xlfn.XLOOKUP(G447,[2]Preisliste!$A$11:$A$156,[2]Preisliste!$E$11:$E$156)</f>
        <v>178.71</v>
      </c>
      <c r="K447" s="14">
        <f t="shared" si="42"/>
        <v>0</v>
      </c>
      <c r="L447" t="str">
        <f>_xlfn.XLOOKUP(G447,[2]Preisliste!$A$11:$A$156,[2]Preisliste!$C$11:$C$156)</f>
        <v>Aufsatzausleger 3-fach 1,0 m bis LPH 10 m</v>
      </c>
      <c r="P447" s="25">
        <f>'[1]Mast Grube Multi3,5P'!$J109</f>
        <v>0</v>
      </c>
    </row>
    <row r="448" spans="2:16" x14ac:dyDescent="0.3">
      <c r="B448">
        <f t="shared" si="43"/>
        <v>0</v>
      </c>
      <c r="C448">
        <v>0</v>
      </c>
      <c r="D448" s="53" t="str">
        <f>'[1]Mast Grube Multi3,5B'!$D110</f>
        <v>St.</v>
      </c>
      <c r="E448" s="53" t="s">
        <v>192</v>
      </c>
      <c r="F448" s="12">
        <v>122060700000</v>
      </c>
      <c r="G448" s="12">
        <f>'[1]Mast Grube Multi3,5B'!$E110</f>
        <v>122060700000</v>
      </c>
      <c r="H448" s="12" t="s">
        <v>34</v>
      </c>
      <c r="I448" t="str">
        <f>_xlfn.XLOOKUP(G448,[1]Preisliste!$A$11:$A$156,[1]Preisliste!$B$11:$B$156)</f>
        <v>1.7.4</v>
      </c>
      <c r="J448" s="13">
        <f>_xlfn.XLOOKUP(G448,[2]Preisliste!$A$11:$A$156,[2]Preisliste!$E$11:$E$156)</f>
        <v>198.46</v>
      </c>
      <c r="K448" s="14">
        <f t="shared" si="42"/>
        <v>0</v>
      </c>
      <c r="L448" t="str">
        <f>_xlfn.XLOOKUP(G448,[2]Preisliste!$A$11:$A$156,[2]Preisliste!$C$11:$C$156)</f>
        <v>Aufsatzausleger 3-fach 1,5 m bis LPH 10 m</v>
      </c>
      <c r="P448" s="25">
        <f>'[1]Mast Grube Multi3,5P'!$J110</f>
        <v>0</v>
      </c>
    </row>
    <row r="449" spans="2:16" x14ac:dyDescent="0.3">
      <c r="B449">
        <f t="shared" si="43"/>
        <v>0</v>
      </c>
      <c r="C449">
        <v>0</v>
      </c>
      <c r="D449" s="53" t="str">
        <f>'[1]Mast Grube Multi3,5B'!$D111</f>
        <v>St.</v>
      </c>
      <c r="E449" s="53" t="s">
        <v>192</v>
      </c>
      <c r="F449" s="12">
        <v>122060900000</v>
      </c>
      <c r="G449" s="12">
        <f>'[1]Mast Grube Multi3,5B'!$E111</f>
        <v>122060900000</v>
      </c>
      <c r="H449" s="12" t="s">
        <v>35</v>
      </c>
      <c r="I449" t="str">
        <f>_xlfn.XLOOKUP(G449,[1]Preisliste!$A$11:$A$156,[1]Preisliste!$B$11:$B$156)</f>
        <v>1.7.5</v>
      </c>
      <c r="J449" s="13">
        <f>_xlfn.XLOOKUP(G449,[2]Preisliste!$A$11:$A$156,[2]Preisliste!$E$11:$E$156)</f>
        <v>299.95999999999998</v>
      </c>
      <c r="K449" s="14">
        <f t="shared" si="42"/>
        <v>0</v>
      </c>
      <c r="L449" t="str">
        <f>_xlfn.XLOOKUP(G449,[2]Preisliste!$A$11:$A$156,[2]Preisliste!$C$11:$C$156)</f>
        <v>Mastausleger für Freileitungsmast liefern u. montieren</v>
      </c>
      <c r="P449" s="25">
        <f>'[1]Mast Grube Multi3,5P'!$J111</f>
        <v>0</v>
      </c>
    </row>
    <row r="450" spans="2:16" x14ac:dyDescent="0.3">
      <c r="B450">
        <f t="shared" si="43"/>
        <v>0</v>
      </c>
      <c r="C450">
        <v>0</v>
      </c>
      <c r="D450" s="53" t="str">
        <f>'[1]Mast Grube Multi3,5B'!$D113</f>
        <v>St.</v>
      </c>
      <c r="E450" s="53" t="s">
        <v>192</v>
      </c>
      <c r="F450" s="12">
        <v>101030300000</v>
      </c>
      <c r="G450" s="12">
        <f>'[1]Mast Grube Multi3,5B'!$E113</f>
        <v>101030300000</v>
      </c>
      <c r="H450" s="12" t="s">
        <v>37</v>
      </c>
      <c r="I450" t="str">
        <f>_xlfn.XLOOKUP(G450,[1]Preisliste!$A$11:$A$156,[1]Preisliste!$B$11:$B$156)</f>
        <v>1.8.1</v>
      </c>
      <c r="J450" s="13">
        <f>_xlfn.XLOOKUP(G450,[2]Preisliste!$A$11:$A$156,[2]Preisliste!$E$11:$E$156)</f>
        <v>0</v>
      </c>
      <c r="K450" s="14">
        <f t="shared" si="42"/>
        <v>0</v>
      </c>
      <c r="L450" t="str">
        <f>_xlfn.XLOOKUP(G450,[2]Preisliste!$A$11:$A$156,[2]Preisliste!$C$11:$C$156)</f>
        <v>Aluminiumgussmast 2,65m</v>
      </c>
      <c r="P450" s="25">
        <f>'[1]Mast Grube Multi3,5P'!$J113</f>
        <v>0</v>
      </c>
    </row>
    <row r="451" spans="2:16" x14ac:dyDescent="0.3">
      <c r="B451">
        <f t="shared" si="43"/>
        <v>0</v>
      </c>
      <c r="C451">
        <v>0</v>
      </c>
      <c r="D451" s="53" t="str">
        <f>'[1]Mast Grube Multi3,5B'!$D114</f>
        <v>St.</v>
      </c>
      <c r="E451" s="53" t="s">
        <v>192</v>
      </c>
      <c r="F451" s="12">
        <v>441420000001</v>
      </c>
      <c r="G451" s="12">
        <f>'[1]Mast Grube Multi3,5B'!$E114</f>
        <v>441420000001</v>
      </c>
      <c r="H451" s="12" t="s">
        <v>38</v>
      </c>
      <c r="I451" t="str">
        <f>_xlfn.XLOOKUP(G451,[1]Preisliste!$A$11:$A$156,[1]Preisliste!$B$11:$B$156)</f>
        <v>1.8.2</v>
      </c>
      <c r="J451" s="13">
        <f>_xlfn.XLOOKUP(G451,[2]Preisliste!$A$11:$A$156,[2]Preisliste!$E$11:$E$156)</f>
        <v>0</v>
      </c>
      <c r="K451" s="14">
        <f t="shared" si="42"/>
        <v>0</v>
      </c>
      <c r="L451" t="str">
        <f>_xlfn.XLOOKUP(G451,[2]Preisliste!$A$11:$A$156,[2]Preisliste!$C$11:$C$156)</f>
        <v>Leiterstütze nach historischem Vorbild</v>
      </c>
      <c r="P451" s="25">
        <f>'[1]Mast Grube Multi3,5P'!$J114</f>
        <v>0</v>
      </c>
    </row>
    <row r="452" spans="2:16" x14ac:dyDescent="0.3">
      <c r="B452">
        <f t="shared" si="43"/>
        <v>0</v>
      </c>
      <c r="C452">
        <v>0</v>
      </c>
      <c r="D452" s="53" t="str">
        <f>'[1]Mast Grube Multi3,5B'!$D115</f>
        <v>St.</v>
      </c>
      <c r="E452" s="53" t="s">
        <v>192</v>
      </c>
      <c r="F452" s="12">
        <v>441421000001</v>
      </c>
      <c r="G452" s="12">
        <f>'[1]Mast Grube Multi3,5B'!$E115</f>
        <v>441421000001</v>
      </c>
      <c r="H452" s="12" t="s">
        <v>39</v>
      </c>
      <c r="I452" t="str">
        <f>_xlfn.XLOOKUP(G452,[1]Preisliste!$A$11:$A$156,[1]Preisliste!$B$11:$B$156)</f>
        <v>1.8.3</v>
      </c>
      <c r="J452" s="13">
        <f>_xlfn.XLOOKUP(G452,[2]Preisliste!$A$11:$A$156,[2]Preisliste!$E$11:$E$156)</f>
        <v>0</v>
      </c>
      <c r="K452" s="14">
        <f t="shared" si="42"/>
        <v>0</v>
      </c>
      <c r="L452" t="str">
        <f>_xlfn.XLOOKUP(G452,[2]Preisliste!$A$11:$A$156,[2]Preisliste!$C$11:$C$156)</f>
        <v>Erdstücke</v>
      </c>
      <c r="P452" s="25">
        <f>'[1]Mast Grube Multi3,5P'!$J115</f>
        <v>0</v>
      </c>
    </row>
    <row r="453" spans="2:16" x14ac:dyDescent="0.3">
      <c r="B453">
        <f t="shared" si="43"/>
        <v>0</v>
      </c>
      <c r="C453">
        <v>0</v>
      </c>
      <c r="D453" s="53" t="str">
        <f>'[1]Mast Grube Multi3,5B'!$D117</f>
        <v>St.</v>
      </c>
      <c r="E453" s="53" t="s">
        <v>192</v>
      </c>
      <c r="F453" s="12">
        <v>122070100000</v>
      </c>
      <c r="G453" s="12">
        <f>'[1]Mast Grube Multi3,5B'!$E117</f>
        <v>122070100000</v>
      </c>
      <c r="H453" s="12" t="s">
        <v>40</v>
      </c>
      <c r="I453" t="str">
        <f>_xlfn.XLOOKUP(G453,[1]Preisliste!$A$11:$A$156,[1]Preisliste!$B$11:$B$156)</f>
        <v>1.9.1</v>
      </c>
      <c r="J453" s="13">
        <f>_xlfn.XLOOKUP(G453,[2]Preisliste!$A$11:$A$156,[2]Preisliste!$E$11:$E$156)</f>
        <v>79.53</v>
      </c>
      <c r="K453" s="14">
        <f t="shared" si="42"/>
        <v>0</v>
      </c>
      <c r="L453" t="str">
        <f>_xlfn.XLOOKUP(G453,[2]Preisliste!$A$11:$A$156,[2]Preisliste!$C$11:$C$156)</f>
        <v>Kabelübergangskasten ohne AuS</v>
      </c>
      <c r="P453" s="25">
        <f>'[1]Mast Grube Multi3,5P'!$J117</f>
        <v>0</v>
      </c>
    </row>
    <row r="454" spans="2:16" x14ac:dyDescent="0.3">
      <c r="B454">
        <f t="shared" si="43"/>
        <v>0</v>
      </c>
      <c r="C454">
        <v>0</v>
      </c>
      <c r="D454" s="53" t="str">
        <f>'[1]Mast Grube Multi3,5B'!$D119</f>
        <v>St.</v>
      </c>
      <c r="E454" s="53" t="s">
        <v>192</v>
      </c>
      <c r="F454" s="12">
        <v>122080100000</v>
      </c>
      <c r="G454" s="12">
        <f>'[1]Mast Grube Multi3,5B'!$E119</f>
        <v>122080100000</v>
      </c>
      <c r="H454" s="12">
        <v>0</v>
      </c>
      <c r="I454">
        <f>_xlfn.XLOOKUP(G454,[1]Preisliste!$A$11:$A$156,[1]Preisliste!$B$11:$B$156)</f>
        <v>0</v>
      </c>
      <c r="J454" s="13">
        <f>_xlfn.XLOOKUP(G454,[2]Preisliste!$A$11:$A$156,[2]Preisliste!$E$11:$E$156)</f>
        <v>37.78</v>
      </c>
      <c r="K454" s="14">
        <f t="shared" si="42"/>
        <v>0</v>
      </c>
      <c r="L454" t="str">
        <f>_xlfn.XLOOKUP(G454,[2]Preisliste!$A$11:$A$156,[2]Preisliste!$C$11:$C$156)</f>
        <v>Mont. Micro Luma</v>
      </c>
      <c r="P454" s="25">
        <f>'[1]Mast Grube Multi3,5P'!$J119</f>
        <v>0</v>
      </c>
    </row>
    <row r="455" spans="2:16" x14ac:dyDescent="0.3">
      <c r="B455">
        <f t="shared" si="43"/>
        <v>0</v>
      </c>
      <c r="C455">
        <v>0</v>
      </c>
      <c r="D455" s="53" t="str">
        <f>'[1]Mast Grube Multi3,5B'!$D120</f>
        <v>St.</v>
      </c>
      <c r="E455" s="53" t="s">
        <v>192</v>
      </c>
      <c r="F455" s="12">
        <v>122080300000</v>
      </c>
      <c r="G455" s="12">
        <f>'[1]Mast Grube Multi3,5B'!$E120</f>
        <v>122080300000</v>
      </c>
      <c r="H455" s="12">
        <v>0</v>
      </c>
      <c r="I455">
        <f>_xlfn.XLOOKUP(G455,[1]Preisliste!$A$11:$A$156,[1]Preisliste!$B$11:$B$156)</f>
        <v>0</v>
      </c>
      <c r="J455" s="13">
        <f>_xlfn.XLOOKUP(G455,[2]Preisliste!$A$11:$A$156,[2]Preisliste!$E$11:$E$156)</f>
        <v>38.86</v>
      </c>
      <c r="K455" s="14">
        <f t="shared" si="42"/>
        <v>0</v>
      </c>
      <c r="L455" t="str">
        <f>_xlfn.XLOOKUP(G455,[2]Preisliste!$A$11:$A$156,[2]Preisliste!$C$11:$C$156)</f>
        <v>Mont. Mini Luma</v>
      </c>
      <c r="P455" s="25">
        <f>'[1]Mast Grube Multi3,5P'!$J120</f>
        <v>0</v>
      </c>
    </row>
    <row r="456" spans="2:16" x14ac:dyDescent="0.3">
      <c r="B456">
        <f t="shared" si="43"/>
        <v>0</v>
      </c>
      <c r="C456">
        <v>0</v>
      </c>
      <c r="D456" s="53" t="str">
        <f>'[1]Mast Grube Multi3,5B'!$D121</f>
        <v>St.</v>
      </c>
      <c r="E456" s="53" t="s">
        <v>192</v>
      </c>
      <c r="F456" s="12">
        <v>122080500000</v>
      </c>
      <c r="G456" s="12">
        <f>'[1]Mast Grube Multi3,5B'!$E121</f>
        <v>122080500000</v>
      </c>
      <c r="H456" s="12">
        <v>0</v>
      </c>
      <c r="I456">
        <f>_xlfn.XLOOKUP(G456,[1]Preisliste!$A$11:$A$156,[1]Preisliste!$B$11:$B$156)</f>
        <v>0</v>
      </c>
      <c r="J456" s="13">
        <f>_xlfn.XLOOKUP(G456,[2]Preisliste!$A$11:$A$156,[2]Preisliste!$E$11:$E$156)</f>
        <v>41.02</v>
      </c>
      <c r="K456" s="14">
        <f t="shared" si="42"/>
        <v>0</v>
      </c>
      <c r="L456" t="str">
        <f>_xlfn.XLOOKUP(G456,[2]Preisliste!$A$11:$A$156,[2]Preisliste!$C$11:$C$156)</f>
        <v>Mont. Luma</v>
      </c>
      <c r="P456" s="25">
        <f>'[1]Mast Grube Multi3,5P'!$J121</f>
        <v>0</v>
      </c>
    </row>
    <row r="457" spans="2:16" x14ac:dyDescent="0.3">
      <c r="B457">
        <f t="shared" si="43"/>
        <v>0</v>
      </c>
      <c r="C457">
        <v>0</v>
      </c>
      <c r="D457" s="53" t="str">
        <f>'[1]Mast Grube Multi3,5B'!$D122</f>
        <v>St.</v>
      </c>
      <c r="E457" s="53" t="s">
        <v>192</v>
      </c>
      <c r="F457" s="12">
        <v>122080700000</v>
      </c>
      <c r="G457" s="12">
        <f>'[1]Mast Grube Multi3,5B'!$E122</f>
        <v>122080700000</v>
      </c>
      <c r="H457" s="12">
        <v>0</v>
      </c>
      <c r="I457">
        <f>_xlfn.XLOOKUP(G457,[1]Preisliste!$A$11:$A$156,[1]Preisliste!$B$11:$B$156)</f>
        <v>0</v>
      </c>
      <c r="J457" s="13">
        <f>_xlfn.XLOOKUP(G457,[2]Preisliste!$A$11:$A$156,[2]Preisliste!$E$11:$E$156)</f>
        <v>96.08</v>
      </c>
      <c r="K457" s="14">
        <f t="shared" si="42"/>
        <v>0</v>
      </c>
      <c r="L457" t="str">
        <f>_xlfn.XLOOKUP(G457,[2]Preisliste!$A$11:$A$156,[2]Preisliste!$C$11:$C$156)</f>
        <v>Mont. FGÜ Mini Luma</v>
      </c>
      <c r="P457" s="25">
        <f>'[1]Mast Grube Multi3,5P'!$J122</f>
        <v>0</v>
      </c>
    </row>
    <row r="458" spans="2:16" x14ac:dyDescent="0.3">
      <c r="B458">
        <f t="shared" si="43"/>
        <v>0</v>
      </c>
      <c r="C458">
        <v>0</v>
      </c>
      <c r="D458" s="53" t="str">
        <f>'[1]Mast Grube Multi3,5B'!$D123</f>
        <v>St.</v>
      </c>
      <c r="E458" s="53" t="s">
        <v>192</v>
      </c>
      <c r="F458" s="12">
        <v>122080900000</v>
      </c>
      <c r="G458" s="12">
        <f>'[1]Mast Grube Multi3,5B'!$E123</f>
        <v>122080900000</v>
      </c>
      <c r="H458" s="12">
        <v>0</v>
      </c>
      <c r="I458">
        <f>_xlfn.XLOOKUP(G458,[1]Preisliste!$A$11:$A$156,[1]Preisliste!$B$11:$B$156)</f>
        <v>0</v>
      </c>
      <c r="J458" s="13">
        <f>_xlfn.XLOOKUP(G458,[2]Preisliste!$A$11:$A$156,[2]Preisliste!$E$11:$E$156)</f>
        <v>43.18</v>
      </c>
      <c r="K458" s="14">
        <f t="shared" si="42"/>
        <v>0</v>
      </c>
      <c r="L458" t="str">
        <f>_xlfn.XLOOKUP(G458,[2]Preisliste!$A$11:$A$156,[2]Preisliste!$C$11:$C$156)</f>
        <v>Mont. Trilux Publisca</v>
      </c>
      <c r="P458" s="25">
        <f>'[1]Mast Grube Multi3,5P'!$J123</f>
        <v>0</v>
      </c>
    </row>
    <row r="459" spans="2:16" x14ac:dyDescent="0.3">
      <c r="B459">
        <f t="shared" si="43"/>
        <v>0</v>
      </c>
      <c r="C459">
        <v>0</v>
      </c>
      <c r="D459" s="53" t="str">
        <f>'[1]Mast Grube Multi3,5B'!$D124</f>
        <v>St.</v>
      </c>
      <c r="E459" s="53" t="s">
        <v>192</v>
      </c>
      <c r="F459" s="12">
        <v>122081100000</v>
      </c>
      <c r="G459" s="12">
        <f>'[1]Mast Grube Multi3,5B'!$E124</f>
        <v>122081100000</v>
      </c>
      <c r="H459" s="12">
        <v>0</v>
      </c>
      <c r="I459">
        <f>_xlfn.XLOOKUP(G459,[1]Preisliste!$A$11:$A$156,[1]Preisliste!$B$11:$B$156)</f>
        <v>0</v>
      </c>
      <c r="J459" s="13">
        <f>_xlfn.XLOOKUP(G459,[2]Preisliste!$A$11:$A$156,[2]Preisliste!$E$11:$E$156)</f>
        <v>45.34</v>
      </c>
      <c r="K459" s="14">
        <f t="shared" si="42"/>
        <v>0</v>
      </c>
      <c r="L459" t="str">
        <f>_xlfn.XLOOKUP(G459,[2]Preisliste!$A$11:$A$156,[2]Preisliste!$C$11:$C$156)</f>
        <v>Mont. Nordeon Vulkan V3458</v>
      </c>
      <c r="P459" s="25">
        <f>'[1]Mast Grube Multi3,5P'!$J124</f>
        <v>0</v>
      </c>
    </row>
    <row r="460" spans="2:16" x14ac:dyDescent="0.3">
      <c r="B460">
        <f t="shared" si="43"/>
        <v>0</v>
      </c>
      <c r="C460">
        <v>0</v>
      </c>
      <c r="D460" s="53" t="str">
        <f>'[1]Mast Grube Multi3,5B'!$D125</f>
        <v>St.</v>
      </c>
      <c r="E460" s="53" t="s">
        <v>192</v>
      </c>
      <c r="F460" s="12">
        <v>120813000000</v>
      </c>
      <c r="G460" s="12">
        <f>'[1]Mast Grube Multi3,5B'!$E125</f>
        <v>120813000000</v>
      </c>
      <c r="H460" s="12">
        <v>0</v>
      </c>
      <c r="I460">
        <f>_xlfn.XLOOKUP(G460,[1]Preisliste!$A$11:$A$156,[1]Preisliste!$B$11:$B$156)</f>
        <v>0</v>
      </c>
      <c r="J460" s="13">
        <f>_xlfn.XLOOKUP(G460,[2]Preisliste!$A$11:$A$156,[2]Preisliste!$E$11:$E$156)</f>
        <v>100.44</v>
      </c>
      <c r="K460" s="14">
        <f t="shared" si="42"/>
        <v>0</v>
      </c>
      <c r="L460" t="str">
        <f>_xlfn.XLOOKUP(G460,[2]Preisliste!$A$11:$A$156,[2]Preisliste!$C$11:$C$156)</f>
        <v>Mont. Hahn-Licht</v>
      </c>
      <c r="P460" s="25">
        <f>'[1]Mast Grube Multi3,5P'!$J125</f>
        <v>0</v>
      </c>
    </row>
    <row r="461" spans="2:16" x14ac:dyDescent="0.3">
      <c r="B461">
        <f t="shared" si="43"/>
        <v>0</v>
      </c>
      <c r="C461">
        <v>0</v>
      </c>
      <c r="D461" s="53" t="str">
        <f>'[1]Mast Grube Multi3,5B'!$D126</f>
        <v>St.</v>
      </c>
      <c r="E461" s="53" t="s">
        <v>192</v>
      </c>
      <c r="F461" s="12">
        <v>122120700000</v>
      </c>
      <c r="G461" s="12">
        <f>'[1]Mast Grube Multi3,5B'!$E126</f>
        <v>122120700000</v>
      </c>
      <c r="H461" s="12">
        <v>0</v>
      </c>
      <c r="I461">
        <f>_xlfn.XLOOKUP(G461,[1]Preisliste!$A$11:$A$156,[1]Preisliste!$B$11:$B$156)</f>
        <v>0</v>
      </c>
      <c r="J461" s="13">
        <f>_xlfn.XLOOKUP(G461,[2]Preisliste!$A$11:$A$156,[2]Preisliste!$E$11:$E$156)</f>
        <v>57.53</v>
      </c>
      <c r="K461" s="14">
        <f t="shared" si="42"/>
        <v>0</v>
      </c>
      <c r="L461" t="str">
        <f>_xlfn.XLOOKUP(G461,[2]Preisliste!$A$11:$A$156,[2]Preisliste!$C$11:$C$156)</f>
        <v>Leuchtenmontage o. Material</v>
      </c>
      <c r="P461" s="25">
        <f>'[1]Mast Grube Multi3,5P'!$J126</f>
        <v>0</v>
      </c>
    </row>
    <row r="462" spans="2:16" x14ac:dyDescent="0.3">
      <c r="B462">
        <f t="shared" si="43"/>
        <v>0</v>
      </c>
      <c r="C462">
        <v>0</v>
      </c>
      <c r="D462" s="53" t="str">
        <f>'[1]Mast Grube Multi3,5B'!$D127</f>
        <v>St.</v>
      </c>
      <c r="E462" s="53" t="s">
        <v>192</v>
      </c>
      <c r="F462" s="12">
        <v>122121900000</v>
      </c>
      <c r="G462" s="12">
        <f>'[1]Mast Grube Multi3,5B'!$E127</f>
        <v>122121900000</v>
      </c>
      <c r="H462" s="12">
        <v>0</v>
      </c>
      <c r="I462">
        <f>_xlfn.XLOOKUP(G462,[1]Preisliste!$A$11:$A$156,[1]Preisliste!$B$11:$B$156)</f>
        <v>0</v>
      </c>
      <c r="J462" s="13">
        <f>_xlfn.XLOOKUP(G462,[2]Preisliste!$A$11:$A$156,[2]Preisliste!$E$11:$E$156)</f>
        <v>51.86</v>
      </c>
      <c r="K462" s="14">
        <f t="shared" si="42"/>
        <v>0</v>
      </c>
      <c r="L462" t="str">
        <f>_xlfn.XLOOKUP(G462,[2]Preisliste!$A$11:$A$156,[2]Preisliste!$C$11:$C$156)</f>
        <v>Blendeneinbau Vulkan</v>
      </c>
      <c r="P462" s="25">
        <f>'[1]Mast Grube Multi3,5P'!$J127</f>
        <v>0</v>
      </c>
    </row>
    <row r="463" spans="2:16" x14ac:dyDescent="0.3">
      <c r="B463">
        <f t="shared" si="43"/>
        <v>0</v>
      </c>
      <c r="C463">
        <v>0</v>
      </c>
      <c r="D463" s="53" t="str">
        <f>'[1]Mast Grube Multi3,5B'!$D128</f>
        <v>St.</v>
      </c>
      <c r="E463" s="53" t="s">
        <v>192</v>
      </c>
      <c r="F463" s="12">
        <v>122122500000</v>
      </c>
      <c r="G463" s="12">
        <f>'[1]Mast Grube Multi3,5B'!$E128</f>
        <v>122122500000</v>
      </c>
      <c r="H463" s="12">
        <v>0</v>
      </c>
      <c r="I463">
        <f>_xlfn.XLOOKUP(G463,[1]Preisliste!$A$11:$A$156,[1]Preisliste!$B$11:$B$156)</f>
        <v>0</v>
      </c>
      <c r="J463" s="13">
        <f>_xlfn.XLOOKUP(G463,[2]Preisliste!$A$11:$A$156,[2]Preisliste!$E$11:$E$156)</f>
        <v>51.86</v>
      </c>
      <c r="K463" s="14">
        <f t="shared" si="42"/>
        <v>0</v>
      </c>
      <c r="L463" t="str">
        <f>_xlfn.XLOOKUP(G463,[2]Preisliste!$A$11:$A$156,[2]Preisliste!$C$11:$C$156)</f>
        <v>Austausch Vulkan Leuchtendach</v>
      </c>
      <c r="P463" s="25">
        <f>'[1]Mast Grube Multi3,5P'!$J128</f>
        <v>0</v>
      </c>
    </row>
    <row r="464" spans="2:16" x14ac:dyDescent="0.3">
      <c r="B464">
        <f t="shared" si="43"/>
        <v>0</v>
      </c>
      <c r="C464">
        <v>0</v>
      </c>
      <c r="D464" s="53" t="str">
        <f>'[1]Mast Grube Multi3,5B'!$D129</f>
        <v>St.</v>
      </c>
      <c r="E464" s="53" t="s">
        <v>192</v>
      </c>
      <c r="F464" s="12">
        <v>122124200000</v>
      </c>
      <c r="G464" s="12">
        <f>'[1]Mast Grube Multi3,5B'!$E129</f>
        <v>122124200000</v>
      </c>
      <c r="H464" s="12">
        <v>0</v>
      </c>
      <c r="I464">
        <f>_xlfn.XLOOKUP(G464,[1]Preisliste!$A$11:$A$156,[1]Preisliste!$B$11:$B$156)</f>
        <v>0</v>
      </c>
      <c r="J464" s="13">
        <f>_xlfn.XLOOKUP(G464,[2]Preisliste!$A$11:$A$156,[2]Preisliste!$E$11:$E$156)</f>
        <v>60.83</v>
      </c>
      <c r="K464" s="14">
        <f t="shared" ref="K464:K475" si="44">IF(B464="",0,B464*J464)</f>
        <v>0</v>
      </c>
      <c r="L464" t="str">
        <f>_xlfn.XLOOKUP(G464,[2]Preisliste!$A$11:$A$156,[2]Preisliste!$C$11:$C$156)</f>
        <v>Isol. Klemme Leuchtenanschluss</v>
      </c>
      <c r="P464" s="25">
        <f>'[1]Mast Grube Multi3,5P'!$J129</f>
        <v>0</v>
      </c>
    </row>
    <row r="465" spans="1:16" x14ac:dyDescent="0.3">
      <c r="B465">
        <f t="shared" ref="B465:B475" si="45">C465</f>
        <v>0</v>
      </c>
      <c r="C465">
        <v>0</v>
      </c>
      <c r="D465" s="53" t="str">
        <f>'[1]Mast Grube Multi3,5B'!$D130</f>
        <v>St.</v>
      </c>
      <c r="E465" s="53" t="s">
        <v>192</v>
      </c>
      <c r="F465" s="12">
        <v>101030306000</v>
      </c>
      <c r="G465" s="12">
        <f>'[1]Mast Grube Multi3,5B'!$E130</f>
        <v>101030306000</v>
      </c>
      <c r="H465" s="12" t="s">
        <v>41</v>
      </c>
      <c r="I465" t="str">
        <f>_xlfn.XLOOKUP(G465,[1]Preisliste!$A$11:$A$156,[1]Preisliste!$B$11:$B$156)</f>
        <v>1.10.1</v>
      </c>
      <c r="J465" s="13">
        <f>_xlfn.XLOOKUP(G465,[2]Preisliste!$A$11:$A$156,[2]Preisliste!$E$11:$E$156)</f>
        <v>37.78</v>
      </c>
      <c r="K465" s="14">
        <f t="shared" si="44"/>
        <v>0</v>
      </c>
      <c r="L465" t="str">
        <f>_xlfn.XLOOKUP(G465,[2]Preisliste!$A$11:$A$156,[2]Preisliste!$C$11:$C$156)</f>
        <v>Technische LED-Außenleuchte für Anliegerstraßen</v>
      </c>
      <c r="P465" s="25">
        <f>'[1]Mast Grube Multi3,5P'!$J130</f>
        <v>0</v>
      </c>
    </row>
    <row r="466" spans="1:16" x14ac:dyDescent="0.3">
      <c r="B466">
        <f t="shared" si="45"/>
        <v>0</v>
      </c>
      <c r="C466">
        <v>0</v>
      </c>
      <c r="D466" s="53" t="str">
        <f>'[1]Mast Grube Multi3,5B'!$D131</f>
        <v>St.</v>
      </c>
      <c r="E466" s="53" t="s">
        <v>192</v>
      </c>
      <c r="F466" s="12">
        <v>101030307000</v>
      </c>
      <c r="G466" s="12">
        <f>'[1]Mast Grube Multi3,5B'!$E131</f>
        <v>101030307000</v>
      </c>
      <c r="H466" s="12" t="s">
        <v>42</v>
      </c>
      <c r="I466" t="str">
        <f>_xlfn.XLOOKUP(G466,[1]Preisliste!$A$11:$A$156,[1]Preisliste!$B$11:$B$156)</f>
        <v>1.10.2</v>
      </c>
      <c r="J466" s="13">
        <f>_xlfn.XLOOKUP(G466,[2]Preisliste!$A$11:$A$156,[2]Preisliste!$E$11:$E$156)</f>
        <v>38.86</v>
      </c>
      <c r="K466" s="14">
        <f t="shared" si="44"/>
        <v>0</v>
      </c>
      <c r="L466" t="str">
        <f>_xlfn.XLOOKUP(G466,[2]Preisliste!$A$11:$A$156,[2]Preisliste!$C$11:$C$156)</f>
        <v>Technische LED-Außenleuchte für Haupterschließungsstraßen</v>
      </c>
      <c r="P466" s="25">
        <f>'[1]Mast Grube Multi3,5P'!$J131</f>
        <v>0</v>
      </c>
    </row>
    <row r="467" spans="1:16" x14ac:dyDescent="0.3">
      <c r="B467">
        <f t="shared" si="45"/>
        <v>0</v>
      </c>
      <c r="C467">
        <v>0</v>
      </c>
      <c r="D467" s="53" t="str">
        <f>'[1]Mast Grube Multi3,5B'!$D132</f>
        <v>St.</v>
      </c>
      <c r="E467" s="53" t="s">
        <v>192</v>
      </c>
      <c r="F467" s="12">
        <v>101030400000</v>
      </c>
      <c r="G467" s="12">
        <f>'[1]Mast Grube Multi3,5B'!$E132</f>
        <v>101030400000</v>
      </c>
      <c r="H467" s="12" t="s">
        <v>43</v>
      </c>
      <c r="I467" t="str">
        <f>_xlfn.XLOOKUP(G467,[1]Preisliste!$A$11:$A$156,[1]Preisliste!$B$11:$B$156)</f>
        <v>1.10.3</v>
      </c>
      <c r="J467" s="13">
        <f>_xlfn.XLOOKUP(G467,[2]Preisliste!$A$11:$A$156,[2]Preisliste!$E$11:$E$156)</f>
        <v>41.02</v>
      </c>
      <c r="K467" s="14">
        <f t="shared" si="44"/>
        <v>0</v>
      </c>
      <c r="L467" t="str">
        <f>_xlfn.XLOOKUP(G467,[2]Preisliste!$A$11:$A$156,[2]Preisliste!$C$11:$C$156)</f>
        <v>Technische LED-Außenleuchte für Hauptverkehrsstraßen</v>
      </c>
      <c r="P467" s="25">
        <f>'[1]Mast Grube Multi3,5P'!$J132</f>
        <v>0</v>
      </c>
    </row>
    <row r="468" spans="1:16" x14ac:dyDescent="0.3">
      <c r="B468">
        <f t="shared" si="45"/>
        <v>0</v>
      </c>
      <c r="C468">
        <v>0</v>
      </c>
      <c r="D468" s="53" t="str">
        <f>'[1]Mast Grube Multi3,5B'!$D133</f>
        <v>St.</v>
      </c>
      <c r="E468" s="53" t="s">
        <v>192</v>
      </c>
      <c r="F468" s="12">
        <v>441430000001</v>
      </c>
      <c r="G468" s="12">
        <f>'[1]Mast Grube Multi3,5B'!$E133</f>
        <v>441430000001</v>
      </c>
      <c r="H468" s="12" t="s">
        <v>44</v>
      </c>
      <c r="I468" t="str">
        <f>_xlfn.XLOOKUP(G468,[1]Preisliste!$A$11:$A$156,[1]Preisliste!$B$11:$B$156)</f>
        <v>1.10.4</v>
      </c>
      <c r="J468" s="13">
        <f>_xlfn.XLOOKUP(G468,[2]Preisliste!$A$11:$A$156,[2]Preisliste!$E$11:$E$156)</f>
        <v>96.08</v>
      </c>
      <c r="K468" s="14">
        <f t="shared" si="44"/>
        <v>0</v>
      </c>
      <c r="L468" t="str">
        <f>_xlfn.XLOOKUP(G468,[2]Preisliste!$A$11:$A$156,[2]Preisliste!$C$11:$C$156)</f>
        <v>Technische LED-Außenleuchte für FGÜ</v>
      </c>
      <c r="P468" s="25">
        <f>'[1]Mast Grube Multi3,5P'!$J133</f>
        <v>0</v>
      </c>
    </row>
    <row r="469" spans="1:16" x14ac:dyDescent="0.3">
      <c r="B469">
        <f t="shared" si="45"/>
        <v>0</v>
      </c>
      <c r="C469">
        <v>0</v>
      </c>
      <c r="D469" s="53" t="str">
        <f>'[1]Mast Grube Multi3,5B'!$D134</f>
        <v>St.</v>
      </c>
      <c r="E469" s="53" t="s">
        <v>192</v>
      </c>
      <c r="F469" s="12">
        <v>441431000001</v>
      </c>
      <c r="G469" s="12">
        <f>'[1]Mast Grube Multi3,5B'!$E134</f>
        <v>441431000001</v>
      </c>
      <c r="H469" s="12" t="s">
        <v>45</v>
      </c>
      <c r="I469" t="str">
        <f>_xlfn.XLOOKUP(G469,[1]Preisliste!$A$11:$A$156,[1]Preisliste!$B$11:$B$156)</f>
        <v>1.10.5</v>
      </c>
      <c r="J469" s="13">
        <f>_xlfn.XLOOKUP(G469,[2]Preisliste!$A$11:$A$156,[2]Preisliste!$E$11:$E$156)</f>
        <v>43.18</v>
      </c>
      <c r="K469" s="14">
        <f t="shared" si="44"/>
        <v>0</v>
      </c>
      <c r="L469" t="str">
        <f>_xlfn.XLOOKUP(G469,[2]Preisliste!$A$11:$A$156,[2]Preisliste!$C$11:$C$156)</f>
        <v>Technisch-dekorative LED-Außenleuchte</v>
      </c>
      <c r="P469" s="25">
        <f>'[1]Mast Grube Multi3,5P'!$J134</f>
        <v>0</v>
      </c>
    </row>
    <row r="470" spans="1:16" x14ac:dyDescent="0.3">
      <c r="B470">
        <f t="shared" si="45"/>
        <v>0</v>
      </c>
      <c r="C470">
        <v>0</v>
      </c>
      <c r="D470" s="53" t="str">
        <f>'[1]Mast Grube Multi3,5B'!$D135</f>
        <v>St.</v>
      </c>
      <c r="E470" s="53" t="s">
        <v>192</v>
      </c>
      <c r="F470" s="12">
        <v>441432000001</v>
      </c>
      <c r="G470" s="12">
        <f>'[1]Mast Grube Multi3,5B'!$E135</f>
        <v>441432000001</v>
      </c>
      <c r="H470" s="12" t="s">
        <v>46</v>
      </c>
      <c r="I470" t="str">
        <f>_xlfn.XLOOKUP(G470,[1]Preisliste!$A$11:$A$156,[1]Preisliste!$B$11:$B$156)</f>
        <v>1.10.6</v>
      </c>
      <c r="J470" s="13">
        <f>_xlfn.XLOOKUP(G470,[2]Preisliste!$A$11:$A$156,[2]Preisliste!$E$11:$E$156)</f>
        <v>45.34</v>
      </c>
      <c r="K470" s="14">
        <f t="shared" si="44"/>
        <v>0</v>
      </c>
      <c r="L470" t="str">
        <f>_xlfn.XLOOKUP(G470,[2]Preisliste!$A$11:$A$156,[2]Preisliste!$C$11:$C$156)</f>
        <v>Klassisch-dekorative LED-Außenleuchte</v>
      </c>
      <c r="P470" s="25">
        <f>'[1]Mast Grube Multi3,5P'!$J135</f>
        <v>0</v>
      </c>
    </row>
    <row r="471" spans="1:16" x14ac:dyDescent="0.3">
      <c r="B471">
        <f t="shared" si="45"/>
        <v>0</v>
      </c>
      <c r="C471">
        <v>0</v>
      </c>
      <c r="D471" s="53" t="str">
        <f>'[1]Mast Grube Multi3,5B'!$D136</f>
        <v>St.</v>
      </c>
      <c r="E471" s="53" t="s">
        <v>192</v>
      </c>
      <c r="F471" s="12">
        <v>441433000001</v>
      </c>
      <c r="G471" s="12">
        <f>'[1]Mast Grube Multi3,5B'!$E136</f>
        <v>441433000001</v>
      </c>
      <c r="H471" s="12" t="s">
        <v>47</v>
      </c>
      <c r="I471" t="str">
        <f>_xlfn.XLOOKUP(G471,[1]Preisliste!$A$11:$A$156,[1]Preisliste!$B$11:$B$156)</f>
        <v>1.10.7</v>
      </c>
      <c r="J471" s="13">
        <f>_xlfn.XLOOKUP(G471,[2]Preisliste!$A$11:$A$156,[2]Preisliste!$E$11:$E$156)</f>
        <v>100.44</v>
      </c>
      <c r="K471" s="14">
        <f t="shared" si="44"/>
        <v>0</v>
      </c>
      <c r="L471" t="str">
        <f>_xlfn.XLOOKUP(G471,[2]Preisliste!$A$11:$A$156,[2]Preisliste!$C$11:$C$156)</f>
        <v>Historische Mastaufsatzleuchten "Ausführung Bergisch Gladbach"</v>
      </c>
      <c r="P471" s="25">
        <f>'[1]Mast Grube Multi3,5P'!$J136</f>
        <v>0</v>
      </c>
    </row>
    <row r="472" spans="1:16" x14ac:dyDescent="0.3">
      <c r="B472">
        <f t="shared" si="45"/>
        <v>0</v>
      </c>
      <c r="C472">
        <v>0</v>
      </c>
      <c r="D472" s="53" t="str">
        <f>'[1]Mast Grube Multi3,5B'!$D137</f>
        <v>St.</v>
      </c>
      <c r="E472" s="53" t="s">
        <v>192</v>
      </c>
      <c r="F472" s="12">
        <v>101030405000</v>
      </c>
      <c r="G472" s="12">
        <f>'[1]Mast Grube Multi3,5B'!$E137</f>
        <v>101030405000</v>
      </c>
      <c r="H472" s="12" t="s">
        <v>48</v>
      </c>
      <c r="I472" t="str">
        <f>_xlfn.XLOOKUP(G472,[1]Preisliste!$A$11:$A$156,[1]Preisliste!$B$11:$B$156)</f>
        <v>1.10.8</v>
      </c>
      <c r="J472" s="13">
        <f>_xlfn.XLOOKUP(G472,[2]Preisliste!$A$11:$A$156,[2]Preisliste!$E$11:$E$156)</f>
        <v>0</v>
      </c>
      <c r="K472" s="14">
        <f t="shared" si="44"/>
        <v>0</v>
      </c>
      <c r="L472" t="str">
        <f>_xlfn.XLOOKUP(G472,[2]Preisliste!$A$11:$A$156,[2]Preisliste!$C$11:$C$156)</f>
        <v>LED-Kompakt-Strahler für Akzentbeleuchtung &gt; 4000 lm</v>
      </c>
      <c r="P472" s="25">
        <f>'[1]Mast Grube Multi3,5P'!$J137</f>
        <v>0</v>
      </c>
    </row>
    <row r="473" spans="1:16" x14ac:dyDescent="0.3">
      <c r="B473">
        <f t="shared" si="45"/>
        <v>0</v>
      </c>
      <c r="C473">
        <v>0</v>
      </c>
      <c r="D473" s="53" t="str">
        <f>'[1]Mast Grube Multi3,5B'!$D138</f>
        <v>St.</v>
      </c>
      <c r="E473" s="53" t="s">
        <v>192</v>
      </c>
      <c r="F473" s="12">
        <v>101030406000</v>
      </c>
      <c r="G473" s="12">
        <f>'[1]Mast Grube Multi3,5B'!$E138</f>
        <v>101030406000</v>
      </c>
      <c r="H473" s="12" t="s">
        <v>49</v>
      </c>
      <c r="I473" t="str">
        <f>_xlfn.XLOOKUP(G473,[1]Preisliste!$A$11:$A$156,[1]Preisliste!$B$11:$B$156)</f>
        <v>1.10.9</v>
      </c>
      <c r="J473" s="13">
        <f>_xlfn.XLOOKUP(G473,[2]Preisliste!$A$11:$A$156,[2]Preisliste!$E$11:$E$156)</f>
        <v>0</v>
      </c>
      <c r="K473" s="14">
        <f t="shared" si="44"/>
        <v>0</v>
      </c>
      <c r="L473" t="str">
        <f>_xlfn.XLOOKUP(G473,[2]Preisliste!$A$11:$A$156,[2]Preisliste!$C$11:$C$156)</f>
        <v>LED-Kompakt-Strahler für Akzentbeleuchtung &gt; 3000 lm</v>
      </c>
      <c r="P473" s="25">
        <f>'[1]Mast Grube Multi3,5P'!$J138</f>
        <v>0</v>
      </c>
    </row>
    <row r="474" spans="1:16" x14ac:dyDescent="0.3">
      <c r="B474">
        <f t="shared" si="45"/>
        <v>0</v>
      </c>
      <c r="C474">
        <v>0</v>
      </c>
      <c r="D474" s="53" t="str">
        <f>'[1]Mast Grube Multi3,5B'!$D139</f>
        <v>St.</v>
      </c>
      <c r="E474" s="53" t="s">
        <v>192</v>
      </c>
      <c r="F474" s="12">
        <v>101030407000</v>
      </c>
      <c r="G474" s="12">
        <f>'[1]Mast Grube Multi3,5B'!$E139</f>
        <v>101030407000</v>
      </c>
      <c r="H474" s="12" t="s">
        <v>50</v>
      </c>
      <c r="I474" t="str">
        <f>_xlfn.XLOOKUP(G474,[1]Preisliste!$A$11:$A$156,[1]Preisliste!$B$11:$B$156)</f>
        <v>1.10.10</v>
      </c>
      <c r="J474" s="13">
        <f>_xlfn.XLOOKUP(G474,[2]Preisliste!$A$11:$A$156,[2]Preisliste!$E$11:$E$156)</f>
        <v>0</v>
      </c>
      <c r="K474" s="14">
        <f t="shared" si="44"/>
        <v>0</v>
      </c>
      <c r="L474" t="str">
        <f>_xlfn.XLOOKUP(G474,[2]Preisliste!$A$11:$A$156,[2]Preisliste!$C$11:$C$156)</f>
        <v>LED-Flutlichtstrahler für Anstrahlungen &gt; 6500 lm</v>
      </c>
      <c r="P474" s="25">
        <f>'[1]Mast Grube Multi3,5P'!$J139</f>
        <v>0</v>
      </c>
    </row>
    <row r="475" spans="1:16" x14ac:dyDescent="0.3">
      <c r="B475">
        <f t="shared" si="45"/>
        <v>0</v>
      </c>
      <c r="C475">
        <v>0</v>
      </c>
      <c r="D475" s="53" t="str">
        <f>'[1]Mast Grube Multi3,5B'!$D140</f>
        <v>St.</v>
      </c>
      <c r="E475" s="53" t="s">
        <v>192</v>
      </c>
      <c r="F475" s="12">
        <v>101030500000</v>
      </c>
      <c r="G475" s="12">
        <f>'[1]Mast Grube Multi3,5B'!$E140</f>
        <v>101030500000</v>
      </c>
      <c r="H475" s="12" t="s">
        <v>51</v>
      </c>
      <c r="I475" t="str">
        <f>_xlfn.XLOOKUP(G475,[1]Preisliste!$A$11:$A$156,[1]Preisliste!$B$11:$B$156)</f>
        <v>1.10.11</v>
      </c>
      <c r="J475" s="13">
        <f>_xlfn.XLOOKUP(G475,[2]Preisliste!$A$11:$A$156,[2]Preisliste!$E$11:$E$156)</f>
        <v>0</v>
      </c>
      <c r="K475" s="14">
        <f t="shared" si="44"/>
        <v>0</v>
      </c>
      <c r="L475" t="str">
        <f>_xlfn.XLOOKUP(G475,[2]Preisliste!$A$11:$A$156,[2]Preisliste!$C$11:$C$156)</f>
        <v>LED-Flutlichtstrahler für Anstrahlungen &gt; 5500 lm</v>
      </c>
      <c r="P475" s="25">
        <f>'[1]Mast Grube Multi3,5P'!$J140</f>
        <v>0</v>
      </c>
    </row>
    <row r="476" spans="1:16" x14ac:dyDescent="0.3">
      <c r="F476" s="12"/>
      <c r="G476" s="12"/>
      <c r="H476" s="12"/>
      <c r="J476" s="13"/>
    </row>
    <row r="477" spans="1:16" x14ac:dyDescent="0.3">
      <c r="F477" s="12"/>
      <c r="J477" s="13"/>
    </row>
    <row r="478" spans="1:16" x14ac:dyDescent="0.3">
      <c r="F478" s="12"/>
      <c r="J478" s="13"/>
    </row>
    <row r="479" spans="1:16" x14ac:dyDescent="0.3">
      <c r="F479" s="12"/>
      <c r="J479" s="13"/>
    </row>
    <row r="480" spans="1:16" x14ac:dyDescent="0.3">
      <c r="A480" s="21" t="s">
        <v>189</v>
      </c>
      <c r="B480" s="62">
        <f>'[2]Mast Grube Multi3,5B'!J55*[2]Multiprojekte!$AB$23</f>
        <v>0</v>
      </c>
      <c r="C480" s="62"/>
      <c r="D480" s="33" t="str">
        <f>'[1]Mast Grube Multi3,5B'!$D55</f>
        <v>m²</v>
      </c>
      <c r="E480" s="33" t="s">
        <v>55</v>
      </c>
      <c r="F480" s="12">
        <v>122021100000</v>
      </c>
      <c r="G480" s="34">
        <f>'[1]Mast Grube Multi3,5B'!$E55</f>
        <v>122021100000</v>
      </c>
      <c r="H480" s="34" t="s">
        <v>0</v>
      </c>
      <c r="I480" t="str">
        <f>_xlfn.XLOOKUP(G480,[1]Preisliste!$A$11:$A$156,[1]Preisliste!$B$11:$B$156)</f>
        <v>1.3.6</v>
      </c>
      <c r="J480" s="13">
        <f>_xlfn.XLOOKUP(G480,[2]Preisliste!$A$11:$A$156,[2]Preisliste!$E$11:$E$156)</f>
        <v>100.68</v>
      </c>
      <c r="K480" s="35">
        <f t="shared" ref="K480:K543" si="46">IF(B480="",0,B480*J480)</f>
        <v>0</v>
      </c>
      <c r="L480" t="str">
        <f>_xlfn.XLOOKUP(G480,[2]Preisliste!$A$11:$A$156,[2]Preisliste!$C$11:$C$156)</f>
        <v>Pflasteroberflächen aufnehmen und wieder herstellen</v>
      </c>
      <c r="M480" s="21"/>
      <c r="N480" s="21"/>
      <c r="O480" s="21"/>
      <c r="P480" s="36"/>
    </row>
    <row r="481" spans="1:16" x14ac:dyDescent="0.3">
      <c r="A481" s="21" t="s">
        <v>193</v>
      </c>
      <c r="B481" s="62">
        <f>'[2]Mast Grube Multi3,5B'!J56*[2]Multiprojekte!$AB$23</f>
        <v>0</v>
      </c>
      <c r="C481" s="62"/>
      <c r="D481" s="33" t="str">
        <f>'[1]Mast Grube Multi3,5B'!$D56</f>
        <v>m³</v>
      </c>
      <c r="E481" s="33" t="s">
        <v>56</v>
      </c>
      <c r="F481" s="12">
        <v>122021300000</v>
      </c>
      <c r="G481" s="34">
        <f>'[1]Mast Grube Multi3,5B'!$E56</f>
        <v>122021300000</v>
      </c>
      <c r="H481" s="34" t="s">
        <v>1</v>
      </c>
      <c r="I481" t="str">
        <f>_xlfn.XLOOKUP(G481,[1]Preisliste!$A$11:$A$156,[1]Preisliste!$B$11:$B$156)</f>
        <v>1.3.7</v>
      </c>
      <c r="J481" s="13">
        <f>_xlfn.XLOOKUP(G481,[2]Preisliste!$A$11:$A$156,[2]Preisliste!$E$11:$E$156)</f>
        <v>114.1</v>
      </c>
      <c r="K481" s="35">
        <f t="shared" si="46"/>
        <v>0</v>
      </c>
      <c r="L481" t="str">
        <f>_xlfn.XLOOKUP(G481,[2]Preisliste!$A$11:$A$156,[2]Preisliste!$C$11:$C$156)</f>
        <v>ungeb. Tragschichten ausbauen</v>
      </c>
      <c r="M481" s="21"/>
      <c r="N481" s="21"/>
      <c r="O481" s="21"/>
      <c r="P481" s="36"/>
    </row>
    <row r="482" spans="1:16" x14ac:dyDescent="0.3">
      <c r="A482" s="25">
        <f>SUM(K480:K555)</f>
        <v>2587.2331999999997</v>
      </c>
      <c r="B482" s="62">
        <f>'[2]Mast Grube Multi3,5B'!J57*[2]Multiprojekte!$AB$23</f>
        <v>0.3</v>
      </c>
      <c r="C482" s="62"/>
      <c r="D482" s="33" t="str">
        <f>'[1]Mast Grube Multi3,5B'!$D57</f>
        <v>m³</v>
      </c>
      <c r="E482" s="33" t="s">
        <v>56</v>
      </c>
      <c r="F482" s="12">
        <v>122021500000</v>
      </c>
      <c r="G482" s="34">
        <f>'[1]Mast Grube Multi3,5B'!$E57</f>
        <v>122021500000</v>
      </c>
      <c r="H482" s="34" t="s">
        <v>2</v>
      </c>
      <c r="I482" t="str">
        <f>_xlfn.XLOOKUP(G482,[1]Preisliste!$A$11:$A$156,[1]Preisliste!$B$11:$B$156)</f>
        <v>1.3.8</v>
      </c>
      <c r="J482" s="13">
        <f>_xlfn.XLOOKUP(G482,[2]Preisliste!$A$11:$A$156,[2]Preisliste!$E$11:$E$156)</f>
        <v>248.34</v>
      </c>
      <c r="K482" s="35">
        <f t="shared" si="46"/>
        <v>74.501999999999995</v>
      </c>
      <c r="L482" t="str">
        <f>_xlfn.XLOOKUP(G482,[2]Preisliste!$A$11:$A$156,[2]Preisliste!$C$11:$C$156)</f>
        <v>Graben herstellen und wiederverfüllen</v>
      </c>
      <c r="M482" s="21"/>
      <c r="N482" s="21"/>
      <c r="O482" s="21"/>
      <c r="P482" s="36"/>
    </row>
    <row r="483" spans="1:16" x14ac:dyDescent="0.3">
      <c r="A483" s="21"/>
      <c r="B483" s="62">
        <f>'[2]Mast Grube Multi3,5B'!J58*[2]Multiprojekte!$AB$23</f>
        <v>0.1</v>
      </c>
      <c r="C483" s="62"/>
      <c r="D483" s="33" t="str">
        <f>'[1]Mast Grube Multi3,5B'!$D58</f>
        <v>m³</v>
      </c>
      <c r="E483" s="33" t="s">
        <v>56</v>
      </c>
      <c r="F483" s="12">
        <v>122021900000</v>
      </c>
      <c r="G483" s="34">
        <f>'[1]Mast Grube Multi3,5B'!$E58</f>
        <v>122021900000</v>
      </c>
      <c r="H483" s="34" t="s">
        <v>3</v>
      </c>
      <c r="I483" t="str">
        <f>_xlfn.XLOOKUP(G483,[1]Preisliste!$A$11:$A$156,[1]Preisliste!$B$11:$B$156)</f>
        <v>1.3.10</v>
      </c>
      <c r="J483" s="13">
        <f>_xlfn.XLOOKUP(G483,[2]Preisliste!$A$11:$A$156,[2]Preisliste!$E$11:$E$156)</f>
        <v>70.48</v>
      </c>
      <c r="K483" s="35">
        <f t="shared" si="46"/>
        <v>7.0480000000000009</v>
      </c>
      <c r="L483" t="str">
        <f>_xlfn.XLOOKUP(G483,[2]Preisliste!$A$11:$A$156,[2]Preisliste!$C$11:$C$156)</f>
        <v>Sandbett für Elektroleitung</v>
      </c>
      <c r="M483" s="21"/>
      <c r="N483" s="21"/>
      <c r="O483" s="21"/>
      <c r="P483" s="36"/>
    </row>
    <row r="484" spans="1:16" x14ac:dyDescent="0.3">
      <c r="A484" s="21"/>
      <c r="B484" s="62">
        <f>'[2]Mast Grube Multi3,5B'!J59*[2]Multiprojekte!$AB$23</f>
        <v>0</v>
      </c>
      <c r="C484" s="62"/>
      <c r="D484" s="33" t="str">
        <f>'[1]Mast Grube Multi3,5B'!$D59</f>
        <v>m³</v>
      </c>
      <c r="E484" s="33" t="s">
        <v>56</v>
      </c>
      <c r="F484" s="12">
        <v>122022100000</v>
      </c>
      <c r="G484" s="34">
        <f>'[1]Mast Grube Multi3,5B'!$E59</f>
        <v>122022100000</v>
      </c>
      <c r="H484" s="34" t="s">
        <v>4</v>
      </c>
      <c r="I484" t="str">
        <f>_xlfn.XLOOKUP(G484,[1]Preisliste!$A$11:$A$156,[1]Preisliste!$B$11:$B$156)</f>
        <v>1.3.11</v>
      </c>
      <c r="J484" s="13">
        <f>_xlfn.XLOOKUP(G484,[2]Preisliste!$A$11:$A$156,[2]Preisliste!$E$11:$E$156)</f>
        <v>80.55</v>
      </c>
      <c r="K484" s="35">
        <f t="shared" si="46"/>
        <v>0</v>
      </c>
      <c r="L484" t="str">
        <f>_xlfn.XLOOKUP(G484,[2]Preisliste!$A$11:$A$156,[2]Preisliste!$C$11:$C$156)</f>
        <v>vorhandene Tragschicht wieder einbauen</v>
      </c>
      <c r="M484" s="21"/>
      <c r="N484" s="21"/>
      <c r="O484" s="21"/>
      <c r="P484" s="36"/>
    </row>
    <row r="485" spans="1:16" x14ac:dyDescent="0.3">
      <c r="A485" s="21"/>
      <c r="B485" s="62">
        <f>'[2]Mast Grube Multi3,5B'!J60*[2]Multiprojekte!$AB$23</f>
        <v>0</v>
      </c>
      <c r="C485" s="62"/>
      <c r="D485" s="33" t="str">
        <f>'[1]Mast Grube Multi3,5B'!$D60</f>
        <v>m</v>
      </c>
      <c r="E485" s="33" t="s">
        <v>127</v>
      </c>
      <c r="F485" s="12">
        <v>122020700000</v>
      </c>
      <c r="G485" s="34">
        <f>'[1]Mast Grube Multi3,5B'!$E60</f>
        <v>122020700000</v>
      </c>
      <c r="H485" s="34" t="s">
        <v>5</v>
      </c>
      <c r="I485" t="str">
        <f>_xlfn.XLOOKUP(G485,[1]Preisliste!$A$11:$A$156,[1]Preisliste!$B$11:$B$156)</f>
        <v>1.3.4</v>
      </c>
      <c r="J485" s="13">
        <f>_xlfn.XLOOKUP(G485,[2]Preisliste!$A$11:$A$156,[2]Preisliste!$E$11:$E$156)</f>
        <v>75.5</v>
      </c>
      <c r="K485" s="35">
        <f t="shared" si="46"/>
        <v>0</v>
      </c>
      <c r="L485" t="str">
        <f>_xlfn.XLOOKUP(G485,[2]Preisliste!$A$11:$A$156,[2]Preisliste!$C$11:$C$156)</f>
        <v>Betonkantensteine aufbrechen und wiederherstellen</v>
      </c>
      <c r="M485" s="21"/>
      <c r="N485" s="21"/>
      <c r="O485" s="21"/>
      <c r="P485" s="36"/>
    </row>
    <row r="486" spans="1:16" x14ac:dyDescent="0.3">
      <c r="A486" s="21"/>
      <c r="B486" s="62">
        <f>'[2]Mast Grube Multi3,5B'!J61*[2]Multiprojekte!$AB$23</f>
        <v>0</v>
      </c>
      <c r="C486" s="62"/>
      <c r="D486" s="33" t="str">
        <f>'[1]Mast Grube Multi3,5B'!$D61</f>
        <v>m</v>
      </c>
      <c r="E486" s="33" t="s">
        <v>127</v>
      </c>
      <c r="F486" s="12">
        <v>122020900000</v>
      </c>
      <c r="G486" s="34">
        <f>'[1]Mast Grube Multi3,5B'!$E61</f>
        <v>122020900000</v>
      </c>
      <c r="H486" s="34" t="s">
        <v>6</v>
      </c>
      <c r="I486" t="str">
        <f>_xlfn.XLOOKUP(G486,[1]Preisliste!$A$11:$A$156,[1]Preisliste!$B$11:$B$156)</f>
        <v>1.3.5</v>
      </c>
      <c r="J486" s="13">
        <f>_xlfn.XLOOKUP(G486,[2]Preisliste!$A$11:$A$156,[2]Preisliste!$E$11:$E$156)</f>
        <v>82.21</v>
      </c>
      <c r="K486" s="35">
        <f t="shared" si="46"/>
        <v>0</v>
      </c>
      <c r="L486" t="str">
        <f>_xlfn.XLOOKUP(G486,[2]Preisliste!$A$11:$A$156,[2]Preisliste!$C$11:$C$156)</f>
        <v>Betonbordsteine aufbrechen und wiederherstellen</v>
      </c>
      <c r="M486" s="21"/>
      <c r="N486" s="21"/>
      <c r="O486" s="21"/>
      <c r="P486" s="36"/>
    </row>
    <row r="487" spans="1:16" x14ac:dyDescent="0.3">
      <c r="A487" s="21"/>
      <c r="B487" s="62">
        <f>'[2]Mast Grube Multi3,5B'!J62*[2]Multiprojekte!$AB$23</f>
        <v>0</v>
      </c>
      <c r="C487" s="62"/>
      <c r="D487" s="33" t="str">
        <f>'[1]Mast Grube Multi3,5B'!$D62</f>
        <v>m</v>
      </c>
      <c r="E487" s="33" t="s">
        <v>127</v>
      </c>
      <c r="F487" s="12">
        <v>122020500000</v>
      </c>
      <c r="G487" s="34">
        <f>'[1]Mast Grube Multi3,5B'!$E62</f>
        <v>122020500000</v>
      </c>
      <c r="H487" s="34" t="s">
        <v>9</v>
      </c>
      <c r="I487" t="str">
        <f>_xlfn.XLOOKUP(G487,[1]Preisliste!$A$11:$A$156,[1]Preisliste!$B$11:$B$156)</f>
        <v>1.3.3</v>
      </c>
      <c r="J487" s="13">
        <f>_xlfn.XLOOKUP(G487,[2]Preisliste!$A$11:$A$156,[2]Preisliste!$E$11:$E$156)</f>
        <v>26.85</v>
      </c>
      <c r="K487" s="35">
        <f t="shared" si="46"/>
        <v>0</v>
      </c>
      <c r="L487" t="str">
        <f>_xlfn.XLOOKUP(G487,[2]Preisliste!$A$11:$A$156,[2]Preisliste!$C$11:$C$156)</f>
        <v>Erschwernis für Abbrucharbeiten an Gebäuden und Einfriedungen</v>
      </c>
      <c r="M487" s="21"/>
      <c r="N487" s="21"/>
      <c r="O487" s="21"/>
      <c r="P487" s="36"/>
    </row>
    <row r="488" spans="1:16" x14ac:dyDescent="0.3">
      <c r="A488" s="21"/>
      <c r="B488" s="62">
        <f>'[2]Mast Grube Multi3,5B'!J63*[2]Multiprojekte!$AB$23</f>
        <v>1.28</v>
      </c>
      <c r="C488" s="62"/>
      <c r="D488" s="33" t="str">
        <f>'[1]Mast Grube Multi3,5B'!$D63</f>
        <v>m²</v>
      </c>
      <c r="E488" s="33" t="s">
        <v>55</v>
      </c>
      <c r="F488" s="12">
        <v>122020100000</v>
      </c>
      <c r="G488" s="34">
        <f>'[1]Mast Grube Multi3,5B'!$E63</f>
        <v>122020100000</v>
      </c>
      <c r="H488" s="34" t="s">
        <v>7</v>
      </c>
      <c r="I488" t="str">
        <f>_xlfn.XLOOKUP(G488,[1]Preisliste!$A$11:$A$156,[1]Preisliste!$B$11:$B$156)</f>
        <v>1.3.1</v>
      </c>
      <c r="J488" s="13">
        <f>_xlfn.XLOOKUP(G488,[2]Preisliste!$A$11:$A$156,[2]Preisliste!$E$11:$E$156)</f>
        <v>5.86</v>
      </c>
      <c r="K488" s="35">
        <f t="shared" si="46"/>
        <v>7.5008000000000008</v>
      </c>
      <c r="L488" t="str">
        <f>_xlfn.XLOOKUP(G488,[2]Preisliste!$A$11:$A$156,[2]Preisliste!$C$11:$C$156)</f>
        <v>Bituminösen Oberbau senkrecht schneiden</v>
      </c>
      <c r="M488" s="21"/>
      <c r="N488" s="21"/>
      <c r="O488" s="21"/>
      <c r="P488" s="36"/>
    </row>
    <row r="489" spans="1:16" x14ac:dyDescent="0.3">
      <c r="A489" s="21"/>
      <c r="B489" s="62">
        <f>'[2]Mast Grube Multi3,5B'!J64*[2]Multiprojekte!$AB$23</f>
        <v>0.42</v>
      </c>
      <c r="C489" s="62"/>
      <c r="D489" s="33" t="str">
        <f>'[1]Mast Grube Multi3,5B'!$D64</f>
        <v>m³</v>
      </c>
      <c r="E489" s="33" t="s">
        <v>56</v>
      </c>
      <c r="F489" s="12">
        <v>122020300000</v>
      </c>
      <c r="G489" s="34">
        <f>'[1]Mast Grube Multi3,5B'!$E64</f>
        <v>122020300000</v>
      </c>
      <c r="H489" s="34" t="s">
        <v>8</v>
      </c>
      <c r="I489" t="str">
        <f>_xlfn.XLOOKUP(G489,[1]Preisliste!$A$11:$A$156,[1]Preisliste!$B$11:$B$156)</f>
        <v>1.3.2</v>
      </c>
      <c r="J489" s="13">
        <f>_xlfn.XLOOKUP(G489,[2]Preisliste!$A$11:$A$156,[2]Preisliste!$E$11:$E$156)</f>
        <v>23.84</v>
      </c>
      <c r="K489" s="35">
        <f t="shared" si="46"/>
        <v>10.0128</v>
      </c>
      <c r="L489" t="str">
        <f>_xlfn.XLOOKUP(G489,[2]Preisliste!$A$11:$A$156,[2]Preisliste!$C$11:$C$156)</f>
        <v>Bituminöse Befestigung bis 12 cm aufbrechen</v>
      </c>
      <c r="M489" s="21"/>
      <c r="N489" s="21"/>
      <c r="O489" s="21"/>
      <c r="P489" s="36"/>
    </row>
    <row r="490" spans="1:16" x14ac:dyDescent="0.3">
      <c r="A490" s="21"/>
      <c r="B490" s="62">
        <f>'[2]Mast Grube Multi3,5B'!J65*[2]Multiprojekte!$AB$23</f>
        <v>1.28</v>
      </c>
      <c r="C490" s="62"/>
      <c r="D490" s="33" t="str">
        <f>'[1]Mast Grube Multi3,5B'!$D65</f>
        <v>m²</v>
      </c>
      <c r="E490" s="33" t="s">
        <v>55</v>
      </c>
      <c r="F490" s="12">
        <v>122022300000</v>
      </c>
      <c r="G490" s="34">
        <f>'[1]Mast Grube Multi3,5B'!$E65</f>
        <v>122022300000</v>
      </c>
      <c r="H490" s="34" t="s">
        <v>10</v>
      </c>
      <c r="I490" t="str">
        <f>_xlfn.XLOOKUP(G490,[1]Preisliste!$A$11:$A$156,[1]Preisliste!$B$11:$B$156)</f>
        <v>1.3.12</v>
      </c>
      <c r="J490" s="13">
        <f>_xlfn.XLOOKUP(G490,[2]Preisliste!$A$11:$A$156,[2]Preisliste!$E$11:$E$156)</f>
        <v>55.37</v>
      </c>
      <c r="K490" s="35">
        <f t="shared" si="46"/>
        <v>70.873599999999996</v>
      </c>
      <c r="L490" t="str">
        <f>_xlfn.XLOOKUP(G490,[2]Preisliste!$A$11:$A$156,[2]Preisliste!$C$11:$C$156)</f>
        <v>Asphalttragschicht aus AC 22 TN</v>
      </c>
      <c r="M490" s="21"/>
      <c r="N490" s="21"/>
      <c r="O490" s="21"/>
      <c r="P490" s="36"/>
    </row>
    <row r="491" spans="1:16" x14ac:dyDescent="0.3">
      <c r="A491" s="21"/>
      <c r="B491" s="62">
        <f>'[2]Mast Grube Multi3,5B'!J66*[2]Multiprojekte!$AB$23</f>
        <v>1.28</v>
      </c>
      <c r="C491" s="62"/>
      <c r="D491" s="33" t="str">
        <f>'[1]Mast Grube Multi3,5B'!$D66</f>
        <v>m²</v>
      </c>
      <c r="E491" s="33" t="s">
        <v>55</v>
      </c>
      <c r="F491" s="12">
        <v>122022500000</v>
      </c>
      <c r="G491" s="34">
        <f>'[1]Mast Grube Multi3,5B'!$E66</f>
        <v>122022500000</v>
      </c>
      <c r="H491" s="34" t="s">
        <v>11</v>
      </c>
      <c r="I491" t="str">
        <f>_xlfn.XLOOKUP(G491,[1]Preisliste!$A$11:$A$156,[1]Preisliste!$B$11:$B$156)</f>
        <v>1.3.13</v>
      </c>
      <c r="J491" s="13">
        <f>_xlfn.XLOOKUP(G491,[2]Preisliste!$A$11:$A$156,[2]Preisliste!$E$11:$E$156)</f>
        <v>20.14</v>
      </c>
      <c r="K491" s="35">
        <f t="shared" si="46"/>
        <v>25.779200000000003</v>
      </c>
      <c r="L491" t="str">
        <f>_xlfn.XLOOKUP(G491,[2]Preisliste!$A$11:$A$156,[2]Preisliste!$C$11:$C$156)</f>
        <v>Bitumenemulsion aufsprühen</v>
      </c>
      <c r="M491" s="21"/>
      <c r="N491" s="21"/>
      <c r="O491" s="21"/>
      <c r="P491" s="36"/>
    </row>
    <row r="492" spans="1:16" x14ac:dyDescent="0.3">
      <c r="A492" s="21"/>
      <c r="B492" s="62">
        <f>'[2]Mast Grube Multi3,5B'!J67*[2]Multiprojekte!$AB$23</f>
        <v>6.4</v>
      </c>
      <c r="C492" s="62"/>
      <c r="D492" s="33" t="str">
        <f>'[1]Mast Grube Multi3,5B'!$D67</f>
        <v>m</v>
      </c>
      <c r="E492" s="33" t="s">
        <v>127</v>
      </c>
      <c r="F492" s="12">
        <v>122022700000</v>
      </c>
      <c r="G492" s="34">
        <f>'[1]Mast Grube Multi3,5B'!$E67</f>
        <v>122022700000</v>
      </c>
      <c r="H492" s="34" t="s">
        <v>12</v>
      </c>
      <c r="I492" t="str">
        <f>_xlfn.XLOOKUP(G492,[1]Preisliste!$A$11:$A$156,[1]Preisliste!$B$11:$B$156)</f>
        <v>1.3.14</v>
      </c>
      <c r="J492" s="13">
        <f>_xlfn.XLOOKUP(G492,[2]Preisliste!$A$11:$A$156,[2]Preisliste!$E$11:$E$156)</f>
        <v>20.14</v>
      </c>
      <c r="K492" s="35">
        <f t="shared" si="46"/>
        <v>128.89600000000002</v>
      </c>
      <c r="L492" t="str">
        <f>_xlfn.XLOOKUP(G492,[2]Preisliste!$A$11:$A$156,[2]Preisliste!$C$11:$C$156)</f>
        <v>Fugen in der Dicke der bituminösen Decke</v>
      </c>
      <c r="M492" s="21"/>
      <c r="N492" s="21"/>
      <c r="O492" s="21"/>
      <c r="P492" s="36"/>
    </row>
    <row r="493" spans="1:16" x14ac:dyDescent="0.3">
      <c r="A493" s="21"/>
      <c r="B493" s="62">
        <f>'[2]Mast Grube Multi3,5B'!J68*[2]Multiprojekte!$AB$23</f>
        <v>1.28</v>
      </c>
      <c r="C493" s="62"/>
      <c r="D493" s="33" t="str">
        <f>'[1]Mast Grube Multi3,5B'!$D68</f>
        <v>m²</v>
      </c>
      <c r="E493" s="33" t="s">
        <v>55</v>
      </c>
      <c r="F493" s="12">
        <v>122022900000</v>
      </c>
      <c r="G493" s="34">
        <f>'[1]Mast Grube Multi3,5B'!$E68</f>
        <v>122022900000</v>
      </c>
      <c r="H493" s="34" t="s">
        <v>13</v>
      </c>
      <c r="I493" t="str">
        <f>_xlfn.XLOOKUP(G493,[1]Preisliste!$A$11:$A$156,[1]Preisliste!$B$11:$B$156)</f>
        <v>1.3.15</v>
      </c>
      <c r="J493" s="13">
        <f>_xlfn.XLOOKUP(G493,[2]Preisliste!$A$11:$A$156,[2]Preisliste!$E$11:$E$156)</f>
        <v>55.36</v>
      </c>
      <c r="K493" s="35">
        <f t="shared" si="46"/>
        <v>70.860799999999998</v>
      </c>
      <c r="L493" t="str">
        <f>_xlfn.XLOOKUP(G493,[2]Preisliste!$A$11:$A$156,[2]Preisliste!$C$11:$C$156)</f>
        <v>Asphaltdeckschicht aus AC 8 DN</v>
      </c>
      <c r="M493" s="21"/>
      <c r="N493" s="21"/>
      <c r="O493" s="21"/>
      <c r="P493" s="36"/>
    </row>
    <row r="494" spans="1:16" x14ac:dyDescent="0.3">
      <c r="A494" s="21"/>
      <c r="B494" s="62">
        <f>'[2]Mast Grube Multi3,5B'!J73*[2]Multiprojekte!$AB$23</f>
        <v>2</v>
      </c>
      <c r="C494" s="62"/>
      <c r="D494" s="33" t="str">
        <f>'[1]Mast Grube Multi3,5B'!$D73</f>
        <v>Stück</v>
      </c>
      <c r="E494" s="33" t="s">
        <v>191</v>
      </c>
      <c r="F494" s="12">
        <v>122040100000</v>
      </c>
      <c r="G494" s="34">
        <f>'[1]Mast Grube Multi3,5B'!$E73</f>
        <v>122040100000</v>
      </c>
      <c r="H494" s="34" t="s">
        <v>14</v>
      </c>
      <c r="I494" t="str">
        <f>_xlfn.XLOOKUP(G494,[1]Preisliste!$A$11:$A$156,[1]Preisliste!$B$11:$B$156)</f>
        <v>1.5.1</v>
      </c>
      <c r="J494" s="13">
        <f>_xlfn.XLOOKUP(G494,[2]Preisliste!$A$11:$A$156,[2]Preisliste!$E$11:$E$156)</f>
        <v>617.04999999999995</v>
      </c>
      <c r="K494" s="35">
        <f t="shared" si="46"/>
        <v>1234.0999999999999</v>
      </c>
      <c r="L494" t="str">
        <f>_xlfn.XLOOKUP(G494,[2]Preisliste!$A$11:$A$156,[2]Preisliste!$C$11:$C$156)</f>
        <v>Aufsatzmaste LPH 3,5 m liefern und betriebsfertig aufstellen</v>
      </c>
      <c r="M494" s="21"/>
      <c r="N494" s="21"/>
      <c r="O494" s="21"/>
      <c r="P494" s="36"/>
    </row>
    <row r="495" spans="1:16" x14ac:dyDescent="0.3">
      <c r="A495" s="21"/>
      <c r="B495" s="62">
        <f>'[2]Mast Grube Multi3,5B'!J74*[2]Multiprojekte!$AB$23</f>
        <v>0</v>
      </c>
      <c r="C495" s="62"/>
      <c r="D495" s="33" t="str">
        <f>'[1]Mast Grube Multi3,5B'!$D74</f>
        <v>Stück</v>
      </c>
      <c r="E495" s="33" t="s">
        <v>191</v>
      </c>
      <c r="F495" s="12">
        <v>122040300000</v>
      </c>
      <c r="G495" s="34">
        <f>'[1]Mast Grube Multi3,5B'!$E74</f>
        <v>122040300000</v>
      </c>
      <c r="H495" s="34" t="s">
        <v>15</v>
      </c>
      <c r="I495" t="str">
        <f>_xlfn.XLOOKUP(G495,[1]Preisliste!$A$11:$A$156,[1]Preisliste!$B$11:$B$156)</f>
        <v>1.5.2</v>
      </c>
      <c r="J495" s="13">
        <f>_xlfn.XLOOKUP(G495,[2]Preisliste!$A$11:$A$156,[2]Preisliste!$E$11:$E$156)</f>
        <v>660.92</v>
      </c>
      <c r="K495" s="35">
        <f t="shared" si="46"/>
        <v>0</v>
      </c>
      <c r="L495" t="str">
        <f>_xlfn.XLOOKUP(G495,[2]Preisliste!$A$11:$A$156,[2]Preisliste!$C$11:$C$156)</f>
        <v>Aufsatzmaste LPH 5,0 m liefern und betriebsfertig aufstellen</v>
      </c>
      <c r="M495" s="21"/>
      <c r="N495" s="21"/>
      <c r="O495" s="21"/>
      <c r="P495" s="36"/>
    </row>
    <row r="496" spans="1:16" x14ac:dyDescent="0.3">
      <c r="A496" s="21"/>
      <c r="B496" s="62">
        <f>'[2]Mast Grube Multi3,5B'!J75*[2]Multiprojekte!$AB$23</f>
        <v>0</v>
      </c>
      <c r="C496" s="62"/>
      <c r="D496" s="33" t="str">
        <f>'[1]Mast Grube Multi3,5B'!$D75</f>
        <v>Stück</v>
      </c>
      <c r="E496" s="33" t="s">
        <v>191</v>
      </c>
      <c r="F496" s="12">
        <v>122040500000</v>
      </c>
      <c r="G496" s="34">
        <f>'[1]Mast Grube Multi3,5B'!$E75</f>
        <v>122040500000</v>
      </c>
      <c r="H496" s="34" t="s">
        <v>16</v>
      </c>
      <c r="I496" t="str">
        <f>_xlfn.XLOOKUP(G496,[1]Preisliste!$A$11:$A$156,[1]Preisliste!$B$11:$B$156)</f>
        <v>1.5.3</v>
      </c>
      <c r="J496" s="13">
        <f>_xlfn.XLOOKUP(G496,[2]Preisliste!$A$11:$A$156,[2]Preisliste!$E$11:$E$156)</f>
        <v>758.81</v>
      </c>
      <c r="K496" s="35">
        <f t="shared" si="46"/>
        <v>0</v>
      </c>
      <c r="L496" t="str">
        <f>_xlfn.XLOOKUP(G496,[2]Preisliste!$A$11:$A$156,[2]Preisliste!$C$11:$C$156)</f>
        <v>Aufsatzmaste LPH 6,0 m liefern und betriebsfertig aufstellen</v>
      </c>
      <c r="M496" s="21"/>
      <c r="N496" s="21"/>
      <c r="O496" s="21"/>
      <c r="P496" s="36"/>
    </row>
    <row r="497" spans="1:16" x14ac:dyDescent="0.3">
      <c r="A497" s="21"/>
      <c r="B497" s="62">
        <f>'[2]Mast Grube Multi3,5B'!J76*[2]Multiprojekte!$AB$23</f>
        <v>0</v>
      </c>
      <c r="C497" s="62"/>
      <c r="D497" s="33" t="str">
        <f>'[1]Mast Grube Multi3,5B'!$D76</f>
        <v>Stück</v>
      </c>
      <c r="E497" s="33" t="s">
        <v>191</v>
      </c>
      <c r="F497" s="12">
        <v>122040700000</v>
      </c>
      <c r="G497" s="34">
        <f>'[1]Mast Grube Multi3,5B'!$E76</f>
        <v>122040700000</v>
      </c>
      <c r="H497" s="34" t="s">
        <v>17</v>
      </c>
      <c r="I497" t="str">
        <f>_xlfn.XLOOKUP(G497,[1]Preisliste!$A$11:$A$156,[1]Preisliste!$B$11:$B$156)</f>
        <v>1.5.4</v>
      </c>
      <c r="J497" s="13">
        <f>_xlfn.XLOOKUP(G497,[2]Preisliste!$A$11:$A$156,[2]Preisliste!$E$11:$E$156)</f>
        <v>1066.1600000000001</v>
      </c>
      <c r="K497" s="35">
        <f t="shared" si="46"/>
        <v>0</v>
      </c>
      <c r="L497" t="str">
        <f>_xlfn.XLOOKUP(G497,[2]Preisliste!$A$11:$A$156,[2]Preisliste!$C$11:$C$156)</f>
        <v>Aufsatzmaste LPH 8,0 m liefern und betriebsfertig aufstellen</v>
      </c>
      <c r="M497" s="21"/>
      <c r="N497" s="21"/>
      <c r="O497" s="21"/>
      <c r="P497" s="36"/>
    </row>
    <row r="498" spans="1:16" x14ac:dyDescent="0.3">
      <c r="A498" s="21"/>
      <c r="B498" s="62">
        <f>'[2]Mast Grube Multi3,5B'!J77*[2]Multiprojekte!$AB$23</f>
        <v>0</v>
      </c>
      <c r="C498" s="62"/>
      <c r="D498" s="33" t="str">
        <f>'[1]Mast Grube Multi3,5B'!$D77</f>
        <v>Stück</v>
      </c>
      <c r="E498" s="33" t="s">
        <v>191</v>
      </c>
      <c r="F498" s="12">
        <v>122040900000</v>
      </c>
      <c r="G498" s="34">
        <f>'[1]Mast Grube Multi3,5B'!$E77</f>
        <v>122040900000</v>
      </c>
      <c r="H498" s="34" t="s">
        <v>18</v>
      </c>
      <c r="I498" t="str">
        <f>_xlfn.XLOOKUP(G498,[1]Preisliste!$A$11:$A$156,[1]Preisliste!$B$11:$B$156)</f>
        <v>1.5.5</v>
      </c>
      <c r="J498" s="13">
        <f>_xlfn.XLOOKUP(G498,[2]Preisliste!$A$11:$A$156,[2]Preisliste!$E$11:$E$156)</f>
        <v>1212.3499999999999</v>
      </c>
      <c r="K498" s="35">
        <f t="shared" si="46"/>
        <v>0</v>
      </c>
      <c r="L498" t="str">
        <f>_xlfn.XLOOKUP(G498,[2]Preisliste!$A$11:$A$156,[2]Preisliste!$C$11:$C$156)</f>
        <v>Aufsatzmaste LPH 10,0 m liefern und betriebsfertig aufstellen</v>
      </c>
      <c r="M498" s="21"/>
      <c r="N498" s="21"/>
      <c r="O498" s="21"/>
      <c r="P498" s="36"/>
    </row>
    <row r="499" spans="1:16" x14ac:dyDescent="0.3">
      <c r="A499" s="21"/>
      <c r="B499" s="62">
        <f>'[2]Mast Grube Multi3,5B'!J78*[2]Multiprojekte!$AB$23</f>
        <v>0</v>
      </c>
      <c r="C499" s="62"/>
      <c r="D499" s="33" t="str">
        <f>'[1]Mast Grube Multi3,5B'!$D78</f>
        <v>Stück</v>
      </c>
      <c r="E499" s="33" t="s">
        <v>191</v>
      </c>
      <c r="F499" s="12">
        <v>122040110000</v>
      </c>
      <c r="G499" s="34">
        <f>'[1]Mast Grube Multi3,5B'!$E78</f>
        <v>122040110000</v>
      </c>
      <c r="H499" s="34" t="s">
        <v>19</v>
      </c>
      <c r="I499" t="str">
        <f>_xlfn.XLOOKUP(G499,[1]Preisliste!$A$11:$A$156,[1]Preisliste!$B$11:$B$156)</f>
        <v>1.5.6</v>
      </c>
      <c r="J499" s="13">
        <f>_xlfn.XLOOKUP(G499,[2]Preisliste!$A$11:$A$156,[2]Preisliste!$E$11:$E$156)</f>
        <v>239.44</v>
      </c>
      <c r="K499" s="35">
        <f t="shared" si="46"/>
        <v>0</v>
      </c>
      <c r="L499" t="str">
        <f>_xlfn.XLOOKUP(G499,[2]Preisliste!$A$11:$A$156,[2]Preisliste!$C$11:$C$156)</f>
        <v>Mast richten</v>
      </c>
      <c r="M499" s="21"/>
      <c r="N499" s="21"/>
      <c r="O499" s="21"/>
      <c r="P499" s="36"/>
    </row>
    <row r="500" spans="1:16" x14ac:dyDescent="0.3">
      <c r="A500" s="21"/>
      <c r="B500" s="62">
        <f>'[2]Mast Grube Multi3,5B'!J79*[2]Multiprojekte!$AB$23</f>
        <v>0</v>
      </c>
      <c r="C500" s="62"/>
      <c r="D500" s="33" t="str">
        <f>'[1]Mast Grube Multi3,5B'!$D79</f>
        <v>Stück</v>
      </c>
      <c r="E500" s="33" t="s">
        <v>191</v>
      </c>
      <c r="F500" s="12">
        <v>122120100000</v>
      </c>
      <c r="G500" s="34">
        <f>'[1]Mast Grube Multi3,5B'!$E79</f>
        <v>122120100000</v>
      </c>
      <c r="H500" s="34">
        <v>0</v>
      </c>
      <c r="I500">
        <f>_xlfn.XLOOKUP(G500,[1]Preisliste!$A$11:$A$156,[1]Preisliste!$B$11:$B$156)</f>
        <v>0</v>
      </c>
      <c r="J500" s="13">
        <f>_xlfn.XLOOKUP(G500,[2]Preisliste!$A$11:$A$156,[2]Preisliste!$E$11:$E$156)</f>
        <v>21.43</v>
      </c>
      <c r="K500" s="35">
        <f t="shared" si="46"/>
        <v>0</v>
      </c>
      <c r="L500" t="str">
        <f>_xlfn.XLOOKUP(G500,[2]Preisliste!$A$11:$A$156,[2]Preisliste!$C$11:$C$156)</f>
        <v>Mast kürzen</v>
      </c>
      <c r="M500" s="21"/>
      <c r="N500" s="21"/>
      <c r="O500" s="21"/>
      <c r="P500" s="36"/>
    </row>
    <row r="501" spans="1:16" x14ac:dyDescent="0.3">
      <c r="A501" s="21"/>
      <c r="B501" s="62">
        <f>'[2]Mast Grube Multi3,5B'!J80*[2]Multiprojekte!$AB$23</f>
        <v>0</v>
      </c>
      <c r="C501" s="62"/>
      <c r="D501" s="33" t="str">
        <f>'[1]Mast Grube Multi3,5B'!$D80</f>
        <v>Stück</v>
      </c>
      <c r="E501" s="33" t="s">
        <v>191</v>
      </c>
      <c r="F501" s="12">
        <v>122120900000</v>
      </c>
      <c r="G501" s="34">
        <f>'[1]Mast Grube Multi3,5B'!$E80</f>
        <v>122120900000</v>
      </c>
      <c r="H501" s="34">
        <v>0</v>
      </c>
      <c r="I501">
        <f>_xlfn.XLOOKUP(G501,[1]Preisliste!$A$11:$A$156,[1]Preisliste!$B$11:$B$156)</f>
        <v>0</v>
      </c>
      <c r="J501" s="13">
        <f>_xlfn.XLOOKUP(G501,[2]Preisliste!$A$11:$A$156,[2]Preisliste!$E$11:$E$156)</f>
        <v>467.03</v>
      </c>
      <c r="K501" s="35">
        <f t="shared" si="46"/>
        <v>0</v>
      </c>
      <c r="L501" t="str">
        <f>_xlfn.XLOOKUP(G501,[2]Preisliste!$A$11:$A$156,[2]Preisliste!$C$11:$C$156)</f>
        <v>Mast LPH 3,5m stellen o. Material</v>
      </c>
      <c r="M501" s="21"/>
      <c r="N501" s="21"/>
      <c r="O501" s="21"/>
      <c r="P501" s="36"/>
    </row>
    <row r="502" spans="1:16" x14ac:dyDescent="0.3">
      <c r="A502" s="21"/>
      <c r="B502" s="62">
        <f>'[2]Mast Grube Multi3,5B'!J81*[2]Multiprojekte!$AB$23</f>
        <v>0</v>
      </c>
      <c r="C502" s="62"/>
      <c r="D502" s="33" t="str">
        <f>'[1]Mast Grube Multi3,5B'!$D81</f>
        <v>Stück</v>
      </c>
      <c r="E502" s="33" t="s">
        <v>191</v>
      </c>
      <c r="F502" s="12">
        <v>122121100000</v>
      </c>
      <c r="G502" s="34">
        <f>'[1]Mast Grube Multi3,5B'!$E81</f>
        <v>122121100000</v>
      </c>
      <c r="H502" s="34">
        <v>0</v>
      </c>
      <c r="I502">
        <f>_xlfn.XLOOKUP(G502,[1]Preisliste!$A$11:$A$156,[1]Preisliste!$B$11:$B$156)</f>
        <v>0</v>
      </c>
      <c r="J502" s="13">
        <f>_xlfn.XLOOKUP(G502,[2]Preisliste!$A$11:$A$156,[2]Preisliste!$E$11:$E$156)</f>
        <v>493.59</v>
      </c>
      <c r="K502" s="35">
        <f t="shared" si="46"/>
        <v>0</v>
      </c>
      <c r="L502" t="str">
        <f>_xlfn.XLOOKUP(G502,[2]Preisliste!$A$11:$A$156,[2]Preisliste!$C$11:$C$156)</f>
        <v>Mast LPH 5,0m stellen o. Material</v>
      </c>
      <c r="M502" s="21"/>
      <c r="N502" s="21"/>
      <c r="O502" s="21"/>
      <c r="P502" s="36"/>
    </row>
    <row r="503" spans="1:16" x14ac:dyDescent="0.3">
      <c r="A503" s="21"/>
      <c r="B503" s="62">
        <f>'[2]Mast Grube Multi3,5B'!J82*[2]Multiprojekte!$AB$23</f>
        <v>0</v>
      </c>
      <c r="C503" s="62"/>
      <c r="D503" s="33" t="str">
        <f>'[1]Mast Grube Multi3,5B'!$D82</f>
        <v>Stück</v>
      </c>
      <c r="E503" s="33" t="s">
        <v>191</v>
      </c>
      <c r="F503" s="12">
        <v>122121300000</v>
      </c>
      <c r="G503" s="34">
        <f>'[1]Mast Grube Multi3,5B'!$E82</f>
        <v>122121300000</v>
      </c>
      <c r="H503" s="34">
        <v>0</v>
      </c>
      <c r="I503">
        <f>_xlfn.XLOOKUP(G503,[1]Preisliste!$A$11:$A$156,[1]Preisliste!$B$11:$B$156)</f>
        <v>0</v>
      </c>
      <c r="J503" s="13">
        <f>_xlfn.XLOOKUP(G503,[2]Preisliste!$A$11:$A$156,[2]Preisliste!$E$11:$E$156)</f>
        <v>590.42999999999995</v>
      </c>
      <c r="K503" s="35">
        <f t="shared" si="46"/>
        <v>0</v>
      </c>
      <c r="L503" t="str">
        <f>_xlfn.XLOOKUP(G503,[2]Preisliste!$A$11:$A$156,[2]Preisliste!$C$11:$C$156)</f>
        <v>Mast LPH 6,0m stellen o. Material</v>
      </c>
      <c r="M503" s="21"/>
      <c r="N503" s="21"/>
      <c r="O503" s="21"/>
      <c r="P503" s="36"/>
    </row>
    <row r="504" spans="1:16" x14ac:dyDescent="0.3">
      <c r="A504" s="21"/>
      <c r="B504" s="62">
        <f>'[2]Mast Grube Multi3,5B'!J83*[2]Multiprojekte!$AB$23</f>
        <v>0</v>
      </c>
      <c r="C504" s="62"/>
      <c r="D504" s="33" t="str">
        <f>'[1]Mast Grube Multi3,5B'!$D83</f>
        <v>Stück</v>
      </c>
      <c r="E504" s="33" t="s">
        <v>191</v>
      </c>
      <c r="F504" s="12">
        <v>122121500000</v>
      </c>
      <c r="G504" s="34">
        <f>'[1]Mast Grube Multi3,5B'!$E83</f>
        <v>122121500000</v>
      </c>
      <c r="H504" s="34">
        <v>0</v>
      </c>
      <c r="I504">
        <f>_xlfn.XLOOKUP(G504,[1]Preisliste!$A$11:$A$156,[1]Preisliste!$B$11:$B$156)</f>
        <v>0</v>
      </c>
      <c r="J504" s="13">
        <f>_xlfn.XLOOKUP(G504,[2]Preisliste!$A$11:$A$156,[2]Preisliste!$E$11:$E$156)</f>
        <v>834.1</v>
      </c>
      <c r="K504" s="35">
        <f t="shared" si="46"/>
        <v>0</v>
      </c>
      <c r="L504" t="str">
        <f>_xlfn.XLOOKUP(G504,[2]Preisliste!$A$11:$A$156,[2]Preisliste!$C$11:$C$156)</f>
        <v>Mast LPH 8,0m stellen o. Material</v>
      </c>
      <c r="M504" s="21"/>
      <c r="N504" s="21"/>
      <c r="O504" s="21"/>
      <c r="P504" s="36"/>
    </row>
    <row r="505" spans="1:16" x14ac:dyDescent="0.3">
      <c r="A505" s="21"/>
      <c r="B505" s="62">
        <f>'[2]Mast Grube Multi3,5B'!J85*[2]Multiprojekte!$AB$23</f>
        <v>0</v>
      </c>
      <c r="C505" s="62"/>
      <c r="D505" s="33" t="str">
        <f>'[1]Mast Grube Multi3,5B'!$D85</f>
        <v>m</v>
      </c>
      <c r="E505" s="33" t="s">
        <v>127</v>
      </c>
      <c r="F505" s="12">
        <v>122120400000</v>
      </c>
      <c r="G505" s="34">
        <f>'[1]Mast Grube Multi3,5B'!$E85</f>
        <v>122120400000</v>
      </c>
      <c r="H505" s="34">
        <v>0</v>
      </c>
      <c r="I505">
        <f>_xlfn.XLOOKUP(G505,[1]Preisliste!$A$11:$A$156,[1]Preisliste!$B$11:$B$156)</f>
        <v>0</v>
      </c>
      <c r="J505" s="13">
        <f>_xlfn.XLOOKUP(G505,[2]Preisliste!$A$11:$A$156,[2]Preisliste!$E$11:$E$156)</f>
        <v>1.94</v>
      </c>
      <c r="K505" s="35">
        <f t="shared" si="46"/>
        <v>0</v>
      </c>
      <c r="L505" t="str">
        <f>_xlfn.XLOOKUP(G505,[2]Preisliste!$A$11:$A$156,[2]Preisliste!$C$11:$C$156)</f>
        <v>Zuleitungskabel liefern</v>
      </c>
      <c r="M505" s="21"/>
      <c r="N505" s="21"/>
      <c r="O505" s="21"/>
      <c r="P505" s="36"/>
    </row>
    <row r="506" spans="1:16" x14ac:dyDescent="0.3">
      <c r="A506" s="21"/>
      <c r="B506" s="62">
        <f>'[2]Mast Grube Multi3,5B'!J86*[2]Multiprojekte!$AB$23</f>
        <v>0</v>
      </c>
      <c r="C506" s="62"/>
      <c r="D506" s="33" t="str">
        <f>'[1]Mast Grube Multi3,5B'!$D86</f>
        <v>m</v>
      </c>
      <c r="E506" s="33" t="s">
        <v>127</v>
      </c>
      <c r="F506" s="12">
        <v>122120500000</v>
      </c>
      <c r="G506" s="34">
        <f>'[1]Mast Grube Multi3,5B'!$E86</f>
        <v>122120500000</v>
      </c>
      <c r="H506" s="34">
        <v>0</v>
      </c>
      <c r="I506">
        <f>_xlfn.XLOOKUP(G506,[1]Preisliste!$A$11:$A$156,[1]Preisliste!$B$11:$B$156)</f>
        <v>0</v>
      </c>
      <c r="J506" s="13">
        <f>_xlfn.XLOOKUP(G506,[2]Preisliste!$A$11:$A$156,[2]Preisliste!$E$11:$E$156)</f>
        <v>9.39</v>
      </c>
      <c r="K506" s="35">
        <f t="shared" si="46"/>
        <v>0</v>
      </c>
      <c r="L506" t="str">
        <f>_xlfn.XLOOKUP(G506,[2]Preisliste!$A$11:$A$156,[2]Preisliste!$C$11:$C$156)</f>
        <v>Zuleitung ab- und wieder anklemmen</v>
      </c>
      <c r="M506" s="21"/>
      <c r="N506" s="21"/>
      <c r="O506" s="21"/>
      <c r="P506" s="36"/>
    </row>
    <row r="507" spans="1:16" x14ac:dyDescent="0.3">
      <c r="A507" s="21"/>
      <c r="B507" s="62">
        <f>'[2]Mast Grube Multi3,5B'!J87*[2]Multiprojekte!$AB$23</f>
        <v>0</v>
      </c>
      <c r="C507" s="62"/>
      <c r="D507" s="33" t="str">
        <f>'[1]Mast Grube Multi3,5B'!$D87</f>
        <v>m</v>
      </c>
      <c r="E507" s="33" t="s">
        <v>127</v>
      </c>
      <c r="F507" s="12">
        <v>122030100000</v>
      </c>
      <c r="G507" s="34">
        <f>'[1]Mast Grube Multi3,5B'!$E87</f>
        <v>122030100000</v>
      </c>
      <c r="H507" s="34" t="s">
        <v>20</v>
      </c>
      <c r="I507" t="str">
        <f>_xlfn.XLOOKUP(G507,[1]Preisliste!$A$11:$A$156,[1]Preisliste!$B$11:$B$156)</f>
        <v>1.4.1</v>
      </c>
      <c r="J507" s="13">
        <f>_xlfn.XLOOKUP(G507,[2]Preisliste!$A$11:$A$156,[2]Preisliste!$E$11:$E$156)</f>
        <v>8.64</v>
      </c>
      <c r="K507" s="35">
        <f t="shared" si="46"/>
        <v>0</v>
      </c>
      <c r="L507" t="str">
        <f>_xlfn.XLOOKUP(G507,[2]Preisliste!$A$11:$A$156,[2]Preisliste!$C$11:$C$156)</f>
        <v>Erdkabel NYY-J 5 x 10 mm² RE liefern und verlegen</v>
      </c>
      <c r="M507" s="21"/>
      <c r="N507" s="21"/>
      <c r="O507" s="21"/>
      <c r="P507" s="36"/>
    </row>
    <row r="508" spans="1:16" x14ac:dyDescent="0.3">
      <c r="A508" s="21"/>
      <c r="B508" s="62">
        <f>'[2]Mast Grube Multi3,5B'!J88*[2]Multiprojekte!$AB$23</f>
        <v>0</v>
      </c>
      <c r="C508" s="62"/>
      <c r="D508" s="33" t="str">
        <f>'[1]Mast Grube Multi3,5B'!$D88</f>
        <v>m</v>
      </c>
      <c r="E508" s="33" t="s">
        <v>127</v>
      </c>
      <c r="F508" s="12">
        <v>122030200000</v>
      </c>
      <c r="G508" s="34">
        <f>'[1]Mast Grube Multi3,5B'!$E88</f>
        <v>122030200000</v>
      </c>
      <c r="H508" s="34" t="s">
        <v>21</v>
      </c>
      <c r="I508" t="str">
        <f>_xlfn.XLOOKUP(G508,[1]Preisliste!$A$11:$A$156,[1]Preisliste!$B$11:$B$156)</f>
        <v>1.4.2</v>
      </c>
      <c r="J508" s="13">
        <f>_xlfn.XLOOKUP(G508,[2]Preisliste!$A$11:$A$156,[2]Preisliste!$E$11:$E$156)</f>
        <v>12.15</v>
      </c>
      <c r="K508" s="35">
        <f t="shared" si="46"/>
        <v>0</v>
      </c>
      <c r="L508" t="str">
        <f>_xlfn.XLOOKUP(G508,[2]Preisliste!$A$11:$A$156,[2]Preisliste!$C$11:$C$156)</f>
        <v>Erdkabel NYY-J 5 x 16 mm² RE liefern und verlegen</v>
      </c>
      <c r="M508" s="21"/>
      <c r="N508" s="21"/>
      <c r="O508" s="21"/>
      <c r="P508" s="36"/>
    </row>
    <row r="509" spans="1:16" x14ac:dyDescent="0.3">
      <c r="A509" s="21"/>
      <c r="B509" s="62">
        <f>'[2]Mast Grube Multi3,5B'!J89*[2]Multiprojekte!$AB$23</f>
        <v>0</v>
      </c>
      <c r="C509" s="62"/>
      <c r="D509" s="33" t="str">
        <f>'[1]Mast Grube Multi3,5B'!$D89</f>
        <v>m</v>
      </c>
      <c r="E509" s="33" t="s">
        <v>127</v>
      </c>
      <c r="F509" s="12">
        <v>310603110003</v>
      </c>
      <c r="G509" s="34">
        <f>'[1]Mast Grube Multi3,5B'!$E89</f>
        <v>310603110003</v>
      </c>
      <c r="H509" s="34" t="s">
        <v>22</v>
      </c>
      <c r="I509" t="str">
        <f>_xlfn.XLOOKUP(G509,[1]Preisliste!$A$11:$A$156,[1]Preisliste!$B$11:$B$156)</f>
        <v>1.4.3</v>
      </c>
      <c r="J509" s="13">
        <f>_xlfn.XLOOKUP(G509,[2]Preisliste!$A$11:$A$156,[2]Preisliste!$E$11:$E$156)</f>
        <v>11.5</v>
      </c>
      <c r="K509" s="35">
        <f t="shared" si="46"/>
        <v>0</v>
      </c>
      <c r="L509" t="str">
        <f>_xlfn.XLOOKUP(G509,[2]Preisliste!$A$11:$A$156,[2]Preisliste!$C$11:$C$156)</f>
        <v>Erdkabel NYY-J 5 x 10 mm² RE in vorhandenem Leerrohr</v>
      </c>
      <c r="M509" s="21"/>
      <c r="N509" s="21"/>
      <c r="O509" s="21"/>
      <c r="P509" s="36"/>
    </row>
    <row r="510" spans="1:16" x14ac:dyDescent="0.3">
      <c r="A510" s="21"/>
      <c r="B510" s="62">
        <f>'[2]Mast Grube Multi3,5B'!J90*[2]Multiprojekte!$AB$23</f>
        <v>0</v>
      </c>
      <c r="C510" s="62"/>
      <c r="D510" s="33" t="str">
        <f>'[1]Mast Grube Multi3,5B'!$D90</f>
        <v>m</v>
      </c>
      <c r="E510" s="33" t="s">
        <v>127</v>
      </c>
      <c r="F510" s="12">
        <v>122123200000</v>
      </c>
      <c r="G510" s="34">
        <f>'[1]Mast Grube Multi3,5B'!$E90</f>
        <v>122123200000</v>
      </c>
      <c r="H510" s="34">
        <v>0</v>
      </c>
      <c r="I510">
        <f>_xlfn.XLOOKUP(G510,[1]Preisliste!$A$11:$A$156,[1]Preisliste!$B$11:$B$156)</f>
        <v>0</v>
      </c>
      <c r="J510" s="13">
        <f>_xlfn.XLOOKUP(G510,[2]Preisliste!$A$11:$A$156,[2]Preisliste!$E$11:$E$156)</f>
        <v>11.59</v>
      </c>
      <c r="K510" s="35">
        <f t="shared" si="46"/>
        <v>0</v>
      </c>
      <c r="L510" t="str">
        <f>_xlfn.XLOOKUP(G510,[2]Preisliste!$A$11:$A$156,[2]Preisliste!$C$11:$C$156)</f>
        <v>NFA2X 4x35² liefern/montieren</v>
      </c>
      <c r="M510" s="21"/>
      <c r="N510" s="21"/>
      <c r="O510" s="21"/>
      <c r="P510" s="36"/>
    </row>
    <row r="511" spans="1:16" x14ac:dyDescent="0.3">
      <c r="A511" s="21"/>
      <c r="B511" s="62">
        <f>'[2]Mast Grube Multi3,5B'!J91*[2]Multiprojekte!$AB$23</f>
        <v>0</v>
      </c>
      <c r="C511" s="62"/>
      <c r="D511" s="33" t="str">
        <f>'[1]Mast Grube Multi3,5B'!$D91</f>
        <v>m</v>
      </c>
      <c r="E511" s="33" t="s">
        <v>127</v>
      </c>
      <c r="F511" s="12">
        <v>122030500000</v>
      </c>
      <c r="G511" s="34">
        <f>'[1]Mast Grube Multi3,5B'!$E91</f>
        <v>122030500000</v>
      </c>
      <c r="H511" s="34">
        <v>0</v>
      </c>
      <c r="I511">
        <f>_xlfn.XLOOKUP(G511,[1]Preisliste!$A$11:$A$156,[1]Preisliste!$B$11:$B$156)</f>
        <v>0</v>
      </c>
      <c r="J511" s="13">
        <f>_xlfn.XLOOKUP(G511,[2]Preisliste!$A$11:$A$156,[2]Preisliste!$E$11:$E$156)</f>
        <v>11.05</v>
      </c>
      <c r="K511" s="35">
        <f t="shared" si="46"/>
        <v>0</v>
      </c>
      <c r="L511" t="str">
        <f>_xlfn.XLOOKUP(G511,[2]Preisliste!$A$11:$A$156,[2]Preisliste!$C$11:$C$156)</f>
        <v>Kabel liefern/in Rohr einziehen</v>
      </c>
      <c r="M511" s="21"/>
      <c r="N511" s="21"/>
      <c r="O511" s="21"/>
      <c r="P511" s="36"/>
    </row>
    <row r="512" spans="1:16" x14ac:dyDescent="0.3">
      <c r="A512" s="21"/>
      <c r="B512" s="62">
        <f>'[2]Mast Grube Multi3,5B'!J92*[2]Multiprojekte!$AB$23</f>
        <v>0</v>
      </c>
      <c r="C512" s="62"/>
      <c r="D512" s="33" t="str">
        <f>'[1]Mast Grube Multi3,5B'!$D92</f>
        <v>St.</v>
      </c>
      <c r="E512" s="33" t="s">
        <v>192</v>
      </c>
      <c r="F512" s="12">
        <v>122030700000</v>
      </c>
      <c r="G512" s="34">
        <f>'[1]Mast Grube Multi3,5B'!$E92</f>
        <v>122030700000</v>
      </c>
      <c r="H512" s="34" t="s">
        <v>23</v>
      </c>
      <c r="I512" t="str">
        <f>_xlfn.XLOOKUP(G512,[1]Preisliste!$A$11:$A$156,[1]Preisliste!$B$11:$B$156)</f>
        <v>1.4.4</v>
      </c>
      <c r="J512" s="13">
        <f>_xlfn.XLOOKUP(G512,[2]Preisliste!$A$11:$A$156,[2]Preisliste!$E$11:$E$156)</f>
        <v>56.14</v>
      </c>
      <c r="K512" s="35">
        <f t="shared" si="46"/>
        <v>0</v>
      </c>
      <c r="L512" t="str">
        <f>_xlfn.XLOOKUP(G512,[2]Preisliste!$A$11:$A$156,[2]Preisliste!$C$11:$C$156)</f>
        <v>Verbindungsmuffe bis 5 x 16 mm² ohne AuS</v>
      </c>
      <c r="M512" s="21"/>
      <c r="N512" s="21"/>
      <c r="O512" s="21"/>
      <c r="P512" s="36"/>
    </row>
    <row r="513" spans="1:20" x14ac:dyDescent="0.3">
      <c r="A513" s="21"/>
      <c r="B513" s="62">
        <f>'[2]Mast Grube Multi3,5B'!J93*[2]Multiprojekte!$AB$23</f>
        <v>0</v>
      </c>
      <c r="C513" s="62"/>
      <c r="D513" s="33" t="str">
        <f>'[1]Mast Grube Multi3,5B'!$D93</f>
        <v>St.</v>
      </c>
      <c r="E513" s="33" t="s">
        <v>192</v>
      </c>
      <c r="F513" s="12">
        <v>122030900000</v>
      </c>
      <c r="G513" s="34">
        <f>'[1]Mast Grube Multi3,5B'!$E93</f>
        <v>122030900000</v>
      </c>
      <c r="H513" s="34" t="s">
        <v>24</v>
      </c>
      <c r="I513" t="str">
        <f>_xlfn.XLOOKUP(G513,[1]Preisliste!$A$11:$A$156,[1]Preisliste!$B$11:$B$156)</f>
        <v>1.4.5</v>
      </c>
      <c r="J513" s="13">
        <f>_xlfn.XLOOKUP(G513,[2]Preisliste!$A$11:$A$156,[2]Preisliste!$E$11:$E$156)</f>
        <v>118.14</v>
      </c>
      <c r="K513" s="35">
        <f t="shared" si="46"/>
        <v>0</v>
      </c>
      <c r="L513" t="str">
        <f>_xlfn.XLOOKUP(G513,[2]Preisliste!$A$11:$A$156,[2]Preisliste!$C$11:$C$156)</f>
        <v>Abzweigmuffe ohne AuS</v>
      </c>
      <c r="M513" s="21"/>
      <c r="N513" s="21"/>
      <c r="O513" s="21"/>
      <c r="P513" s="36"/>
    </row>
    <row r="514" spans="1:20" x14ac:dyDescent="0.3">
      <c r="A514" s="21"/>
      <c r="B514" s="62">
        <f>'[2]Mast Grube Multi3,5B'!J94*[2]Multiprojekte!$AB$23</f>
        <v>0</v>
      </c>
      <c r="C514" s="62"/>
      <c r="D514" s="33" t="str">
        <f>'[1]Mast Grube Multi3,5B'!$D94</f>
        <v>St.</v>
      </c>
      <c r="E514" s="33" t="s">
        <v>192</v>
      </c>
      <c r="F514" s="12">
        <v>122031100000</v>
      </c>
      <c r="G514" s="34">
        <f>'[1]Mast Grube Multi3,5B'!$E94</f>
        <v>122031100000</v>
      </c>
      <c r="H514" s="34" t="s">
        <v>25</v>
      </c>
      <c r="I514" t="str">
        <f>_xlfn.XLOOKUP(G514,[1]Preisliste!$A$11:$A$156,[1]Preisliste!$B$11:$B$156)</f>
        <v>1.4.6</v>
      </c>
      <c r="J514" s="13">
        <f>_xlfn.XLOOKUP(G514,[2]Preisliste!$A$11:$A$156,[2]Preisliste!$E$11:$E$156)</f>
        <v>72.56</v>
      </c>
      <c r="K514" s="35">
        <f t="shared" si="46"/>
        <v>0</v>
      </c>
      <c r="L514" t="str">
        <f>_xlfn.XLOOKUP(G514,[2]Preisliste!$A$11:$A$156,[2]Preisliste!$C$11:$C$156)</f>
        <v>Kabelendverschluss herstellen ohne AuS</v>
      </c>
      <c r="M514" s="21"/>
      <c r="N514" s="21"/>
      <c r="O514" s="21"/>
      <c r="P514" s="36"/>
    </row>
    <row r="515" spans="1:20" x14ac:dyDescent="0.3">
      <c r="A515" s="21"/>
      <c r="B515" s="62">
        <f>'[2]Mast Grube Multi3,5B'!J95*[2]Multiprojekte!$AB$23</f>
        <v>0</v>
      </c>
      <c r="C515" s="62"/>
      <c r="D515" s="33" t="str">
        <f>'[1]Mast Grube Multi3,5B'!$D95</f>
        <v>St.</v>
      </c>
      <c r="E515" s="33" t="s">
        <v>192</v>
      </c>
      <c r="F515" s="12">
        <v>122031300000</v>
      </c>
      <c r="G515" s="34">
        <f>'[1]Mast Grube Multi3,5B'!$E95</f>
        <v>122031300000</v>
      </c>
      <c r="H515" s="34" t="s">
        <v>26</v>
      </c>
      <c r="I515" t="str">
        <f>_xlfn.XLOOKUP(G515,[1]Preisliste!$A$11:$A$156,[1]Preisliste!$B$11:$B$156)</f>
        <v>1.4.7</v>
      </c>
      <c r="J515" s="13">
        <f>_xlfn.XLOOKUP(G515,[2]Preisliste!$A$11:$A$156,[2]Preisliste!$E$11:$E$156)</f>
        <v>168.41</v>
      </c>
      <c r="K515" s="35">
        <f t="shared" si="46"/>
        <v>0</v>
      </c>
      <c r="L515" t="str">
        <f>_xlfn.XLOOKUP(G515,[2]Preisliste!$A$11:$A$156,[2]Preisliste!$C$11:$C$156)</f>
        <v>Rückbau Freileitungsanschluss für nicht benötigten LP</v>
      </c>
      <c r="M515" s="21"/>
      <c r="N515" s="21"/>
      <c r="O515" s="21"/>
      <c r="P515" s="36"/>
    </row>
    <row r="516" spans="1:20" x14ac:dyDescent="0.3">
      <c r="A516" s="21"/>
      <c r="B516" s="62">
        <f>'[2]Mast Grube Multi3,5B'!J96*[2]Multiprojekte!$AB$23</f>
        <v>0</v>
      </c>
      <c r="C516" s="62"/>
      <c r="D516" s="33" t="str">
        <f>'[1]Mast Grube Multi3,5B'!$D96</f>
        <v>m</v>
      </c>
      <c r="E516" s="33" t="s">
        <v>127</v>
      </c>
      <c r="F516" s="12">
        <v>122031500000</v>
      </c>
      <c r="G516" s="34">
        <f>'[1]Mast Grube Multi3,5B'!$E96</f>
        <v>122031500000</v>
      </c>
      <c r="H516" s="34" t="s">
        <v>27</v>
      </c>
      <c r="I516" t="str">
        <f>_xlfn.XLOOKUP(G516,[1]Preisliste!$A$11:$A$156,[1]Preisliste!$B$11:$B$156)</f>
        <v>1.4.8</v>
      </c>
      <c r="J516" s="13">
        <f>_xlfn.XLOOKUP(G516,[2]Preisliste!$A$11:$A$156,[2]Preisliste!$E$11:$E$156)</f>
        <v>9.2100000000000009</v>
      </c>
      <c r="K516" s="35">
        <f t="shared" si="46"/>
        <v>0</v>
      </c>
      <c r="L516" t="str">
        <f>_xlfn.XLOOKUP(G516,[2]Preisliste!$A$11:$A$156,[2]Preisliste!$C$11:$C$156)</f>
        <v>Leerrohr 110 mm liefern u. verlegen</v>
      </c>
      <c r="M516" s="21"/>
      <c r="N516" s="21"/>
      <c r="O516" s="21"/>
      <c r="P516" s="36"/>
    </row>
    <row r="517" spans="1:20" x14ac:dyDescent="0.3">
      <c r="A517" s="21"/>
      <c r="B517" s="62">
        <f>'[2]Mast Grube Multi3,5B'!J98*[2]Multiprojekte!$AB$23</f>
        <v>0</v>
      </c>
      <c r="C517" s="62"/>
      <c r="D517" s="33" t="str">
        <f>'[1]Mast Grube Multi3,5B'!$D98</f>
        <v>St.</v>
      </c>
      <c r="E517" s="33" t="s">
        <v>192</v>
      </c>
      <c r="F517" s="12">
        <v>122050100000</v>
      </c>
      <c r="G517" s="34">
        <f>'[1]Mast Grube Multi3,5B'!$E98</f>
        <v>122050100000</v>
      </c>
      <c r="H517" s="34" t="s">
        <v>28</v>
      </c>
      <c r="I517" t="str">
        <f>_xlfn.XLOOKUP(G517,[1]Preisliste!$A$11:$A$156,[1]Preisliste!$B$11:$B$156)</f>
        <v>1.6.1</v>
      </c>
      <c r="J517" s="13">
        <f>_xlfn.XLOOKUP(G517,[2]Preisliste!$A$11:$A$156,[2]Preisliste!$E$11:$E$156)</f>
        <v>9.82</v>
      </c>
      <c r="K517" s="35">
        <f t="shared" si="46"/>
        <v>0</v>
      </c>
      <c r="L517" t="str">
        <f>_xlfn.XLOOKUP(G517,[2]Preisliste!$A$11:$A$156,[2]Preisliste!$C$11:$C$156)</f>
        <v>Masterdung für bestehende Masten</v>
      </c>
      <c r="M517" s="21"/>
      <c r="N517" s="21"/>
      <c r="O517" s="21"/>
      <c r="P517" s="36"/>
    </row>
    <row r="518" spans="1:20" x14ac:dyDescent="0.3">
      <c r="A518" s="21"/>
      <c r="B518" s="62">
        <f>'[2]Mast Grube Multi3,5B'!J99*[2]Multiprojekte!$AB$23</f>
        <v>0</v>
      </c>
      <c r="C518" s="62"/>
      <c r="D518" s="33" t="str">
        <f>'[1]Mast Grube Multi3,5B'!$D99</f>
        <v>St.</v>
      </c>
      <c r="E518" s="33" t="s">
        <v>192</v>
      </c>
      <c r="F518" s="12">
        <v>122050300000</v>
      </c>
      <c r="G518" s="34">
        <f>'[1]Mast Grube Multi3,5B'!$E99</f>
        <v>122050300000</v>
      </c>
      <c r="H518" s="34" t="s">
        <v>29</v>
      </c>
      <c r="I518" t="str">
        <f>_xlfn.XLOOKUP(G518,[1]Preisliste!$A$11:$A$156,[1]Preisliste!$B$11:$B$156)</f>
        <v>1.6.2</v>
      </c>
      <c r="J518" s="13">
        <f>_xlfn.XLOOKUP(G518,[2]Preisliste!$A$11:$A$156,[2]Preisliste!$E$11:$E$156)</f>
        <v>11.23</v>
      </c>
      <c r="K518" s="35">
        <f t="shared" si="46"/>
        <v>0</v>
      </c>
      <c r="L518" t="str">
        <f>_xlfn.XLOOKUP(G518,[2]Preisliste!$A$11:$A$156,[2]Preisliste!$C$11:$C$156)</f>
        <v>Mastnummernkennzeichnung erstellen</v>
      </c>
      <c r="M518" s="21"/>
      <c r="N518" s="21"/>
      <c r="O518" s="21"/>
      <c r="P518" s="36"/>
    </row>
    <row r="519" spans="1:20" x14ac:dyDescent="0.3">
      <c r="A519" s="21"/>
      <c r="B519" s="62">
        <f>'[2]Mast Grube Multi3,5B'!J100*[2]Multiprojekte!$AB$23</f>
        <v>0</v>
      </c>
      <c r="C519" s="62"/>
      <c r="D519" s="33" t="str">
        <f>'[1]Mast Grube Multi3,5B'!$D100</f>
        <v>St.</v>
      </c>
      <c r="E519" s="33" t="s">
        <v>192</v>
      </c>
      <c r="F519" s="12">
        <v>122122700000</v>
      </c>
      <c r="G519" s="34">
        <f>'[1]Mast Grube Multi3,5B'!$E100</f>
        <v>122122700000</v>
      </c>
      <c r="H519" s="34">
        <v>0</v>
      </c>
      <c r="I519">
        <f>_xlfn.XLOOKUP(G519,[1]Preisliste!$A$11:$A$156,[1]Preisliste!$B$11:$B$156)</f>
        <v>0</v>
      </c>
      <c r="J519" s="13">
        <f>_xlfn.XLOOKUP(G519,[2]Preisliste!$A$11:$A$156,[2]Preisliste!$E$11:$E$156)</f>
        <v>136.52000000000001</v>
      </c>
      <c r="K519" s="35">
        <f t="shared" si="46"/>
        <v>0</v>
      </c>
      <c r="L519" t="str">
        <f>_xlfn.XLOOKUP(G519,[2]Preisliste!$A$11:$A$156,[2]Preisliste!$C$11:$C$156)</f>
        <v>Montage Tiefenerder (V4A)</v>
      </c>
      <c r="M519" s="21"/>
      <c r="N519" s="21"/>
      <c r="O519" s="21"/>
      <c r="P519" s="36"/>
    </row>
    <row r="520" spans="1:20" x14ac:dyDescent="0.3">
      <c r="A520" s="21"/>
      <c r="B520" s="62">
        <f>'[2]Mast Grube Multi3,5B'!J101*[2]Multiprojekte!$AB$23</f>
        <v>0</v>
      </c>
      <c r="C520" s="62"/>
      <c r="D520" s="33" t="str">
        <f>'[1]Mast Grube Multi3,5B'!$D101</f>
        <v>St.</v>
      </c>
      <c r="E520" s="33" t="s">
        <v>192</v>
      </c>
      <c r="F520" s="12">
        <v>122122800000</v>
      </c>
      <c r="G520" s="34">
        <f>'[1]Mast Grube Multi3,5B'!$E101</f>
        <v>122122800000</v>
      </c>
      <c r="H520" s="34">
        <v>0</v>
      </c>
      <c r="I520">
        <f>_xlfn.XLOOKUP(G520,[1]Preisliste!$A$11:$A$156,[1]Preisliste!$B$11:$B$156)</f>
        <v>0</v>
      </c>
      <c r="J520" s="13">
        <f>_xlfn.XLOOKUP(G520,[2]Preisliste!$A$11:$A$156,[2]Preisliste!$E$11:$E$156)</f>
        <v>56.52</v>
      </c>
      <c r="K520" s="35">
        <f t="shared" si="46"/>
        <v>0</v>
      </c>
      <c r="L520" t="str">
        <f>_xlfn.XLOOKUP(G520,[2]Preisliste!$A$11:$A$156,[2]Preisliste!$C$11:$C$156)</f>
        <v>Zulage je weitere erdungsstange V4A 1,5</v>
      </c>
      <c r="M520" s="21"/>
      <c r="N520" s="21"/>
      <c r="O520" s="21"/>
      <c r="P520" s="36"/>
    </row>
    <row r="521" spans="1:20" x14ac:dyDescent="0.3">
      <c r="A521" s="21"/>
      <c r="B521" s="62">
        <f>'[2]Mast Grube Multi3,5B'!J102*[2]Multiprojekte!$AB$23</f>
        <v>0</v>
      </c>
      <c r="C521" s="62"/>
      <c r="D521" s="33" t="str">
        <f>'[1]Mast Grube Multi3,5B'!$D102</f>
        <v>St.</v>
      </c>
      <c r="E521" s="33" t="s">
        <v>192</v>
      </c>
      <c r="F521" s="12">
        <v>122122900000</v>
      </c>
      <c r="G521" s="34">
        <f>'[1]Mast Grube Multi3,5B'!$E102</f>
        <v>122122900000</v>
      </c>
      <c r="H521" s="34">
        <v>0</v>
      </c>
      <c r="I521">
        <f>_xlfn.XLOOKUP(G521,[1]Preisliste!$A$11:$A$156,[1]Preisliste!$B$11:$B$156)</f>
        <v>0</v>
      </c>
      <c r="J521" s="13">
        <f>_xlfn.XLOOKUP(G521,[2]Preisliste!$A$11:$A$156,[2]Preisliste!$E$11:$E$156)</f>
        <v>59.93</v>
      </c>
      <c r="K521" s="35">
        <f t="shared" si="46"/>
        <v>0</v>
      </c>
      <c r="L521" t="str">
        <f>_xlfn.XLOOKUP(G521,[2]Preisliste!$A$11:$A$156,[2]Preisliste!$C$11:$C$156)</f>
        <v>Erdungsmessung inkl. Protokoll</v>
      </c>
      <c r="M521" s="21"/>
      <c r="N521" s="21"/>
      <c r="O521" s="21"/>
      <c r="P521" s="36"/>
    </row>
    <row r="522" spans="1:20" x14ac:dyDescent="0.3">
      <c r="A522" s="21"/>
      <c r="B522" s="62">
        <f>'[2]Mast Grube Multi3,5B'!J103*[2]Multiprojekte!$AB$23</f>
        <v>0</v>
      </c>
      <c r="C522" s="62"/>
      <c r="D522" s="33" t="str">
        <f>'[1]Mast Grube Multi3,5B'!$D103</f>
        <v>St.</v>
      </c>
      <c r="E522" s="33" t="s">
        <v>192</v>
      </c>
      <c r="F522" s="12">
        <v>122123000000</v>
      </c>
      <c r="G522" s="34">
        <f>'[1]Mast Grube Multi3,5B'!$E103</f>
        <v>122123000000</v>
      </c>
      <c r="H522" s="34">
        <v>0</v>
      </c>
      <c r="I522">
        <f>_xlfn.XLOOKUP(G522,[1]Preisliste!$A$11:$A$156,[1]Preisliste!$B$11:$B$156)</f>
        <v>0</v>
      </c>
      <c r="J522" s="13">
        <f>_xlfn.XLOOKUP(G522,[2]Preisliste!$A$11:$A$156,[2]Preisliste!$E$11:$E$156)</f>
        <v>134.19999999999999</v>
      </c>
      <c r="K522" s="35">
        <f t="shared" si="46"/>
        <v>0</v>
      </c>
      <c r="L522" t="str">
        <f>_xlfn.XLOOKUP(G522,[2]Preisliste!$A$11:$A$156,[2]Preisliste!$C$11:$C$156)</f>
        <v>Pauschale Tiefbau für Tiefenerder</v>
      </c>
      <c r="M522" s="21"/>
      <c r="N522" s="21"/>
      <c r="O522" s="21"/>
      <c r="P522" s="36"/>
    </row>
    <row r="523" spans="1:20" x14ac:dyDescent="0.3">
      <c r="A523" s="21"/>
      <c r="B523" s="62">
        <f>'[2]Mast Grube Multi3,5B'!J104*[2]Multiprojekte!$AB$23</f>
        <v>0</v>
      </c>
      <c r="C523" s="62"/>
      <c r="D523" s="33" t="str">
        <f>'[1]Mast Grube Multi3,5B'!$D104</f>
        <v>St.</v>
      </c>
      <c r="E523" s="33" t="s">
        <v>192</v>
      </c>
      <c r="F523" s="12">
        <v>122123100000</v>
      </c>
      <c r="G523" s="34">
        <f>'[1]Mast Grube Multi3,5B'!$E104</f>
        <v>122123100000</v>
      </c>
      <c r="H523" s="34">
        <v>0</v>
      </c>
      <c r="I523">
        <f>_xlfn.XLOOKUP(G523,[1]Preisliste!$A$11:$A$156,[1]Preisliste!$B$11:$B$156)</f>
        <v>0</v>
      </c>
      <c r="J523" s="13">
        <f>_xlfn.XLOOKUP(G523,[2]Preisliste!$A$11:$A$156,[2]Preisliste!$E$11:$E$156)</f>
        <v>61.6</v>
      </c>
      <c r="K523" s="35">
        <f t="shared" si="46"/>
        <v>0</v>
      </c>
      <c r="L523" t="str">
        <f>_xlfn.XLOOKUP(G523,[2]Preisliste!$A$11:$A$156,[2]Preisliste!$C$11:$C$156)</f>
        <v>Pauschale An und Abfahrt Tiefenerder</v>
      </c>
      <c r="M523" s="21"/>
      <c r="N523" s="21"/>
      <c r="O523" s="21"/>
      <c r="P523" s="36"/>
    </row>
    <row r="524" spans="1:20" x14ac:dyDescent="0.3">
      <c r="A524" s="21"/>
      <c r="B524" s="62">
        <f>'[2]Mast Grube Multi3,5B'!J105*[2]Multiprojekte!$AB$23</f>
        <v>0</v>
      </c>
      <c r="C524" s="62"/>
      <c r="D524" s="33" t="str">
        <f>'[1]Mast Grube Multi3,5B'!$D105</f>
        <v>St.</v>
      </c>
      <c r="E524" s="33" t="s">
        <v>192</v>
      </c>
      <c r="F524" s="12">
        <v>122050500000</v>
      </c>
      <c r="G524" s="34">
        <f>'[1]Mast Grube Multi3,5B'!$E105</f>
        <v>122050500000</v>
      </c>
      <c r="H524" s="34" t="s">
        <v>30</v>
      </c>
      <c r="I524" t="str">
        <f>_xlfn.XLOOKUP(G524,[1]Preisliste!$A$11:$A$156,[1]Preisliste!$B$11:$B$156)</f>
        <v>1.6.3</v>
      </c>
      <c r="J524" s="13">
        <f>_xlfn.XLOOKUP(G524,[2]Preisliste!$A$11:$A$156,[2]Preisliste!$E$11:$E$156)</f>
        <v>337</v>
      </c>
      <c r="K524" s="35">
        <f t="shared" si="46"/>
        <v>0</v>
      </c>
      <c r="L524" t="str">
        <f>_xlfn.XLOOKUP(G524,[2]Preisliste!$A$11:$A$156,[2]Preisliste!$C$11:$C$156)</f>
        <v>Mastanschlusskasten mit Maststeckdose</v>
      </c>
      <c r="M524" s="21"/>
      <c r="N524" s="21"/>
      <c r="O524" s="21"/>
      <c r="P524" s="36"/>
    </row>
    <row r="525" spans="1:20" x14ac:dyDescent="0.3">
      <c r="A525" s="21"/>
      <c r="B525" s="62">
        <f>'[2]Mast Grube Multi3,5B'!J107*[2]Multiprojekte!$AB$23</f>
        <v>0</v>
      </c>
      <c r="C525" s="62"/>
      <c r="D525" s="33" t="str">
        <f>'[1]Mast Grube Multi3,5B'!$D107</f>
        <v>St.</v>
      </c>
      <c r="E525" s="33" t="s">
        <v>192</v>
      </c>
      <c r="F525" s="12">
        <v>122060100000</v>
      </c>
      <c r="G525" s="34">
        <f>'[1]Mast Grube Multi3,5B'!$E107</f>
        <v>122060100000</v>
      </c>
      <c r="H525" s="34" t="s">
        <v>31</v>
      </c>
      <c r="I525" t="str">
        <f>_xlfn.XLOOKUP(G525,[1]Preisliste!$A$11:$A$156,[1]Preisliste!$B$11:$B$156)</f>
        <v>1.7.1</v>
      </c>
      <c r="J525" s="13">
        <f>_xlfn.XLOOKUP(G525,[2]Preisliste!$A$11:$A$156,[2]Preisliste!$E$11:$E$156)</f>
        <v>111.7</v>
      </c>
      <c r="K525" s="35">
        <f t="shared" si="46"/>
        <v>0</v>
      </c>
      <c r="L525" t="str">
        <f>_xlfn.XLOOKUP(G525,[2]Preisliste!$A$11:$A$156,[2]Preisliste!$C$11:$C$156)</f>
        <v>Aufsatzausleger 1-fach 1,5 m bis LPH 10 m</v>
      </c>
      <c r="M525" s="21"/>
      <c r="N525" s="21"/>
      <c r="O525" s="21"/>
      <c r="P525" s="36"/>
    </row>
    <row r="526" spans="1:20" x14ac:dyDescent="0.3">
      <c r="A526" s="21"/>
      <c r="B526" s="62">
        <f>'[2]Mast Grube Multi3,5B'!J108*[2]Multiprojekte!$AB$23</f>
        <v>2</v>
      </c>
      <c r="C526" s="62"/>
      <c r="D526" s="33" t="str">
        <f>'[1]Mast Grube Multi3,5B'!$D108</f>
        <v>St.</v>
      </c>
      <c r="E526" s="33" t="s">
        <v>192</v>
      </c>
      <c r="F526" s="12">
        <v>122060300000</v>
      </c>
      <c r="G526" s="34">
        <f>'[1]Mast Grube Multi3,5B'!$E108</f>
        <v>122060300000</v>
      </c>
      <c r="H526" s="34" t="s">
        <v>32</v>
      </c>
      <c r="I526" t="str">
        <f>_xlfn.XLOOKUP(G526,[1]Preisliste!$A$11:$A$156,[1]Preisliste!$B$11:$B$156)</f>
        <v>1.7.2</v>
      </c>
      <c r="J526" s="13">
        <f>_xlfn.XLOOKUP(G526,[2]Preisliste!$A$11:$A$156,[2]Preisliste!$E$11:$E$156)</f>
        <v>137.85</v>
      </c>
      <c r="K526" s="35">
        <f t="shared" si="46"/>
        <v>275.7</v>
      </c>
      <c r="L526" t="str">
        <f>_xlfn.XLOOKUP(G526,[2]Preisliste!$A$11:$A$156,[2]Preisliste!$C$11:$C$156)</f>
        <v>Aufsatzausleger 2-fach 1,5 m bis LPH 10 m</v>
      </c>
      <c r="M526" s="21"/>
      <c r="N526" s="21"/>
      <c r="O526" s="21"/>
      <c r="P526" s="36"/>
      <c r="S526" s="10"/>
      <c r="T526" s="10"/>
    </row>
    <row r="527" spans="1:20" x14ac:dyDescent="0.3">
      <c r="A527" s="21"/>
      <c r="B527" s="62">
        <f>'[2]Mast Grube Multi3,5B'!J109*[2]Multiprojekte!$AB$23</f>
        <v>0</v>
      </c>
      <c r="C527" s="62"/>
      <c r="D527" s="33" t="str">
        <f>'[1]Mast Grube Multi3,5B'!$D109</f>
        <v>St.</v>
      </c>
      <c r="E527" s="33" t="s">
        <v>192</v>
      </c>
      <c r="F527" s="12">
        <v>122060500000</v>
      </c>
      <c r="G527" s="34">
        <f>'[1]Mast Grube Multi3,5B'!$E109</f>
        <v>122060500000</v>
      </c>
      <c r="H527" s="34" t="s">
        <v>33</v>
      </c>
      <c r="I527" t="str">
        <f>_xlfn.XLOOKUP(G527,[1]Preisliste!$A$11:$A$156,[1]Preisliste!$B$11:$B$156)</f>
        <v>1.7.3</v>
      </c>
      <c r="J527" s="13">
        <f>_xlfn.XLOOKUP(G527,[2]Preisliste!$A$11:$A$156,[2]Preisliste!$E$11:$E$156)</f>
        <v>178.71</v>
      </c>
      <c r="K527" s="35">
        <f t="shared" si="46"/>
        <v>0</v>
      </c>
      <c r="L527" t="str">
        <f>_xlfn.XLOOKUP(G527,[2]Preisliste!$A$11:$A$156,[2]Preisliste!$C$11:$C$156)</f>
        <v>Aufsatzausleger 3-fach 1,0 m bis LPH 10 m</v>
      </c>
      <c r="M527" s="21"/>
      <c r="N527" s="21"/>
      <c r="O527" s="21"/>
      <c r="P527" s="36"/>
      <c r="S527" s="10"/>
      <c r="T527" s="10"/>
    </row>
    <row r="528" spans="1:20" x14ac:dyDescent="0.3">
      <c r="A528" s="21"/>
      <c r="B528" s="62">
        <f>'[2]Mast Grube Multi3,5B'!J110*[2]Multiprojekte!$AB$23</f>
        <v>0</v>
      </c>
      <c r="C528" s="62"/>
      <c r="D528" s="33" t="str">
        <f>'[1]Mast Grube Multi3,5B'!$D110</f>
        <v>St.</v>
      </c>
      <c r="E528" s="33" t="s">
        <v>192</v>
      </c>
      <c r="F528" s="12">
        <v>122060700000</v>
      </c>
      <c r="G528" s="34">
        <f>'[1]Mast Grube Multi3,5B'!$E110</f>
        <v>122060700000</v>
      </c>
      <c r="H528" s="34" t="s">
        <v>34</v>
      </c>
      <c r="I528" t="str">
        <f>_xlfn.XLOOKUP(G528,[1]Preisliste!$A$11:$A$156,[1]Preisliste!$B$11:$B$156)</f>
        <v>1.7.4</v>
      </c>
      <c r="J528" s="13">
        <f>_xlfn.XLOOKUP(G528,[2]Preisliste!$A$11:$A$156,[2]Preisliste!$E$11:$E$156)</f>
        <v>198.46</v>
      </c>
      <c r="K528" s="35">
        <f t="shared" si="46"/>
        <v>0</v>
      </c>
      <c r="L528" t="str">
        <f>_xlfn.XLOOKUP(G528,[2]Preisliste!$A$11:$A$156,[2]Preisliste!$C$11:$C$156)</f>
        <v>Aufsatzausleger 3-fach 1,5 m bis LPH 10 m</v>
      </c>
      <c r="M528" s="21"/>
      <c r="N528" s="21"/>
      <c r="O528" s="21"/>
      <c r="P528" s="36"/>
      <c r="S528" s="10"/>
      <c r="T528" s="10"/>
    </row>
    <row r="529" spans="1:20" x14ac:dyDescent="0.3">
      <c r="A529" s="21"/>
      <c r="B529" s="62">
        <f>'[2]Mast Grube Multi3,5B'!J111*[2]Multiprojekte!$AB$23</f>
        <v>2</v>
      </c>
      <c r="C529" s="62"/>
      <c r="D529" s="33" t="str">
        <f>'[1]Mast Grube Multi3,5B'!$D111</f>
        <v>St.</v>
      </c>
      <c r="E529" s="33" t="s">
        <v>192</v>
      </c>
      <c r="F529" s="12">
        <v>122060900000</v>
      </c>
      <c r="G529" s="34">
        <f>'[1]Mast Grube Multi3,5B'!$E111</f>
        <v>122060900000</v>
      </c>
      <c r="H529" s="34" t="s">
        <v>35</v>
      </c>
      <c r="I529" t="str">
        <f>_xlfn.XLOOKUP(G529,[1]Preisliste!$A$11:$A$156,[1]Preisliste!$B$11:$B$156)</f>
        <v>1.7.5</v>
      </c>
      <c r="J529" s="13">
        <f>_xlfn.XLOOKUP(G529,[2]Preisliste!$A$11:$A$156,[2]Preisliste!$E$11:$E$156)</f>
        <v>299.95999999999998</v>
      </c>
      <c r="K529" s="35">
        <f t="shared" si="46"/>
        <v>599.91999999999996</v>
      </c>
      <c r="L529" t="str">
        <f>_xlfn.XLOOKUP(G529,[2]Preisliste!$A$11:$A$156,[2]Preisliste!$C$11:$C$156)</f>
        <v>Mastausleger für Freileitungsmast liefern u. montieren</v>
      </c>
      <c r="M529" s="21"/>
      <c r="N529" s="21"/>
      <c r="O529" s="21"/>
      <c r="P529" s="36"/>
      <c r="S529" s="10"/>
      <c r="T529" s="10"/>
    </row>
    <row r="530" spans="1:20" x14ac:dyDescent="0.3">
      <c r="A530" s="21"/>
      <c r="B530" s="62">
        <f>'[2]Mast Grube Multi3,5B'!J113*[2]Multiprojekte!$AB$23</f>
        <v>0</v>
      </c>
      <c r="C530" s="62"/>
      <c r="D530" s="33" t="str">
        <f>'[1]Mast Grube Multi3,5B'!$D113</f>
        <v>St.</v>
      </c>
      <c r="E530" s="33" t="s">
        <v>192</v>
      </c>
      <c r="F530" s="12">
        <v>101030300000</v>
      </c>
      <c r="G530" s="34">
        <f>'[1]Mast Grube Multi3,5B'!$E113</f>
        <v>101030300000</v>
      </c>
      <c r="H530" s="34" t="s">
        <v>37</v>
      </c>
      <c r="I530" t="str">
        <f>_xlfn.XLOOKUP(G530,[1]Preisliste!$A$11:$A$156,[1]Preisliste!$B$11:$B$156)</f>
        <v>1.8.1</v>
      </c>
      <c r="J530" s="13">
        <f>_xlfn.XLOOKUP(G530,[2]Preisliste!$A$11:$A$156,[2]Preisliste!$E$11:$E$156)</f>
        <v>0</v>
      </c>
      <c r="K530" s="35">
        <f t="shared" si="46"/>
        <v>0</v>
      </c>
      <c r="L530" t="str">
        <f>_xlfn.XLOOKUP(G530,[2]Preisliste!$A$11:$A$156,[2]Preisliste!$C$11:$C$156)</f>
        <v>Aluminiumgussmast 2,65m</v>
      </c>
      <c r="M530" s="21"/>
      <c r="N530" s="21"/>
      <c r="O530" s="21"/>
      <c r="P530" s="36"/>
      <c r="S530" s="10"/>
      <c r="T530" s="10"/>
    </row>
    <row r="531" spans="1:20" x14ac:dyDescent="0.3">
      <c r="A531" s="21"/>
      <c r="B531" s="62">
        <f>'[2]Mast Grube Multi3,5B'!J114*[2]Multiprojekte!$AB$23</f>
        <v>0</v>
      </c>
      <c r="C531" s="62"/>
      <c r="D531" s="33" t="str">
        <f>'[1]Mast Grube Multi3,5B'!$D114</f>
        <v>St.</v>
      </c>
      <c r="E531" s="33" t="s">
        <v>192</v>
      </c>
      <c r="F531" s="12">
        <v>441420000001</v>
      </c>
      <c r="G531" s="34">
        <f>'[1]Mast Grube Multi3,5B'!$E114</f>
        <v>441420000001</v>
      </c>
      <c r="H531" s="34" t="s">
        <v>38</v>
      </c>
      <c r="I531" t="str">
        <f>_xlfn.XLOOKUP(G531,[1]Preisliste!$A$11:$A$156,[1]Preisliste!$B$11:$B$156)</f>
        <v>1.8.2</v>
      </c>
      <c r="J531" s="13">
        <f>_xlfn.XLOOKUP(G531,[2]Preisliste!$A$11:$A$156,[2]Preisliste!$E$11:$E$156)</f>
        <v>0</v>
      </c>
      <c r="K531" s="35">
        <f t="shared" si="46"/>
        <v>0</v>
      </c>
      <c r="L531" t="str">
        <f>_xlfn.XLOOKUP(G531,[2]Preisliste!$A$11:$A$156,[2]Preisliste!$C$11:$C$156)</f>
        <v>Leiterstütze nach historischem Vorbild</v>
      </c>
      <c r="M531" s="21"/>
      <c r="N531" s="21"/>
      <c r="O531" s="21"/>
      <c r="P531" s="36"/>
      <c r="S531" s="10"/>
      <c r="T531" s="10"/>
    </row>
    <row r="532" spans="1:20" x14ac:dyDescent="0.3">
      <c r="A532" s="21"/>
      <c r="B532" s="62">
        <f>'[2]Mast Grube Multi3,5B'!J115*[2]Multiprojekte!$AB$23</f>
        <v>0</v>
      </c>
      <c r="C532" s="62"/>
      <c r="D532" s="33" t="str">
        <f>'[1]Mast Grube Multi3,5B'!$D115</f>
        <v>St.</v>
      </c>
      <c r="E532" s="33" t="s">
        <v>192</v>
      </c>
      <c r="F532" s="12">
        <v>441421000001</v>
      </c>
      <c r="G532" s="34">
        <f>'[1]Mast Grube Multi3,5B'!$E115</f>
        <v>441421000001</v>
      </c>
      <c r="H532" s="34" t="s">
        <v>39</v>
      </c>
      <c r="I532" t="str">
        <f>_xlfn.XLOOKUP(G532,[1]Preisliste!$A$11:$A$156,[1]Preisliste!$B$11:$B$156)</f>
        <v>1.8.3</v>
      </c>
      <c r="J532" s="13">
        <f>_xlfn.XLOOKUP(G532,[2]Preisliste!$A$11:$A$156,[2]Preisliste!$E$11:$E$156)</f>
        <v>0</v>
      </c>
      <c r="K532" s="35">
        <f t="shared" si="46"/>
        <v>0</v>
      </c>
      <c r="L532" t="str">
        <f>_xlfn.XLOOKUP(G532,[2]Preisliste!$A$11:$A$156,[2]Preisliste!$C$11:$C$156)</f>
        <v>Erdstücke</v>
      </c>
      <c r="M532" s="21"/>
      <c r="N532" s="21"/>
      <c r="O532" s="21"/>
      <c r="P532" s="36"/>
      <c r="S532" s="10"/>
      <c r="T532" s="10"/>
    </row>
    <row r="533" spans="1:20" x14ac:dyDescent="0.3">
      <c r="A533" s="21"/>
      <c r="B533" s="62">
        <f>'[2]Mast Grube Multi3,5B'!J117*[2]Multiprojekte!$AB$23</f>
        <v>0</v>
      </c>
      <c r="C533" s="62"/>
      <c r="D533" s="33" t="str">
        <f>'[1]Mast Grube Multi3,5B'!$D117</f>
        <v>St.</v>
      </c>
      <c r="E533" s="33" t="s">
        <v>192</v>
      </c>
      <c r="F533" s="12">
        <v>122070100000</v>
      </c>
      <c r="G533" s="34">
        <f>'[1]Mast Grube Multi3,5B'!$E117</f>
        <v>122070100000</v>
      </c>
      <c r="H533" s="34" t="s">
        <v>40</v>
      </c>
      <c r="I533" t="str">
        <f>_xlfn.XLOOKUP(G533,[1]Preisliste!$A$11:$A$156,[1]Preisliste!$B$11:$B$156)</f>
        <v>1.9.1</v>
      </c>
      <c r="J533" s="13">
        <f>_xlfn.XLOOKUP(G533,[2]Preisliste!$A$11:$A$156,[2]Preisliste!$E$11:$E$156)</f>
        <v>79.53</v>
      </c>
      <c r="K533" s="35">
        <f t="shared" si="46"/>
        <v>0</v>
      </c>
      <c r="L533" t="str">
        <f>_xlfn.XLOOKUP(G533,[2]Preisliste!$A$11:$A$156,[2]Preisliste!$C$11:$C$156)</f>
        <v>Kabelübergangskasten ohne AuS</v>
      </c>
      <c r="M533" s="21"/>
      <c r="N533" s="21"/>
      <c r="O533" s="21"/>
      <c r="P533" s="36"/>
      <c r="S533" s="10"/>
      <c r="T533" s="10"/>
    </row>
    <row r="534" spans="1:20" x14ac:dyDescent="0.3">
      <c r="A534" s="21"/>
      <c r="B534" s="62">
        <f>'[2]Mast Grube Multi3,5B'!J119*[2]Multiprojekte!$AB$23</f>
        <v>0</v>
      </c>
      <c r="C534" s="62"/>
      <c r="D534" s="33" t="str">
        <f>'[1]Mast Grube Multi3,5B'!$D119</f>
        <v>St.</v>
      </c>
      <c r="E534" s="33" t="s">
        <v>192</v>
      </c>
      <c r="F534" s="12">
        <v>122080100000</v>
      </c>
      <c r="G534" s="34">
        <f>'[1]Mast Grube Multi3,5B'!$E119</f>
        <v>122080100000</v>
      </c>
      <c r="H534" s="34">
        <v>0</v>
      </c>
      <c r="I534">
        <f>_xlfn.XLOOKUP(G534,[1]Preisliste!$A$11:$A$156,[1]Preisliste!$B$11:$B$156)</f>
        <v>0</v>
      </c>
      <c r="J534" s="13">
        <f>_xlfn.XLOOKUP(G534,[2]Preisliste!$A$11:$A$156,[2]Preisliste!$E$11:$E$156)</f>
        <v>37.78</v>
      </c>
      <c r="K534" s="35">
        <f t="shared" si="46"/>
        <v>0</v>
      </c>
      <c r="L534" t="str">
        <f>_xlfn.XLOOKUP(G534,[2]Preisliste!$A$11:$A$156,[2]Preisliste!$C$11:$C$156)</f>
        <v>Mont. Micro Luma</v>
      </c>
      <c r="M534" s="21"/>
      <c r="N534" s="21"/>
      <c r="O534" s="21"/>
      <c r="P534" s="36"/>
      <c r="S534" s="10"/>
      <c r="T534" s="10"/>
    </row>
    <row r="535" spans="1:20" x14ac:dyDescent="0.3">
      <c r="A535" s="21"/>
      <c r="B535" s="62">
        <f>'[2]Mast Grube Multi3,5B'!J120*[2]Multiprojekte!$AB$23</f>
        <v>0</v>
      </c>
      <c r="C535" s="62"/>
      <c r="D535" s="33" t="str">
        <f>'[1]Mast Grube Multi3,5B'!$D120</f>
        <v>St.</v>
      </c>
      <c r="E535" s="33" t="s">
        <v>192</v>
      </c>
      <c r="F535" s="12">
        <v>122080300000</v>
      </c>
      <c r="G535" s="34">
        <f>'[1]Mast Grube Multi3,5B'!$E120</f>
        <v>122080300000</v>
      </c>
      <c r="H535" s="34">
        <v>0</v>
      </c>
      <c r="I535">
        <f>_xlfn.XLOOKUP(G535,[1]Preisliste!$A$11:$A$156,[1]Preisliste!$B$11:$B$156)</f>
        <v>0</v>
      </c>
      <c r="J535" s="13">
        <f>_xlfn.XLOOKUP(G535,[2]Preisliste!$A$11:$A$156,[2]Preisliste!$E$11:$E$156)</f>
        <v>38.86</v>
      </c>
      <c r="K535" s="35">
        <f t="shared" si="46"/>
        <v>0</v>
      </c>
      <c r="L535" t="str">
        <f>_xlfn.XLOOKUP(G535,[2]Preisliste!$A$11:$A$156,[2]Preisliste!$C$11:$C$156)</f>
        <v>Mont. Mini Luma</v>
      </c>
      <c r="M535" s="21"/>
      <c r="N535" s="21"/>
      <c r="O535" s="21"/>
      <c r="P535" s="36"/>
      <c r="S535" s="10"/>
      <c r="T535" s="10"/>
    </row>
    <row r="536" spans="1:20" x14ac:dyDescent="0.3">
      <c r="A536" s="21"/>
      <c r="B536" s="62">
        <f>'[2]Mast Grube Multi3,5B'!J121*[2]Multiprojekte!$AB$23</f>
        <v>2</v>
      </c>
      <c r="C536" s="62"/>
      <c r="D536" s="33" t="str">
        <f>'[1]Mast Grube Multi3,5B'!$D121</f>
        <v>St.</v>
      </c>
      <c r="E536" s="33" t="s">
        <v>192</v>
      </c>
      <c r="F536" s="12">
        <v>122080500000</v>
      </c>
      <c r="G536" s="34">
        <f>'[1]Mast Grube Multi3,5B'!$E121</f>
        <v>122080500000</v>
      </c>
      <c r="H536" s="34">
        <v>0</v>
      </c>
      <c r="I536">
        <f>_xlfn.XLOOKUP(G536,[1]Preisliste!$A$11:$A$156,[1]Preisliste!$B$11:$B$156)</f>
        <v>0</v>
      </c>
      <c r="J536" s="13">
        <f>_xlfn.XLOOKUP(G536,[2]Preisliste!$A$11:$A$156,[2]Preisliste!$E$11:$E$156)</f>
        <v>41.02</v>
      </c>
      <c r="K536" s="35">
        <f t="shared" si="46"/>
        <v>82.04</v>
      </c>
      <c r="L536" t="str">
        <f>_xlfn.XLOOKUP(G536,[2]Preisliste!$A$11:$A$156,[2]Preisliste!$C$11:$C$156)</f>
        <v>Mont. Luma</v>
      </c>
      <c r="M536" s="21"/>
      <c r="N536" s="21"/>
      <c r="O536" s="21"/>
      <c r="P536" s="36"/>
      <c r="S536" s="10"/>
      <c r="T536" s="10"/>
    </row>
    <row r="537" spans="1:20" x14ac:dyDescent="0.3">
      <c r="A537" s="21"/>
      <c r="B537" s="62">
        <f>'[2]Mast Grube Multi3,5B'!J122*[2]Multiprojekte!$AB$23</f>
        <v>0</v>
      </c>
      <c r="C537" s="62"/>
      <c r="D537" s="33" t="str">
        <f>'[1]Mast Grube Multi3,5B'!$D122</f>
        <v>St.</v>
      </c>
      <c r="E537" s="33" t="s">
        <v>192</v>
      </c>
      <c r="F537" s="12">
        <v>122080700000</v>
      </c>
      <c r="G537" s="34">
        <f>'[1]Mast Grube Multi3,5B'!$E122</f>
        <v>122080700000</v>
      </c>
      <c r="H537" s="34">
        <v>0</v>
      </c>
      <c r="I537">
        <f>_xlfn.XLOOKUP(G537,[1]Preisliste!$A$11:$A$156,[1]Preisliste!$B$11:$B$156)</f>
        <v>0</v>
      </c>
      <c r="J537" s="13">
        <f>_xlfn.XLOOKUP(G537,[2]Preisliste!$A$11:$A$156,[2]Preisliste!$E$11:$E$156)</f>
        <v>96.08</v>
      </c>
      <c r="K537" s="35">
        <f t="shared" si="46"/>
        <v>0</v>
      </c>
      <c r="L537" t="str">
        <f>_xlfn.XLOOKUP(G537,[2]Preisliste!$A$11:$A$156,[2]Preisliste!$C$11:$C$156)</f>
        <v>Mont. FGÜ Mini Luma</v>
      </c>
      <c r="M537" s="21"/>
      <c r="N537" s="21"/>
      <c r="O537" s="21"/>
      <c r="P537" s="36"/>
      <c r="S537" s="10"/>
      <c r="T537" s="10"/>
    </row>
    <row r="538" spans="1:20" x14ac:dyDescent="0.3">
      <c r="A538" s="21"/>
      <c r="B538" s="62">
        <f>'[2]Mast Grube Multi3,5B'!J123*[2]Multiprojekte!$AB$23</f>
        <v>0</v>
      </c>
      <c r="C538" s="62"/>
      <c r="D538" s="33" t="str">
        <f>'[1]Mast Grube Multi3,5B'!$D123</f>
        <v>St.</v>
      </c>
      <c r="E538" s="33" t="s">
        <v>192</v>
      </c>
      <c r="F538" s="12">
        <v>122080900000</v>
      </c>
      <c r="G538" s="34">
        <f>'[1]Mast Grube Multi3,5B'!$E123</f>
        <v>122080900000</v>
      </c>
      <c r="H538" s="34">
        <v>0</v>
      </c>
      <c r="I538">
        <f>_xlfn.XLOOKUP(G538,[1]Preisliste!$A$11:$A$156,[1]Preisliste!$B$11:$B$156)</f>
        <v>0</v>
      </c>
      <c r="J538" s="13">
        <f>_xlfn.XLOOKUP(G538,[2]Preisliste!$A$11:$A$156,[2]Preisliste!$E$11:$E$156)</f>
        <v>43.18</v>
      </c>
      <c r="K538" s="35">
        <f t="shared" si="46"/>
        <v>0</v>
      </c>
      <c r="L538" t="str">
        <f>_xlfn.XLOOKUP(G538,[2]Preisliste!$A$11:$A$156,[2]Preisliste!$C$11:$C$156)</f>
        <v>Mont. Trilux Publisca</v>
      </c>
      <c r="M538" s="21"/>
      <c r="N538" s="21"/>
      <c r="O538" s="21"/>
      <c r="P538" s="36"/>
      <c r="S538" s="10"/>
      <c r="T538" s="10"/>
    </row>
    <row r="539" spans="1:20" x14ac:dyDescent="0.3">
      <c r="A539" s="21"/>
      <c r="B539" s="62">
        <f>'[2]Mast Grube Multi3,5B'!J124*[2]Multiprojekte!$AB$23</f>
        <v>0</v>
      </c>
      <c r="C539" s="62"/>
      <c r="D539" s="33" t="str">
        <f>'[1]Mast Grube Multi3,5B'!$D124</f>
        <v>St.</v>
      </c>
      <c r="E539" s="33" t="s">
        <v>192</v>
      </c>
      <c r="F539" s="12">
        <v>122081100000</v>
      </c>
      <c r="G539" s="34">
        <f>'[1]Mast Grube Multi3,5B'!$E124</f>
        <v>122081100000</v>
      </c>
      <c r="H539" s="34">
        <v>0</v>
      </c>
      <c r="I539">
        <f>_xlfn.XLOOKUP(G539,[1]Preisliste!$A$11:$A$156,[1]Preisliste!$B$11:$B$156)</f>
        <v>0</v>
      </c>
      <c r="J539" s="13">
        <f>_xlfn.XLOOKUP(G539,[2]Preisliste!$A$11:$A$156,[2]Preisliste!$E$11:$E$156)</f>
        <v>45.34</v>
      </c>
      <c r="K539" s="35">
        <f t="shared" si="46"/>
        <v>0</v>
      </c>
      <c r="L539" t="str">
        <f>_xlfn.XLOOKUP(G539,[2]Preisliste!$A$11:$A$156,[2]Preisliste!$C$11:$C$156)</f>
        <v>Mont. Nordeon Vulkan V3458</v>
      </c>
      <c r="M539" s="21"/>
      <c r="N539" s="21"/>
      <c r="O539" s="21"/>
      <c r="P539" s="36"/>
      <c r="S539" s="10"/>
      <c r="T539" s="10"/>
    </row>
    <row r="540" spans="1:20" x14ac:dyDescent="0.3">
      <c r="A540" s="21"/>
      <c r="B540" s="62">
        <f>'[2]Mast Grube Multi3,5B'!J125*[2]Multiprojekte!$AB$23</f>
        <v>0</v>
      </c>
      <c r="C540" s="62"/>
      <c r="D540" s="33" t="str">
        <f>'[1]Mast Grube Multi3,5B'!$D125</f>
        <v>St.</v>
      </c>
      <c r="E540" s="33" t="s">
        <v>192</v>
      </c>
      <c r="F540" s="12">
        <v>120813000000</v>
      </c>
      <c r="G540" s="34">
        <f>'[1]Mast Grube Multi3,5B'!$E125</f>
        <v>120813000000</v>
      </c>
      <c r="H540" s="34">
        <v>0</v>
      </c>
      <c r="I540">
        <f>_xlfn.XLOOKUP(G540,[1]Preisliste!$A$11:$A$156,[1]Preisliste!$B$11:$B$156)</f>
        <v>0</v>
      </c>
      <c r="J540" s="13">
        <f>_xlfn.XLOOKUP(G540,[2]Preisliste!$A$11:$A$156,[2]Preisliste!$E$11:$E$156)</f>
        <v>100.44</v>
      </c>
      <c r="K540" s="35">
        <f t="shared" si="46"/>
        <v>0</v>
      </c>
      <c r="L540" t="str">
        <f>_xlfn.XLOOKUP(G540,[2]Preisliste!$A$11:$A$156,[2]Preisliste!$C$11:$C$156)</f>
        <v>Mont. Hahn-Licht</v>
      </c>
      <c r="M540" s="21"/>
      <c r="N540" s="21"/>
      <c r="O540" s="21"/>
      <c r="P540" s="36"/>
      <c r="S540" s="10"/>
      <c r="T540" s="10"/>
    </row>
    <row r="541" spans="1:20" x14ac:dyDescent="0.3">
      <c r="A541" s="21"/>
      <c r="B541" s="62">
        <f>'[2]Mast Grube Multi3,5B'!J126*[2]Multiprojekte!$AB$23</f>
        <v>0</v>
      </c>
      <c r="C541" s="62"/>
      <c r="D541" s="33" t="str">
        <f>'[1]Mast Grube Multi3,5B'!$D126</f>
        <v>St.</v>
      </c>
      <c r="E541" s="33" t="s">
        <v>192</v>
      </c>
      <c r="F541" s="12">
        <v>122120700000</v>
      </c>
      <c r="G541" s="34">
        <f>'[1]Mast Grube Multi3,5B'!$E126</f>
        <v>122120700000</v>
      </c>
      <c r="H541" s="34">
        <v>0</v>
      </c>
      <c r="I541">
        <f>_xlfn.XLOOKUP(G541,[1]Preisliste!$A$11:$A$156,[1]Preisliste!$B$11:$B$156)</f>
        <v>0</v>
      </c>
      <c r="J541" s="13">
        <f>_xlfn.XLOOKUP(G541,[2]Preisliste!$A$11:$A$156,[2]Preisliste!$E$11:$E$156)</f>
        <v>57.53</v>
      </c>
      <c r="K541" s="35">
        <f t="shared" si="46"/>
        <v>0</v>
      </c>
      <c r="L541" t="str">
        <f>_xlfn.XLOOKUP(G541,[2]Preisliste!$A$11:$A$156,[2]Preisliste!$C$11:$C$156)</f>
        <v>Leuchtenmontage o. Material</v>
      </c>
      <c r="M541" s="21"/>
      <c r="N541" s="21"/>
      <c r="O541" s="21"/>
      <c r="P541" s="36"/>
      <c r="S541" s="10"/>
      <c r="T541" s="10"/>
    </row>
    <row r="542" spans="1:20" x14ac:dyDescent="0.3">
      <c r="A542" s="21"/>
      <c r="B542" s="62">
        <f>'[2]Mast Grube Multi3,5B'!J127*[2]Multiprojekte!$AB$23</f>
        <v>0</v>
      </c>
      <c r="C542" s="62"/>
      <c r="D542" s="33" t="str">
        <f>'[1]Mast Grube Multi3,5B'!$D127</f>
        <v>St.</v>
      </c>
      <c r="E542" s="33" t="s">
        <v>192</v>
      </c>
      <c r="F542" s="12">
        <v>122121900000</v>
      </c>
      <c r="G542" s="34">
        <f>'[1]Mast Grube Multi3,5B'!$E127</f>
        <v>122121900000</v>
      </c>
      <c r="H542" s="34">
        <v>0</v>
      </c>
      <c r="I542">
        <f>_xlfn.XLOOKUP(G542,[1]Preisliste!$A$11:$A$156,[1]Preisliste!$B$11:$B$156)</f>
        <v>0</v>
      </c>
      <c r="J542" s="13">
        <f>_xlfn.XLOOKUP(G542,[2]Preisliste!$A$11:$A$156,[2]Preisliste!$E$11:$E$156)</f>
        <v>51.86</v>
      </c>
      <c r="K542" s="35">
        <f t="shared" si="46"/>
        <v>0</v>
      </c>
      <c r="L542" t="str">
        <f>_xlfn.XLOOKUP(G542,[2]Preisliste!$A$11:$A$156,[2]Preisliste!$C$11:$C$156)</f>
        <v>Blendeneinbau Vulkan</v>
      </c>
      <c r="M542" s="21"/>
      <c r="N542" s="21"/>
      <c r="O542" s="21"/>
      <c r="P542" s="36"/>
      <c r="S542" s="10"/>
      <c r="T542" s="10"/>
    </row>
    <row r="543" spans="1:20" x14ac:dyDescent="0.3">
      <c r="A543" s="21"/>
      <c r="B543" s="62">
        <f>'[2]Mast Grube Multi3,5B'!J128*[2]Multiprojekte!$AB$23</f>
        <v>0</v>
      </c>
      <c r="C543" s="62"/>
      <c r="D543" s="33" t="str">
        <f>'[1]Mast Grube Multi3,5B'!$D128</f>
        <v>St.</v>
      </c>
      <c r="E543" s="33" t="s">
        <v>192</v>
      </c>
      <c r="F543" s="12">
        <v>122122500000</v>
      </c>
      <c r="G543" s="34">
        <f>'[1]Mast Grube Multi3,5B'!$E128</f>
        <v>122122500000</v>
      </c>
      <c r="H543" s="34">
        <v>0</v>
      </c>
      <c r="I543">
        <f>_xlfn.XLOOKUP(G543,[1]Preisliste!$A$11:$A$156,[1]Preisliste!$B$11:$B$156)</f>
        <v>0</v>
      </c>
      <c r="J543" s="13">
        <f>_xlfn.XLOOKUP(G543,[2]Preisliste!$A$11:$A$156,[2]Preisliste!$E$11:$E$156)</f>
        <v>51.86</v>
      </c>
      <c r="K543" s="35">
        <f t="shared" si="46"/>
        <v>0</v>
      </c>
      <c r="L543" t="str">
        <f>_xlfn.XLOOKUP(G543,[2]Preisliste!$A$11:$A$156,[2]Preisliste!$C$11:$C$156)</f>
        <v>Austausch Vulkan Leuchtendach</v>
      </c>
      <c r="M543" s="21"/>
      <c r="N543" s="21"/>
      <c r="O543" s="21"/>
      <c r="P543" s="36"/>
      <c r="S543" s="10"/>
      <c r="T543" s="10"/>
    </row>
    <row r="544" spans="1:20" x14ac:dyDescent="0.3">
      <c r="A544" s="21"/>
      <c r="B544" s="62">
        <f>'[2]Mast Grube Multi3,5B'!J129*[2]Multiprojekte!$AB$23</f>
        <v>0</v>
      </c>
      <c r="C544" s="62"/>
      <c r="D544" s="33" t="str">
        <f>'[1]Mast Grube Multi3,5B'!$D129</f>
        <v>St.</v>
      </c>
      <c r="E544" s="33" t="s">
        <v>192</v>
      </c>
      <c r="F544" s="12">
        <v>122124200000</v>
      </c>
      <c r="G544" s="34">
        <f>'[1]Mast Grube Multi3,5B'!$E129</f>
        <v>122124200000</v>
      </c>
      <c r="H544" s="34">
        <v>0</v>
      </c>
      <c r="I544">
        <f>_xlfn.XLOOKUP(G544,[1]Preisliste!$A$11:$A$156,[1]Preisliste!$B$11:$B$156)</f>
        <v>0</v>
      </c>
      <c r="J544" s="13">
        <f>_xlfn.XLOOKUP(G544,[2]Preisliste!$A$11:$A$156,[2]Preisliste!$E$11:$E$156)</f>
        <v>60.83</v>
      </c>
      <c r="K544" s="35">
        <f t="shared" ref="K544:K555" si="47">IF(B544="",0,B544*J544)</f>
        <v>0</v>
      </c>
      <c r="L544" t="str">
        <f>_xlfn.XLOOKUP(G544,[2]Preisliste!$A$11:$A$156,[2]Preisliste!$C$11:$C$156)</f>
        <v>Isol. Klemme Leuchtenanschluss</v>
      </c>
      <c r="M544" s="21"/>
      <c r="N544" s="21"/>
      <c r="O544" s="21"/>
      <c r="P544" s="36"/>
      <c r="S544" s="10"/>
      <c r="T544" s="10"/>
    </row>
    <row r="545" spans="1:20" x14ac:dyDescent="0.3">
      <c r="A545" s="21"/>
      <c r="B545" s="62">
        <f>'[2]Mast Grube Multi3,5B'!J130*[2]Multiprojekte!$AB$23</f>
        <v>0</v>
      </c>
      <c r="C545" s="62"/>
      <c r="D545" s="33" t="str">
        <f>'[1]Mast Grube Multi3,5B'!$D130</f>
        <v>St.</v>
      </c>
      <c r="E545" s="33" t="s">
        <v>192</v>
      </c>
      <c r="F545" s="12">
        <v>101030306000</v>
      </c>
      <c r="G545" s="34">
        <f>'[1]Mast Grube Multi3,5B'!$E130</f>
        <v>101030306000</v>
      </c>
      <c r="H545" s="34" t="s">
        <v>41</v>
      </c>
      <c r="I545" t="str">
        <f>_xlfn.XLOOKUP(G545,[1]Preisliste!$A$11:$A$156,[1]Preisliste!$B$11:$B$156)</f>
        <v>1.10.1</v>
      </c>
      <c r="J545" s="13">
        <f>_xlfn.XLOOKUP(G545,[2]Preisliste!$A$11:$A$156,[2]Preisliste!$E$11:$E$156)</f>
        <v>37.78</v>
      </c>
      <c r="K545" s="35">
        <f t="shared" si="47"/>
        <v>0</v>
      </c>
      <c r="L545" t="str">
        <f>_xlfn.XLOOKUP(G545,[2]Preisliste!$A$11:$A$156,[2]Preisliste!$C$11:$C$156)</f>
        <v>Technische LED-Außenleuchte für Anliegerstraßen</v>
      </c>
      <c r="M545" s="21"/>
      <c r="N545" s="21"/>
      <c r="O545" s="21"/>
      <c r="P545" s="36"/>
      <c r="S545" s="10"/>
      <c r="T545" s="10"/>
    </row>
    <row r="546" spans="1:20" x14ac:dyDescent="0.3">
      <c r="A546" s="21"/>
      <c r="B546" s="62">
        <f>'[2]Mast Grube Multi3,5B'!J131*[2]Multiprojekte!$AB$23</f>
        <v>0</v>
      </c>
      <c r="C546" s="62"/>
      <c r="D546" s="33" t="str">
        <f>'[1]Mast Grube Multi3,5B'!$D131</f>
        <v>St.</v>
      </c>
      <c r="E546" s="33" t="s">
        <v>192</v>
      </c>
      <c r="F546" s="12">
        <v>101030307000</v>
      </c>
      <c r="G546" s="34">
        <f>'[1]Mast Grube Multi3,5B'!$E131</f>
        <v>101030307000</v>
      </c>
      <c r="H546" s="34" t="s">
        <v>42</v>
      </c>
      <c r="I546" t="str">
        <f>_xlfn.XLOOKUP(G546,[1]Preisliste!$A$11:$A$156,[1]Preisliste!$B$11:$B$156)</f>
        <v>1.10.2</v>
      </c>
      <c r="J546" s="13">
        <f>_xlfn.XLOOKUP(G546,[2]Preisliste!$A$11:$A$156,[2]Preisliste!$E$11:$E$156)</f>
        <v>38.86</v>
      </c>
      <c r="K546" s="35">
        <f t="shared" si="47"/>
        <v>0</v>
      </c>
      <c r="L546" t="str">
        <f>_xlfn.XLOOKUP(G546,[2]Preisliste!$A$11:$A$156,[2]Preisliste!$C$11:$C$156)</f>
        <v>Technische LED-Außenleuchte für Haupterschließungsstraßen</v>
      </c>
      <c r="M546" s="21"/>
      <c r="N546" s="21"/>
      <c r="O546" s="21"/>
      <c r="P546" s="36"/>
      <c r="S546" s="10"/>
      <c r="T546" s="10"/>
    </row>
    <row r="547" spans="1:20" x14ac:dyDescent="0.3">
      <c r="A547" s="21"/>
      <c r="B547" s="62">
        <f>'[2]Mast Grube Multi3,5B'!J132*[2]Multiprojekte!$AB$23</f>
        <v>0</v>
      </c>
      <c r="C547" s="62"/>
      <c r="D547" s="33" t="str">
        <f>'[1]Mast Grube Multi3,5B'!$D132</f>
        <v>St.</v>
      </c>
      <c r="E547" s="33" t="s">
        <v>192</v>
      </c>
      <c r="F547" s="12">
        <v>101030400000</v>
      </c>
      <c r="G547" s="34">
        <f>'[1]Mast Grube Multi3,5B'!$E132</f>
        <v>101030400000</v>
      </c>
      <c r="H547" s="34" t="s">
        <v>43</v>
      </c>
      <c r="I547" t="str">
        <f>_xlfn.XLOOKUP(G547,[1]Preisliste!$A$11:$A$156,[1]Preisliste!$B$11:$B$156)</f>
        <v>1.10.3</v>
      </c>
      <c r="J547" s="13">
        <f>_xlfn.XLOOKUP(G547,[2]Preisliste!$A$11:$A$156,[2]Preisliste!$E$11:$E$156)</f>
        <v>41.02</v>
      </c>
      <c r="K547" s="35">
        <f t="shared" si="47"/>
        <v>0</v>
      </c>
      <c r="L547" t="str">
        <f>_xlfn.XLOOKUP(G547,[2]Preisliste!$A$11:$A$156,[2]Preisliste!$C$11:$C$156)</f>
        <v>Technische LED-Außenleuchte für Hauptverkehrsstraßen</v>
      </c>
      <c r="M547" s="21"/>
      <c r="N547" s="21"/>
      <c r="O547" s="21"/>
      <c r="P547" s="36"/>
      <c r="S547" s="10"/>
      <c r="T547" s="10"/>
    </row>
    <row r="548" spans="1:20" x14ac:dyDescent="0.3">
      <c r="A548" s="21"/>
      <c r="B548" s="62">
        <f>'[2]Mast Grube Multi3,5B'!J133*[2]Multiprojekte!$AB$23</f>
        <v>0</v>
      </c>
      <c r="C548" s="62"/>
      <c r="D548" s="33" t="str">
        <f>'[1]Mast Grube Multi3,5B'!$D133</f>
        <v>St.</v>
      </c>
      <c r="E548" s="33" t="s">
        <v>192</v>
      </c>
      <c r="F548" s="12">
        <v>441430000001</v>
      </c>
      <c r="G548" s="34">
        <f>'[1]Mast Grube Multi3,5B'!$E133</f>
        <v>441430000001</v>
      </c>
      <c r="H548" s="34" t="s">
        <v>44</v>
      </c>
      <c r="I548" t="str">
        <f>_xlfn.XLOOKUP(G548,[1]Preisliste!$A$11:$A$156,[1]Preisliste!$B$11:$B$156)</f>
        <v>1.10.4</v>
      </c>
      <c r="J548" s="13">
        <f>_xlfn.XLOOKUP(G548,[2]Preisliste!$A$11:$A$156,[2]Preisliste!$E$11:$E$156)</f>
        <v>96.08</v>
      </c>
      <c r="K548" s="35">
        <f t="shared" si="47"/>
        <v>0</v>
      </c>
      <c r="L548" t="str">
        <f>_xlfn.XLOOKUP(G548,[2]Preisliste!$A$11:$A$156,[2]Preisliste!$C$11:$C$156)</f>
        <v>Technische LED-Außenleuchte für FGÜ</v>
      </c>
      <c r="M548" s="21"/>
      <c r="N548" s="21"/>
      <c r="O548" s="21"/>
      <c r="P548" s="36"/>
      <c r="S548" s="10"/>
      <c r="T548" s="10"/>
    </row>
    <row r="549" spans="1:20" x14ac:dyDescent="0.3">
      <c r="A549" s="21"/>
      <c r="B549" s="62">
        <f>'[2]Mast Grube Multi3,5B'!J134*[2]Multiprojekte!$AB$23</f>
        <v>0</v>
      </c>
      <c r="C549" s="62"/>
      <c r="D549" s="33" t="str">
        <f>'[1]Mast Grube Multi3,5B'!$D134</f>
        <v>St.</v>
      </c>
      <c r="E549" s="33" t="s">
        <v>192</v>
      </c>
      <c r="F549" s="12">
        <v>441431000001</v>
      </c>
      <c r="G549" s="34">
        <f>'[1]Mast Grube Multi3,5B'!$E134</f>
        <v>441431000001</v>
      </c>
      <c r="H549" s="34" t="s">
        <v>45</v>
      </c>
      <c r="I549" t="str">
        <f>_xlfn.XLOOKUP(G549,[1]Preisliste!$A$11:$A$156,[1]Preisliste!$B$11:$B$156)</f>
        <v>1.10.5</v>
      </c>
      <c r="J549" s="13">
        <f>_xlfn.XLOOKUP(G549,[2]Preisliste!$A$11:$A$156,[2]Preisliste!$E$11:$E$156)</f>
        <v>43.18</v>
      </c>
      <c r="K549" s="35">
        <f t="shared" si="47"/>
        <v>0</v>
      </c>
      <c r="L549" t="str">
        <f>_xlfn.XLOOKUP(G549,[2]Preisliste!$A$11:$A$156,[2]Preisliste!$C$11:$C$156)</f>
        <v>Technisch-dekorative LED-Außenleuchte</v>
      </c>
      <c r="M549" s="21"/>
      <c r="N549" s="21"/>
      <c r="O549" s="21"/>
      <c r="P549" s="36"/>
      <c r="S549" s="10"/>
      <c r="T549" s="10"/>
    </row>
    <row r="550" spans="1:20" x14ac:dyDescent="0.3">
      <c r="A550" s="21"/>
      <c r="B550" s="62">
        <f>'[2]Mast Grube Multi3,5B'!J135*[2]Multiprojekte!$AB$23</f>
        <v>0</v>
      </c>
      <c r="C550" s="62"/>
      <c r="D550" s="33" t="str">
        <f>'[1]Mast Grube Multi3,5B'!$D135</f>
        <v>St.</v>
      </c>
      <c r="E550" s="33" t="s">
        <v>192</v>
      </c>
      <c r="F550" s="12">
        <v>441432000001</v>
      </c>
      <c r="G550" s="34">
        <f>'[1]Mast Grube Multi3,5B'!$E135</f>
        <v>441432000001</v>
      </c>
      <c r="H550" s="34" t="s">
        <v>46</v>
      </c>
      <c r="I550" t="str">
        <f>_xlfn.XLOOKUP(G550,[1]Preisliste!$A$11:$A$156,[1]Preisliste!$B$11:$B$156)</f>
        <v>1.10.6</v>
      </c>
      <c r="J550" s="13">
        <f>_xlfn.XLOOKUP(G550,[2]Preisliste!$A$11:$A$156,[2]Preisliste!$E$11:$E$156)</f>
        <v>45.34</v>
      </c>
      <c r="K550" s="35">
        <f t="shared" si="47"/>
        <v>0</v>
      </c>
      <c r="L550" t="str">
        <f>_xlfn.XLOOKUP(G550,[2]Preisliste!$A$11:$A$156,[2]Preisliste!$C$11:$C$156)</f>
        <v>Klassisch-dekorative LED-Außenleuchte</v>
      </c>
      <c r="M550" s="21"/>
      <c r="N550" s="21"/>
      <c r="O550" s="21"/>
      <c r="P550" s="36"/>
      <c r="S550" s="10"/>
      <c r="T550" s="10"/>
    </row>
    <row r="551" spans="1:20" x14ac:dyDescent="0.3">
      <c r="A551" s="21"/>
      <c r="B551" s="62">
        <f>'[2]Mast Grube Multi3,5B'!J136*[2]Multiprojekte!$AB$23</f>
        <v>0</v>
      </c>
      <c r="C551" s="62"/>
      <c r="D551" s="33" t="str">
        <f>'[1]Mast Grube Multi3,5B'!$D136</f>
        <v>St.</v>
      </c>
      <c r="E551" s="33" t="s">
        <v>192</v>
      </c>
      <c r="F551" s="12">
        <v>441433000001</v>
      </c>
      <c r="G551" s="34">
        <f>'[1]Mast Grube Multi3,5B'!$E136</f>
        <v>441433000001</v>
      </c>
      <c r="H551" s="34" t="s">
        <v>47</v>
      </c>
      <c r="I551" t="str">
        <f>_xlfn.XLOOKUP(G551,[1]Preisliste!$A$11:$A$156,[1]Preisliste!$B$11:$B$156)</f>
        <v>1.10.7</v>
      </c>
      <c r="J551" s="13">
        <f>_xlfn.XLOOKUP(G551,[2]Preisliste!$A$11:$A$156,[2]Preisliste!$E$11:$E$156)</f>
        <v>100.44</v>
      </c>
      <c r="K551" s="35">
        <f t="shared" si="47"/>
        <v>0</v>
      </c>
      <c r="L551" t="str">
        <f>_xlfn.XLOOKUP(G551,[2]Preisliste!$A$11:$A$156,[2]Preisliste!$C$11:$C$156)</f>
        <v>Historische Mastaufsatzleuchten "Ausführung Bergisch Gladbach"</v>
      </c>
      <c r="M551" s="21"/>
      <c r="N551" s="21"/>
      <c r="O551" s="21"/>
      <c r="P551" s="36"/>
      <c r="S551" s="10"/>
      <c r="T551" s="10"/>
    </row>
    <row r="552" spans="1:20" x14ac:dyDescent="0.3">
      <c r="A552" s="21"/>
      <c r="B552" s="62">
        <f>'[2]Mast Grube Multi3,5B'!J137*[2]Multiprojekte!$AB$23</f>
        <v>0</v>
      </c>
      <c r="C552" s="62"/>
      <c r="D552" s="33" t="str">
        <f>'[1]Mast Grube Multi3,5B'!$D137</f>
        <v>St.</v>
      </c>
      <c r="E552" s="33" t="s">
        <v>192</v>
      </c>
      <c r="F552" s="12">
        <v>101030405000</v>
      </c>
      <c r="G552" s="34">
        <f>'[1]Mast Grube Multi3,5B'!$E137</f>
        <v>101030405000</v>
      </c>
      <c r="H552" s="34" t="s">
        <v>48</v>
      </c>
      <c r="I552" t="str">
        <f>_xlfn.XLOOKUP(G552,[1]Preisliste!$A$11:$A$156,[1]Preisliste!$B$11:$B$156)</f>
        <v>1.10.8</v>
      </c>
      <c r="J552" s="13">
        <f>_xlfn.XLOOKUP(G552,[2]Preisliste!$A$11:$A$156,[2]Preisliste!$E$11:$E$156)</f>
        <v>0</v>
      </c>
      <c r="K552" s="35">
        <f t="shared" si="47"/>
        <v>0</v>
      </c>
      <c r="L552" t="str">
        <f>_xlfn.XLOOKUP(G552,[2]Preisliste!$A$11:$A$156,[2]Preisliste!$C$11:$C$156)</f>
        <v>LED-Kompakt-Strahler für Akzentbeleuchtung &gt; 4000 lm</v>
      </c>
      <c r="M552" s="21"/>
      <c r="N552" s="21"/>
      <c r="O552" s="21"/>
      <c r="P552" s="36"/>
      <c r="S552" s="10"/>
      <c r="T552" s="10"/>
    </row>
    <row r="553" spans="1:20" x14ac:dyDescent="0.3">
      <c r="A553" s="21"/>
      <c r="B553" s="62">
        <f>'[2]Mast Grube Multi3,5B'!J138*[2]Multiprojekte!$AB$23</f>
        <v>0</v>
      </c>
      <c r="C553" s="62"/>
      <c r="D553" s="33" t="str">
        <f>'[1]Mast Grube Multi3,5B'!$D138</f>
        <v>St.</v>
      </c>
      <c r="E553" s="33" t="s">
        <v>192</v>
      </c>
      <c r="F553" s="12">
        <v>101030406000</v>
      </c>
      <c r="G553" s="34">
        <f>'[1]Mast Grube Multi3,5B'!$E138</f>
        <v>101030406000</v>
      </c>
      <c r="H553" s="34" t="s">
        <v>49</v>
      </c>
      <c r="I553" t="str">
        <f>_xlfn.XLOOKUP(G553,[1]Preisliste!$A$11:$A$156,[1]Preisliste!$B$11:$B$156)</f>
        <v>1.10.9</v>
      </c>
      <c r="J553" s="13">
        <f>_xlfn.XLOOKUP(G553,[2]Preisliste!$A$11:$A$156,[2]Preisliste!$E$11:$E$156)</f>
        <v>0</v>
      </c>
      <c r="K553" s="35">
        <f t="shared" si="47"/>
        <v>0</v>
      </c>
      <c r="L553" t="str">
        <f>_xlfn.XLOOKUP(G553,[2]Preisliste!$A$11:$A$156,[2]Preisliste!$C$11:$C$156)</f>
        <v>LED-Kompakt-Strahler für Akzentbeleuchtung &gt; 3000 lm</v>
      </c>
      <c r="M553" s="21"/>
      <c r="N553" s="21"/>
      <c r="O553" s="21"/>
      <c r="P553" s="36"/>
      <c r="S553" s="10"/>
      <c r="T553" s="10"/>
    </row>
    <row r="554" spans="1:20" x14ac:dyDescent="0.3">
      <c r="A554" s="21"/>
      <c r="B554" s="62">
        <f>'[2]Mast Grube Multi3,5B'!J139*[2]Multiprojekte!$AB$23</f>
        <v>0</v>
      </c>
      <c r="C554" s="62"/>
      <c r="D554" s="33" t="str">
        <f>'[1]Mast Grube Multi3,5B'!$D139</f>
        <v>St.</v>
      </c>
      <c r="E554" s="33" t="s">
        <v>192</v>
      </c>
      <c r="F554" s="12">
        <v>101030407000</v>
      </c>
      <c r="G554" s="34">
        <f>'[1]Mast Grube Multi3,5B'!$E139</f>
        <v>101030407000</v>
      </c>
      <c r="H554" s="34" t="s">
        <v>50</v>
      </c>
      <c r="I554" t="str">
        <f>_xlfn.XLOOKUP(G554,[1]Preisliste!$A$11:$A$156,[1]Preisliste!$B$11:$B$156)</f>
        <v>1.10.10</v>
      </c>
      <c r="J554" s="13">
        <f>_xlfn.XLOOKUP(G554,[2]Preisliste!$A$11:$A$156,[2]Preisliste!$E$11:$E$156)</f>
        <v>0</v>
      </c>
      <c r="K554" s="35">
        <f t="shared" si="47"/>
        <v>0</v>
      </c>
      <c r="L554" t="str">
        <f>_xlfn.XLOOKUP(G554,[2]Preisliste!$A$11:$A$156,[2]Preisliste!$C$11:$C$156)</f>
        <v>LED-Flutlichtstrahler für Anstrahlungen &gt; 6500 lm</v>
      </c>
      <c r="M554" s="21"/>
      <c r="N554" s="21"/>
      <c r="O554" s="21"/>
      <c r="P554" s="36"/>
      <c r="S554" s="10"/>
      <c r="T554" s="10"/>
    </row>
    <row r="555" spans="1:20" x14ac:dyDescent="0.3">
      <c r="A555" s="21"/>
      <c r="B555" s="62">
        <f>'[2]Mast Grube Multi3,5B'!J140*[2]Multiprojekte!$AB$23</f>
        <v>0</v>
      </c>
      <c r="C555" s="62"/>
      <c r="D555" s="33" t="str">
        <f>'[1]Mast Grube Multi3,5B'!$D140</f>
        <v>St.</v>
      </c>
      <c r="E555" s="33" t="s">
        <v>192</v>
      </c>
      <c r="F555" s="12">
        <v>101030500000</v>
      </c>
      <c r="G555" s="34">
        <f>'[1]Mast Grube Multi3,5B'!$E140</f>
        <v>101030500000</v>
      </c>
      <c r="H555" s="34" t="s">
        <v>51</v>
      </c>
      <c r="I555" t="str">
        <f>_xlfn.XLOOKUP(G555,[1]Preisliste!$A$11:$A$156,[1]Preisliste!$B$11:$B$156)</f>
        <v>1.10.11</v>
      </c>
      <c r="J555" s="13">
        <f>_xlfn.XLOOKUP(G555,[2]Preisliste!$A$11:$A$156,[2]Preisliste!$E$11:$E$156)</f>
        <v>0</v>
      </c>
      <c r="K555" s="35">
        <f t="shared" si="47"/>
        <v>0</v>
      </c>
      <c r="L555" t="str">
        <f>_xlfn.XLOOKUP(G555,[2]Preisliste!$A$11:$A$156,[2]Preisliste!$C$11:$C$156)</f>
        <v>LED-Flutlichtstrahler für Anstrahlungen &gt; 5500 lm</v>
      </c>
      <c r="M555" s="21"/>
      <c r="N555" s="21"/>
      <c r="O555" s="21"/>
      <c r="P555" s="36"/>
      <c r="S555" s="10"/>
      <c r="T555" s="10"/>
    </row>
    <row r="556" spans="1:20" x14ac:dyDescent="0.3">
      <c r="A556" s="1"/>
      <c r="F556" s="12"/>
      <c r="G556" s="12"/>
      <c r="H556" s="12"/>
      <c r="J556" s="13"/>
      <c r="K556" s="1"/>
      <c r="M556" s="1"/>
      <c r="N556" s="1"/>
      <c r="O556" s="1"/>
      <c r="S556" s="10"/>
      <c r="T556" s="10"/>
    </row>
    <row r="557" spans="1:20" x14ac:dyDescent="0.3">
      <c r="B557" s="25"/>
      <c r="C557" s="25"/>
      <c r="D557" s="63"/>
      <c r="E557" s="63"/>
      <c r="F557" s="12"/>
      <c r="G557" s="64"/>
      <c r="H557" s="64"/>
      <c r="J557" s="13"/>
      <c r="K557" s="14"/>
      <c r="S557" s="10"/>
      <c r="T557" s="10"/>
    </row>
    <row r="558" spans="1:20" x14ac:dyDescent="0.3">
      <c r="B558" s="25"/>
      <c r="C558" s="25"/>
      <c r="D558" s="63"/>
      <c r="E558" s="63"/>
      <c r="F558" s="12"/>
      <c r="G558" s="64"/>
      <c r="H558" s="64"/>
      <c r="J558" s="13"/>
      <c r="K558" s="14"/>
      <c r="S558" s="10"/>
      <c r="T558" s="10"/>
    </row>
    <row r="559" spans="1:20" x14ac:dyDescent="0.3">
      <c r="B559" s="25"/>
      <c r="C559" s="25"/>
      <c r="D559" s="63"/>
      <c r="E559" s="63"/>
      <c r="F559" s="12"/>
      <c r="G559" s="64"/>
      <c r="H559" s="64"/>
      <c r="J559" s="13"/>
      <c r="K559" s="14"/>
      <c r="S559" s="10"/>
      <c r="T559" s="10"/>
    </row>
    <row r="560" spans="1:20" x14ac:dyDescent="0.3">
      <c r="A560" t="s">
        <v>189</v>
      </c>
      <c r="B560" s="25">
        <f>C560</f>
        <v>0</v>
      </c>
      <c r="C560" s="25"/>
      <c r="D560" s="63" t="str">
        <f>'[1]Mast Grube Multi3,5lB'!$D55</f>
        <v>m²</v>
      </c>
      <c r="E560" s="63" t="s">
        <v>55</v>
      </c>
      <c r="F560" s="12">
        <v>122021100000</v>
      </c>
      <c r="G560" s="64">
        <f>'[1]Mast Grube Multi3,5lB'!$E55</f>
        <v>122021100000</v>
      </c>
      <c r="H560" s="64" t="s">
        <v>0</v>
      </c>
      <c r="I560" t="str">
        <f>_xlfn.XLOOKUP(G560,[1]Preisliste!$A$11:$A$156,[1]Preisliste!$B$11:$B$156)</f>
        <v>1.3.6</v>
      </c>
      <c r="J560" s="13">
        <f>_xlfn.XLOOKUP(G560,[2]Preisliste!$A$11:$A$156,[2]Preisliste!$E$11:$E$156)</f>
        <v>100.68</v>
      </c>
      <c r="K560" s="14">
        <f t="shared" ref="K560:K623" si="48">IF(B560="",0,B560*J560)</f>
        <v>0</v>
      </c>
      <c r="L560" t="str">
        <f>_xlfn.XLOOKUP(G560,[2]Preisliste!$A$11:$A$156,[2]Preisliste!$C$11:$C$156)</f>
        <v>Pflasteroberflächen aufnehmen und wieder herstellen</v>
      </c>
      <c r="S560" s="10"/>
      <c r="T560" s="10"/>
    </row>
    <row r="561" spans="1:20" x14ac:dyDescent="0.3">
      <c r="A561" t="s">
        <v>194</v>
      </c>
      <c r="B561" s="25">
        <f>'[2]Mast Grube Multi3,5lB'!$J56*[2]Multiprojekte!$AN$23</f>
        <v>0</v>
      </c>
      <c r="C561" s="25"/>
      <c r="D561" s="63" t="str">
        <f>'[1]Mast Grube Multi3,5lB'!$D56</f>
        <v>m³</v>
      </c>
      <c r="E561" s="63" t="s">
        <v>56</v>
      </c>
      <c r="F561" s="12">
        <v>122021300000</v>
      </c>
      <c r="G561" s="64">
        <f>'[1]Mast Grube Multi3,5lB'!$E56</f>
        <v>122021300000</v>
      </c>
      <c r="H561" s="64" t="s">
        <v>1</v>
      </c>
      <c r="I561" t="str">
        <f>_xlfn.XLOOKUP(G561,[1]Preisliste!$A$11:$A$156,[1]Preisliste!$B$11:$B$156)</f>
        <v>1.3.7</v>
      </c>
      <c r="J561" s="13">
        <f>_xlfn.XLOOKUP(G561,[2]Preisliste!$A$11:$A$156,[2]Preisliste!$E$11:$E$156)</f>
        <v>114.1</v>
      </c>
      <c r="K561" s="14">
        <f t="shared" si="48"/>
        <v>0</v>
      </c>
      <c r="L561" t="str">
        <f>_xlfn.XLOOKUP(G561,[2]Preisliste!$A$11:$A$156,[2]Preisliste!$C$11:$C$156)</f>
        <v>ungeb. Tragschichten ausbauen</v>
      </c>
      <c r="S561" s="10"/>
      <c r="T561" s="10"/>
    </row>
    <row r="562" spans="1:20" x14ac:dyDescent="0.3">
      <c r="A562" s="25">
        <f>SUM(K560:K635)</f>
        <v>1991.6331999999998</v>
      </c>
      <c r="B562" s="25">
        <f>'[2]Mast Grube Multi3,5lB'!$J57*[2]Multiprojekte!$AN$23</f>
        <v>0.3</v>
      </c>
      <c r="C562" s="25"/>
      <c r="D562" s="63" t="str">
        <f>'[1]Mast Grube Multi3,5lB'!$D57</f>
        <v>m³</v>
      </c>
      <c r="E562" s="63" t="s">
        <v>56</v>
      </c>
      <c r="F562" s="12">
        <v>122021500000</v>
      </c>
      <c r="G562" s="64">
        <f>'[1]Mast Grube Multi3,5lB'!$E57</f>
        <v>122021500000</v>
      </c>
      <c r="H562" s="64" t="s">
        <v>2</v>
      </c>
      <c r="I562" t="str">
        <f>_xlfn.XLOOKUP(G562,[1]Preisliste!$A$11:$A$156,[1]Preisliste!$B$11:$B$156)</f>
        <v>1.3.8</v>
      </c>
      <c r="J562" s="13">
        <f>_xlfn.XLOOKUP(G562,[2]Preisliste!$A$11:$A$156,[2]Preisliste!$E$11:$E$156)</f>
        <v>248.34</v>
      </c>
      <c r="K562" s="14">
        <f t="shared" si="48"/>
        <v>74.501999999999995</v>
      </c>
      <c r="L562" t="str">
        <f>_xlfn.XLOOKUP(G562,[2]Preisliste!$A$11:$A$156,[2]Preisliste!$C$11:$C$156)</f>
        <v>Graben herstellen und wiederverfüllen</v>
      </c>
      <c r="S562" s="10"/>
      <c r="T562" s="10"/>
    </row>
    <row r="563" spans="1:20" x14ac:dyDescent="0.3">
      <c r="B563" s="25">
        <f>'[2]Mast Grube Multi3,5lB'!$J58*[2]Multiprojekte!$AN$23</f>
        <v>0.1</v>
      </c>
      <c r="C563" s="25"/>
      <c r="D563" s="63" t="str">
        <f>'[1]Mast Grube Multi3,5lB'!$D58</f>
        <v>m³</v>
      </c>
      <c r="E563" s="63" t="s">
        <v>56</v>
      </c>
      <c r="F563" s="12">
        <v>122021900000</v>
      </c>
      <c r="G563" s="64">
        <f>'[1]Mast Grube Multi3,5lB'!$E58</f>
        <v>122021900000</v>
      </c>
      <c r="H563" s="64" t="s">
        <v>3</v>
      </c>
      <c r="I563" t="str">
        <f>_xlfn.XLOOKUP(G563,[1]Preisliste!$A$11:$A$156,[1]Preisliste!$B$11:$B$156)</f>
        <v>1.3.10</v>
      </c>
      <c r="J563" s="13">
        <f>_xlfn.XLOOKUP(G563,[2]Preisliste!$A$11:$A$156,[2]Preisliste!$E$11:$E$156)</f>
        <v>70.48</v>
      </c>
      <c r="K563" s="14">
        <f t="shared" si="48"/>
        <v>7.0480000000000009</v>
      </c>
      <c r="L563" t="str">
        <f>_xlfn.XLOOKUP(G563,[2]Preisliste!$A$11:$A$156,[2]Preisliste!$C$11:$C$156)</f>
        <v>Sandbett für Elektroleitung</v>
      </c>
      <c r="S563" s="10"/>
      <c r="T563" s="10"/>
    </row>
    <row r="564" spans="1:20" x14ac:dyDescent="0.3">
      <c r="B564" s="25">
        <f>'[2]Mast Grube Multi3,5lB'!$J59*[2]Multiprojekte!$AN$23</f>
        <v>0</v>
      </c>
      <c r="C564" s="25"/>
      <c r="D564" s="63" t="str">
        <f>'[1]Mast Grube Multi3,5lB'!$D59</f>
        <v>m³</v>
      </c>
      <c r="E564" s="63" t="s">
        <v>56</v>
      </c>
      <c r="F564" s="12">
        <v>122022100000</v>
      </c>
      <c r="G564" s="64">
        <f>'[1]Mast Grube Multi3,5lB'!$E59</f>
        <v>122022100000</v>
      </c>
      <c r="H564" s="64" t="s">
        <v>4</v>
      </c>
      <c r="I564" t="str">
        <f>_xlfn.XLOOKUP(G564,[1]Preisliste!$A$11:$A$156,[1]Preisliste!$B$11:$B$156)</f>
        <v>1.3.11</v>
      </c>
      <c r="J564" s="13">
        <f>_xlfn.XLOOKUP(G564,[2]Preisliste!$A$11:$A$156,[2]Preisliste!$E$11:$E$156)</f>
        <v>80.55</v>
      </c>
      <c r="K564" s="14">
        <f t="shared" si="48"/>
        <v>0</v>
      </c>
      <c r="L564" t="str">
        <f>_xlfn.XLOOKUP(G564,[2]Preisliste!$A$11:$A$156,[2]Preisliste!$C$11:$C$156)</f>
        <v>vorhandene Tragschicht wieder einbauen</v>
      </c>
      <c r="S564" s="10"/>
      <c r="T564" s="10"/>
    </row>
    <row r="565" spans="1:20" x14ac:dyDescent="0.3">
      <c r="B565" s="25">
        <f>'[2]Mast Grube Multi3,5lB'!$J60*[2]Multiprojekte!$AN$23</f>
        <v>0</v>
      </c>
      <c r="C565" s="25"/>
      <c r="D565" s="63" t="str">
        <f>'[1]Mast Grube Multi3,5lB'!$D60</f>
        <v>m</v>
      </c>
      <c r="E565" s="63" t="s">
        <v>127</v>
      </c>
      <c r="F565" s="12">
        <v>122020700000</v>
      </c>
      <c r="G565" s="64">
        <f>'[1]Mast Grube Multi3,5lB'!$E60</f>
        <v>122020700000</v>
      </c>
      <c r="H565" s="64" t="s">
        <v>5</v>
      </c>
      <c r="I565" t="str">
        <f>_xlfn.XLOOKUP(G565,[1]Preisliste!$A$11:$A$156,[1]Preisliste!$B$11:$B$156)</f>
        <v>1.3.4</v>
      </c>
      <c r="J565" s="13">
        <f>_xlfn.XLOOKUP(G565,[2]Preisliste!$A$11:$A$156,[2]Preisliste!$E$11:$E$156)</f>
        <v>75.5</v>
      </c>
      <c r="K565" s="14">
        <f t="shared" si="48"/>
        <v>0</v>
      </c>
      <c r="L565" t="str">
        <f>_xlfn.XLOOKUP(G565,[2]Preisliste!$A$11:$A$156,[2]Preisliste!$C$11:$C$156)</f>
        <v>Betonkantensteine aufbrechen und wiederherstellen</v>
      </c>
      <c r="S565" s="10"/>
      <c r="T565" s="10"/>
    </row>
    <row r="566" spans="1:20" x14ac:dyDescent="0.3">
      <c r="B566" s="25">
        <f>'[2]Mast Grube Multi3,5lB'!$J61*[2]Multiprojekte!$AN$23</f>
        <v>0</v>
      </c>
      <c r="C566" s="25"/>
      <c r="D566" s="63" t="str">
        <f>'[1]Mast Grube Multi3,5lB'!$D61</f>
        <v>m</v>
      </c>
      <c r="E566" s="63" t="s">
        <v>127</v>
      </c>
      <c r="F566" s="12">
        <v>122020900000</v>
      </c>
      <c r="G566" s="64">
        <f>'[1]Mast Grube Multi3,5lB'!$E61</f>
        <v>122020900000</v>
      </c>
      <c r="H566" s="64" t="s">
        <v>6</v>
      </c>
      <c r="I566" t="str">
        <f>_xlfn.XLOOKUP(G566,[1]Preisliste!$A$11:$A$156,[1]Preisliste!$B$11:$B$156)</f>
        <v>1.3.5</v>
      </c>
      <c r="J566" s="13">
        <f>_xlfn.XLOOKUP(G566,[2]Preisliste!$A$11:$A$156,[2]Preisliste!$E$11:$E$156)</f>
        <v>82.21</v>
      </c>
      <c r="K566" s="14">
        <f t="shared" si="48"/>
        <v>0</v>
      </c>
      <c r="L566" t="str">
        <f>_xlfn.XLOOKUP(G566,[2]Preisliste!$A$11:$A$156,[2]Preisliste!$C$11:$C$156)</f>
        <v>Betonbordsteine aufbrechen und wiederherstellen</v>
      </c>
      <c r="S566" s="10"/>
      <c r="T566" s="10"/>
    </row>
    <row r="567" spans="1:20" x14ac:dyDescent="0.3">
      <c r="B567" s="25">
        <f>'[2]Mast Grube Multi3,5lB'!$J62*[2]Multiprojekte!$AN$23</f>
        <v>0</v>
      </c>
      <c r="C567" s="25"/>
      <c r="D567" s="63" t="str">
        <f>'[1]Mast Grube Multi3,5lB'!$D62</f>
        <v>m</v>
      </c>
      <c r="E567" s="63" t="s">
        <v>127</v>
      </c>
      <c r="F567" s="12">
        <v>122020500000</v>
      </c>
      <c r="G567" s="64">
        <f>'[1]Mast Grube Multi3,5lB'!$E62</f>
        <v>122020500000</v>
      </c>
      <c r="H567" s="64" t="s">
        <v>9</v>
      </c>
      <c r="I567" t="str">
        <f>_xlfn.XLOOKUP(G567,[1]Preisliste!$A$11:$A$156,[1]Preisliste!$B$11:$B$156)</f>
        <v>1.3.3</v>
      </c>
      <c r="J567" s="13">
        <f>_xlfn.XLOOKUP(G567,[2]Preisliste!$A$11:$A$156,[2]Preisliste!$E$11:$E$156)</f>
        <v>26.85</v>
      </c>
      <c r="K567" s="14">
        <f t="shared" si="48"/>
        <v>0</v>
      </c>
      <c r="L567" t="str">
        <f>_xlfn.XLOOKUP(G567,[2]Preisliste!$A$11:$A$156,[2]Preisliste!$C$11:$C$156)</f>
        <v>Erschwernis für Abbrucharbeiten an Gebäuden und Einfriedungen</v>
      </c>
      <c r="S567" s="10"/>
      <c r="T567" s="10"/>
    </row>
    <row r="568" spans="1:20" x14ac:dyDescent="0.3">
      <c r="B568" s="25">
        <f>'[2]Mast Grube Multi3,5lB'!$J63*[2]Multiprojekte!$AN$23</f>
        <v>1.28</v>
      </c>
      <c r="C568" s="25"/>
      <c r="D568" s="63" t="str">
        <f>'[1]Mast Grube Multi3,5lB'!$D63</f>
        <v>m²</v>
      </c>
      <c r="E568" s="63" t="s">
        <v>55</v>
      </c>
      <c r="F568" s="12">
        <v>122020100000</v>
      </c>
      <c r="G568" s="64">
        <f>'[1]Mast Grube Multi3,5lB'!$E63</f>
        <v>122020100000</v>
      </c>
      <c r="H568" s="64" t="s">
        <v>7</v>
      </c>
      <c r="I568" t="str">
        <f>_xlfn.XLOOKUP(G568,[1]Preisliste!$A$11:$A$156,[1]Preisliste!$B$11:$B$156)</f>
        <v>1.3.1</v>
      </c>
      <c r="J568" s="13">
        <f>_xlfn.XLOOKUP(G568,[2]Preisliste!$A$11:$A$156,[2]Preisliste!$E$11:$E$156)</f>
        <v>5.86</v>
      </c>
      <c r="K568" s="14">
        <f t="shared" si="48"/>
        <v>7.5008000000000008</v>
      </c>
      <c r="L568" t="str">
        <f>_xlfn.XLOOKUP(G568,[2]Preisliste!$A$11:$A$156,[2]Preisliste!$C$11:$C$156)</f>
        <v>Bituminösen Oberbau senkrecht schneiden</v>
      </c>
      <c r="S568" s="10"/>
      <c r="T568" s="10"/>
    </row>
    <row r="569" spans="1:20" x14ac:dyDescent="0.3">
      <c r="B569" s="25">
        <f>'[2]Mast Grube Multi3,5lB'!$J64*[2]Multiprojekte!$AN$23</f>
        <v>0.42</v>
      </c>
      <c r="C569" s="25"/>
      <c r="D569" s="63" t="str">
        <f>'[1]Mast Grube Multi3,5lB'!$D64</f>
        <v>m³</v>
      </c>
      <c r="E569" s="63" t="s">
        <v>56</v>
      </c>
      <c r="F569" s="12">
        <v>122020300000</v>
      </c>
      <c r="G569" s="64">
        <f>'[1]Mast Grube Multi3,5lB'!$E64</f>
        <v>122020300000</v>
      </c>
      <c r="H569" s="64" t="s">
        <v>8</v>
      </c>
      <c r="I569" t="str">
        <f>_xlfn.XLOOKUP(G569,[1]Preisliste!$A$11:$A$156,[1]Preisliste!$B$11:$B$156)</f>
        <v>1.3.2</v>
      </c>
      <c r="J569" s="13">
        <f>_xlfn.XLOOKUP(G569,[2]Preisliste!$A$11:$A$156,[2]Preisliste!$E$11:$E$156)</f>
        <v>23.84</v>
      </c>
      <c r="K569" s="14">
        <f t="shared" si="48"/>
        <v>10.0128</v>
      </c>
      <c r="L569" t="str">
        <f>_xlfn.XLOOKUP(G569,[2]Preisliste!$A$11:$A$156,[2]Preisliste!$C$11:$C$156)</f>
        <v>Bituminöse Befestigung bis 12 cm aufbrechen</v>
      </c>
      <c r="S569" s="10"/>
      <c r="T569" s="10"/>
    </row>
    <row r="570" spans="1:20" x14ac:dyDescent="0.3">
      <c r="B570" s="25">
        <f>'[2]Mast Grube Multi3,5lB'!$J65*[2]Multiprojekte!$AN$23</f>
        <v>1.28</v>
      </c>
      <c r="C570" s="25"/>
      <c r="D570" s="63" t="str">
        <f>'[1]Mast Grube Multi3,5lB'!$D65</f>
        <v>m²</v>
      </c>
      <c r="E570" s="63" t="s">
        <v>55</v>
      </c>
      <c r="F570" s="12">
        <v>122022300000</v>
      </c>
      <c r="G570" s="64">
        <f>'[1]Mast Grube Multi3,5lB'!$E65</f>
        <v>122022300000</v>
      </c>
      <c r="H570" s="64" t="s">
        <v>10</v>
      </c>
      <c r="I570" t="str">
        <f>_xlfn.XLOOKUP(G570,[1]Preisliste!$A$11:$A$156,[1]Preisliste!$B$11:$B$156)</f>
        <v>1.3.12</v>
      </c>
      <c r="J570" s="13">
        <f>_xlfn.XLOOKUP(G570,[2]Preisliste!$A$11:$A$156,[2]Preisliste!$E$11:$E$156)</f>
        <v>55.37</v>
      </c>
      <c r="K570" s="14">
        <f t="shared" si="48"/>
        <v>70.873599999999996</v>
      </c>
      <c r="L570" t="str">
        <f>_xlfn.XLOOKUP(G570,[2]Preisliste!$A$11:$A$156,[2]Preisliste!$C$11:$C$156)</f>
        <v>Asphalttragschicht aus AC 22 TN</v>
      </c>
      <c r="S570" s="10"/>
      <c r="T570" s="10"/>
    </row>
    <row r="571" spans="1:20" x14ac:dyDescent="0.3">
      <c r="B571" s="25">
        <f>'[2]Mast Grube Multi3,5lB'!$J66*[2]Multiprojekte!$AN$23</f>
        <v>1.28</v>
      </c>
      <c r="C571" s="25"/>
      <c r="D571" s="63" t="str">
        <f>'[1]Mast Grube Multi3,5lB'!$D66</f>
        <v>m²</v>
      </c>
      <c r="E571" s="63" t="s">
        <v>55</v>
      </c>
      <c r="F571" s="12">
        <v>122022500000</v>
      </c>
      <c r="G571" s="64">
        <f>'[1]Mast Grube Multi3,5lB'!$E66</f>
        <v>122022500000</v>
      </c>
      <c r="H571" s="64" t="s">
        <v>11</v>
      </c>
      <c r="I571" t="str">
        <f>_xlfn.XLOOKUP(G571,[1]Preisliste!$A$11:$A$156,[1]Preisliste!$B$11:$B$156)</f>
        <v>1.3.13</v>
      </c>
      <c r="J571" s="13">
        <f>_xlfn.XLOOKUP(G571,[2]Preisliste!$A$11:$A$156,[2]Preisliste!$E$11:$E$156)</f>
        <v>20.14</v>
      </c>
      <c r="K571" s="14">
        <f t="shared" si="48"/>
        <v>25.779200000000003</v>
      </c>
      <c r="L571" t="str">
        <f>_xlfn.XLOOKUP(G571,[2]Preisliste!$A$11:$A$156,[2]Preisliste!$C$11:$C$156)</f>
        <v>Bitumenemulsion aufsprühen</v>
      </c>
      <c r="S571" s="10"/>
      <c r="T571" s="10"/>
    </row>
    <row r="572" spans="1:20" x14ac:dyDescent="0.3">
      <c r="B572" s="25">
        <f>'[2]Mast Grube Multi3,5lB'!$J67*[2]Multiprojekte!$AN$23</f>
        <v>6.4</v>
      </c>
      <c r="C572" s="25"/>
      <c r="D572" s="63" t="str">
        <f>'[1]Mast Grube Multi3,5lB'!$D67</f>
        <v>m</v>
      </c>
      <c r="E572" s="63" t="s">
        <v>127</v>
      </c>
      <c r="F572" s="12">
        <v>122022700000</v>
      </c>
      <c r="G572" s="64">
        <f>'[1]Mast Grube Multi3,5lB'!$E67</f>
        <v>122022700000</v>
      </c>
      <c r="H572" s="64" t="s">
        <v>12</v>
      </c>
      <c r="I572" t="str">
        <f>_xlfn.XLOOKUP(G572,[1]Preisliste!$A$11:$A$156,[1]Preisliste!$B$11:$B$156)</f>
        <v>1.3.14</v>
      </c>
      <c r="J572" s="13">
        <f>_xlfn.XLOOKUP(G572,[2]Preisliste!$A$11:$A$156,[2]Preisliste!$E$11:$E$156)</f>
        <v>20.14</v>
      </c>
      <c r="K572" s="14">
        <f t="shared" si="48"/>
        <v>128.89600000000002</v>
      </c>
      <c r="L572" t="str">
        <f>_xlfn.XLOOKUP(G572,[2]Preisliste!$A$11:$A$156,[2]Preisliste!$C$11:$C$156)</f>
        <v>Fugen in der Dicke der bituminösen Decke</v>
      </c>
      <c r="S572" s="10"/>
      <c r="T572" s="10"/>
    </row>
    <row r="573" spans="1:20" x14ac:dyDescent="0.3">
      <c r="B573" s="25">
        <f>'[2]Mast Grube Multi3,5lB'!$J68*[2]Multiprojekte!$AN$23</f>
        <v>1.28</v>
      </c>
      <c r="C573" s="25"/>
      <c r="D573" s="63" t="str">
        <f>'[1]Mast Grube Multi3,5lB'!$D68</f>
        <v>m²</v>
      </c>
      <c r="E573" s="63" t="s">
        <v>55</v>
      </c>
      <c r="F573" s="12">
        <v>122022900000</v>
      </c>
      <c r="G573" s="64">
        <f>'[1]Mast Grube Multi3,5lB'!$E68</f>
        <v>122022900000</v>
      </c>
      <c r="H573" s="64" t="s">
        <v>13</v>
      </c>
      <c r="I573" t="str">
        <f>_xlfn.XLOOKUP(G573,[1]Preisliste!$A$11:$A$156,[1]Preisliste!$B$11:$B$156)</f>
        <v>1.3.15</v>
      </c>
      <c r="J573" s="13">
        <f>_xlfn.XLOOKUP(G573,[2]Preisliste!$A$11:$A$156,[2]Preisliste!$E$11:$E$156)</f>
        <v>55.36</v>
      </c>
      <c r="K573" s="14">
        <f t="shared" si="48"/>
        <v>70.860799999999998</v>
      </c>
      <c r="L573" t="str">
        <f>_xlfn.XLOOKUP(G573,[2]Preisliste!$A$11:$A$156,[2]Preisliste!$C$11:$C$156)</f>
        <v>Asphaltdeckschicht aus AC 8 DN</v>
      </c>
      <c r="S573" s="10"/>
      <c r="T573" s="10"/>
    </row>
    <row r="574" spans="1:20" x14ac:dyDescent="0.3">
      <c r="B574" s="25">
        <f>'[2]Mast Grube Multi3,5lB'!$J73*[2]Multiprojekte!$AN$23</f>
        <v>2</v>
      </c>
      <c r="C574" s="25"/>
      <c r="D574" s="63" t="str">
        <f>'[1]Mast Grube Multi3,5lB'!$D73</f>
        <v>Stück</v>
      </c>
      <c r="E574" s="63" t="s">
        <v>191</v>
      </c>
      <c r="F574" s="12">
        <v>122040100000</v>
      </c>
      <c r="G574" s="64">
        <f>'[1]Mast Grube Multi3,5lB'!$E73</f>
        <v>122040100000</v>
      </c>
      <c r="H574" s="64" t="s">
        <v>14</v>
      </c>
      <c r="I574" t="str">
        <f>_xlfn.XLOOKUP(G574,[1]Preisliste!$A$11:$A$156,[1]Preisliste!$B$11:$B$156)</f>
        <v>1.5.1</v>
      </c>
      <c r="J574" s="13">
        <f>_xlfn.XLOOKUP(G574,[2]Preisliste!$A$11:$A$156,[2]Preisliste!$E$11:$E$156)</f>
        <v>617.04999999999995</v>
      </c>
      <c r="K574" s="14">
        <f t="shared" si="48"/>
        <v>1234.0999999999999</v>
      </c>
      <c r="L574" t="str">
        <f>_xlfn.XLOOKUP(G574,[2]Preisliste!$A$11:$A$156,[2]Preisliste!$C$11:$C$156)</f>
        <v>Aufsatzmaste LPH 3,5 m liefern und betriebsfertig aufstellen</v>
      </c>
      <c r="S574" s="10"/>
      <c r="T574" s="10"/>
    </row>
    <row r="575" spans="1:20" x14ac:dyDescent="0.3">
      <c r="B575" s="25">
        <f>'[2]Mast Grube Multi3,5lB'!$J74*[2]Multiprojekte!$AN$23</f>
        <v>0</v>
      </c>
      <c r="C575" s="25"/>
      <c r="D575" s="63" t="str">
        <f>'[1]Mast Grube Multi3,5lB'!$D74</f>
        <v>Stück</v>
      </c>
      <c r="E575" s="63" t="s">
        <v>191</v>
      </c>
      <c r="F575" s="12">
        <v>122040300000</v>
      </c>
      <c r="G575" s="64">
        <f>'[1]Mast Grube Multi3,5lB'!$E74</f>
        <v>122040300000</v>
      </c>
      <c r="H575" s="64" t="s">
        <v>15</v>
      </c>
      <c r="I575" t="str">
        <f>_xlfn.XLOOKUP(G575,[1]Preisliste!$A$11:$A$156,[1]Preisliste!$B$11:$B$156)</f>
        <v>1.5.2</v>
      </c>
      <c r="J575" s="13">
        <f>_xlfn.XLOOKUP(G575,[2]Preisliste!$A$11:$A$156,[2]Preisliste!$E$11:$E$156)</f>
        <v>660.92</v>
      </c>
      <c r="K575" s="14">
        <f t="shared" si="48"/>
        <v>0</v>
      </c>
      <c r="L575" t="str">
        <f>_xlfn.XLOOKUP(G575,[2]Preisliste!$A$11:$A$156,[2]Preisliste!$C$11:$C$156)</f>
        <v>Aufsatzmaste LPH 5,0 m liefern und betriebsfertig aufstellen</v>
      </c>
      <c r="S575" s="10"/>
      <c r="T575" s="10"/>
    </row>
    <row r="576" spans="1:20" x14ac:dyDescent="0.3">
      <c r="B576" s="25">
        <f>'[2]Mast Grube Multi3,5lB'!$J75*[2]Multiprojekte!$AN$23</f>
        <v>0</v>
      </c>
      <c r="C576" s="25"/>
      <c r="D576" s="63" t="str">
        <f>'[1]Mast Grube Multi3,5lB'!$D75</f>
        <v>Stück</v>
      </c>
      <c r="E576" s="63" t="s">
        <v>191</v>
      </c>
      <c r="F576" s="12">
        <v>122040500000</v>
      </c>
      <c r="G576" s="64">
        <f>'[1]Mast Grube Multi3,5lB'!$E75</f>
        <v>122040500000</v>
      </c>
      <c r="H576" s="64" t="s">
        <v>16</v>
      </c>
      <c r="I576" t="str">
        <f>_xlfn.XLOOKUP(G576,[1]Preisliste!$A$11:$A$156,[1]Preisliste!$B$11:$B$156)</f>
        <v>1.5.3</v>
      </c>
      <c r="J576" s="13">
        <f>_xlfn.XLOOKUP(G576,[2]Preisliste!$A$11:$A$156,[2]Preisliste!$E$11:$E$156)</f>
        <v>758.81</v>
      </c>
      <c r="K576" s="14">
        <f t="shared" si="48"/>
        <v>0</v>
      </c>
      <c r="L576" t="str">
        <f>_xlfn.XLOOKUP(G576,[2]Preisliste!$A$11:$A$156,[2]Preisliste!$C$11:$C$156)</f>
        <v>Aufsatzmaste LPH 6,0 m liefern und betriebsfertig aufstellen</v>
      </c>
      <c r="S576" s="10"/>
      <c r="T576" s="10"/>
    </row>
    <row r="577" spans="1:20" x14ac:dyDescent="0.3">
      <c r="B577" s="25">
        <f>'[2]Mast Grube Multi3,5lB'!$J76*[2]Multiprojekte!$AN$23</f>
        <v>0</v>
      </c>
      <c r="C577" s="25"/>
      <c r="D577" s="63" t="str">
        <f>'[1]Mast Grube Multi3,5lB'!$D76</f>
        <v>Stück</v>
      </c>
      <c r="E577" s="63" t="s">
        <v>191</v>
      </c>
      <c r="F577" s="12">
        <v>122040700000</v>
      </c>
      <c r="G577" s="64">
        <f>'[1]Mast Grube Multi3,5lB'!$E76</f>
        <v>122040700000</v>
      </c>
      <c r="H577" s="64" t="s">
        <v>17</v>
      </c>
      <c r="I577" t="str">
        <f>_xlfn.XLOOKUP(G577,[1]Preisliste!$A$11:$A$156,[1]Preisliste!$B$11:$B$156)</f>
        <v>1.5.4</v>
      </c>
      <c r="J577" s="13">
        <f>_xlfn.XLOOKUP(G577,[2]Preisliste!$A$11:$A$156,[2]Preisliste!$E$11:$E$156)</f>
        <v>1066.1600000000001</v>
      </c>
      <c r="K577" s="14">
        <f t="shared" si="48"/>
        <v>0</v>
      </c>
      <c r="L577" t="str">
        <f>_xlfn.XLOOKUP(G577,[2]Preisliste!$A$11:$A$156,[2]Preisliste!$C$11:$C$156)</f>
        <v>Aufsatzmaste LPH 8,0 m liefern und betriebsfertig aufstellen</v>
      </c>
      <c r="S577" s="10"/>
      <c r="T577" s="10"/>
    </row>
    <row r="578" spans="1:20" x14ac:dyDescent="0.3">
      <c r="B578" s="25">
        <f>'[2]Mast Grube Multi3,5lB'!$J77*[2]Multiprojekte!$AN$23</f>
        <v>0</v>
      </c>
      <c r="C578" s="25"/>
      <c r="D578" s="63" t="str">
        <f>'[1]Mast Grube Multi3,5lB'!$D77</f>
        <v>Stück</v>
      </c>
      <c r="E578" s="63" t="s">
        <v>191</v>
      </c>
      <c r="F578" s="12">
        <v>122040900000</v>
      </c>
      <c r="G578" s="64">
        <f>'[1]Mast Grube Multi3,5lB'!$E77</f>
        <v>122040900000</v>
      </c>
      <c r="H578" s="64" t="s">
        <v>18</v>
      </c>
      <c r="I578" t="str">
        <f>_xlfn.XLOOKUP(G578,[1]Preisliste!$A$11:$A$156,[1]Preisliste!$B$11:$B$156)</f>
        <v>1.5.5</v>
      </c>
      <c r="J578" s="13">
        <f>_xlfn.XLOOKUP(G578,[2]Preisliste!$A$11:$A$156,[2]Preisliste!$E$11:$E$156)</f>
        <v>1212.3499999999999</v>
      </c>
      <c r="K578" s="14">
        <f t="shared" si="48"/>
        <v>0</v>
      </c>
      <c r="L578" t="str">
        <f>_xlfn.XLOOKUP(G578,[2]Preisliste!$A$11:$A$156,[2]Preisliste!$C$11:$C$156)</f>
        <v>Aufsatzmaste LPH 10,0 m liefern und betriebsfertig aufstellen</v>
      </c>
      <c r="S578" s="10"/>
      <c r="T578" s="10"/>
    </row>
    <row r="579" spans="1:20" x14ac:dyDescent="0.3">
      <c r="B579" s="25">
        <f>'[2]Mast Grube Multi3,5lB'!$J78*[2]Multiprojekte!$AN$23</f>
        <v>0</v>
      </c>
      <c r="C579" s="25"/>
      <c r="D579" s="63" t="str">
        <f>'[1]Mast Grube Multi3,5lB'!$D78</f>
        <v>Stück</v>
      </c>
      <c r="E579" s="63" t="s">
        <v>191</v>
      </c>
      <c r="F579" s="12">
        <v>122040110000</v>
      </c>
      <c r="G579" s="64">
        <f>'[1]Mast Grube Multi3,5lB'!$E78</f>
        <v>122040110000</v>
      </c>
      <c r="H579" s="64" t="s">
        <v>19</v>
      </c>
      <c r="I579" t="str">
        <f>_xlfn.XLOOKUP(G579,[1]Preisliste!$A$11:$A$156,[1]Preisliste!$B$11:$B$156)</f>
        <v>1.5.6</v>
      </c>
      <c r="J579" s="13">
        <f>_xlfn.XLOOKUP(G579,[2]Preisliste!$A$11:$A$156,[2]Preisliste!$E$11:$E$156)</f>
        <v>239.44</v>
      </c>
      <c r="K579" s="14">
        <f t="shared" si="48"/>
        <v>0</v>
      </c>
      <c r="L579" t="str">
        <f>_xlfn.XLOOKUP(G579,[2]Preisliste!$A$11:$A$156,[2]Preisliste!$C$11:$C$156)</f>
        <v>Mast richten</v>
      </c>
      <c r="S579" s="10"/>
      <c r="T579" s="10"/>
    </row>
    <row r="580" spans="1:20" x14ac:dyDescent="0.3">
      <c r="B580" s="25">
        <f>'[2]Mast Grube Multi3,5lB'!$J79*[2]Multiprojekte!$AN$23</f>
        <v>0</v>
      </c>
      <c r="C580" s="25"/>
      <c r="D580" s="63" t="str">
        <f>'[1]Mast Grube Multi3,5lB'!$D79</f>
        <v>Stück</v>
      </c>
      <c r="E580" s="63" t="s">
        <v>191</v>
      </c>
      <c r="F580" s="12">
        <v>122120100000</v>
      </c>
      <c r="G580" s="64">
        <f>'[1]Mast Grube Multi3,5lB'!$E79</f>
        <v>122120100000</v>
      </c>
      <c r="H580" s="64">
        <v>0</v>
      </c>
      <c r="I580">
        <f>_xlfn.XLOOKUP(G580,[1]Preisliste!$A$11:$A$156,[1]Preisliste!$B$11:$B$156)</f>
        <v>0</v>
      </c>
      <c r="J580" s="13">
        <f>_xlfn.XLOOKUP(G580,[2]Preisliste!$A$11:$A$156,[2]Preisliste!$E$11:$E$156)</f>
        <v>21.43</v>
      </c>
      <c r="K580" s="14">
        <f t="shared" si="48"/>
        <v>0</v>
      </c>
      <c r="L580" t="str">
        <f>_xlfn.XLOOKUP(G580,[2]Preisliste!$A$11:$A$156,[2]Preisliste!$C$11:$C$156)</f>
        <v>Mast kürzen</v>
      </c>
      <c r="S580" s="10"/>
      <c r="T580" s="10"/>
    </row>
    <row r="581" spans="1:20" x14ac:dyDescent="0.3">
      <c r="B581" s="25">
        <f>'[2]Mast Grube Multi3,5lB'!$J80*[2]Multiprojekte!$AN$23</f>
        <v>0</v>
      </c>
      <c r="C581" s="25"/>
      <c r="D581" s="63" t="str">
        <f>'[1]Mast Grube Multi3,5lB'!$D80</f>
        <v>Stück</v>
      </c>
      <c r="E581" s="63" t="s">
        <v>191</v>
      </c>
      <c r="F581" s="12">
        <v>122120900000</v>
      </c>
      <c r="G581" s="64">
        <f>'[1]Mast Grube Multi3,5lB'!$E80</f>
        <v>122120900000</v>
      </c>
      <c r="H581" s="64">
        <v>0</v>
      </c>
      <c r="I581">
        <f>_xlfn.XLOOKUP(G581,[1]Preisliste!$A$11:$A$156,[1]Preisliste!$B$11:$B$156)</f>
        <v>0</v>
      </c>
      <c r="J581" s="13">
        <f>_xlfn.XLOOKUP(G581,[2]Preisliste!$A$11:$A$156,[2]Preisliste!$E$11:$E$156)</f>
        <v>467.03</v>
      </c>
      <c r="K581" s="14">
        <f t="shared" si="48"/>
        <v>0</v>
      </c>
      <c r="L581" t="str">
        <f>_xlfn.XLOOKUP(G581,[2]Preisliste!$A$11:$A$156,[2]Preisliste!$C$11:$C$156)</f>
        <v>Mast LPH 3,5m stellen o. Material</v>
      </c>
      <c r="S581" s="10"/>
      <c r="T581" s="10"/>
    </row>
    <row r="582" spans="1:20" x14ac:dyDescent="0.3">
      <c r="B582" s="25">
        <f>'[2]Mast Grube Multi3,5lB'!$J81*[2]Multiprojekte!$AN$23</f>
        <v>0</v>
      </c>
      <c r="C582" s="25"/>
      <c r="D582" s="63" t="str">
        <f>'[1]Mast Grube Multi3,5lB'!$D81</f>
        <v>Stück</v>
      </c>
      <c r="E582" s="63" t="s">
        <v>191</v>
      </c>
      <c r="F582" s="12">
        <v>122121100000</v>
      </c>
      <c r="G582" s="64">
        <f>'[1]Mast Grube Multi3,5lB'!$E81</f>
        <v>122121100000</v>
      </c>
      <c r="H582" s="64">
        <v>0</v>
      </c>
      <c r="I582">
        <f>_xlfn.XLOOKUP(G582,[1]Preisliste!$A$11:$A$156,[1]Preisliste!$B$11:$B$156)</f>
        <v>0</v>
      </c>
      <c r="J582" s="13">
        <f>_xlfn.XLOOKUP(G582,[2]Preisliste!$A$11:$A$156,[2]Preisliste!$E$11:$E$156)</f>
        <v>493.59</v>
      </c>
      <c r="K582" s="14">
        <f t="shared" si="48"/>
        <v>0</v>
      </c>
      <c r="L582" t="str">
        <f>_xlfn.XLOOKUP(G582,[2]Preisliste!$A$11:$A$156,[2]Preisliste!$C$11:$C$156)</f>
        <v>Mast LPH 5,0m stellen o. Material</v>
      </c>
      <c r="S582" s="10"/>
      <c r="T582" s="10"/>
    </row>
    <row r="583" spans="1:20" x14ac:dyDescent="0.3">
      <c r="B583" s="25">
        <f>'[2]Mast Grube Multi3,5lB'!$J82*[2]Multiprojekte!$AN$23</f>
        <v>0</v>
      </c>
      <c r="C583" s="25"/>
      <c r="D583" s="63" t="str">
        <f>'[1]Mast Grube Multi3,5lB'!$D82</f>
        <v>Stück</v>
      </c>
      <c r="E583" s="63" t="s">
        <v>191</v>
      </c>
      <c r="F583" s="12">
        <v>122121300000</v>
      </c>
      <c r="G583" s="64">
        <f>'[1]Mast Grube Multi3,5lB'!$E82</f>
        <v>122121300000</v>
      </c>
      <c r="H583" s="64">
        <v>0</v>
      </c>
      <c r="I583">
        <f>_xlfn.XLOOKUP(G583,[1]Preisliste!$A$11:$A$156,[1]Preisliste!$B$11:$B$156)</f>
        <v>0</v>
      </c>
      <c r="J583" s="13">
        <f>_xlfn.XLOOKUP(G583,[2]Preisliste!$A$11:$A$156,[2]Preisliste!$E$11:$E$156)</f>
        <v>590.42999999999995</v>
      </c>
      <c r="K583" s="14">
        <f t="shared" si="48"/>
        <v>0</v>
      </c>
      <c r="L583" t="str">
        <f>_xlfn.XLOOKUP(G583,[2]Preisliste!$A$11:$A$156,[2]Preisliste!$C$11:$C$156)</f>
        <v>Mast LPH 6,0m stellen o. Material</v>
      </c>
      <c r="S583" s="10"/>
      <c r="T583" s="10"/>
    </row>
    <row r="584" spans="1:20" x14ac:dyDescent="0.3">
      <c r="B584" s="25">
        <f>'[2]Mast Grube Multi3,5lB'!$J83*[2]Multiprojekte!$AN$23</f>
        <v>0</v>
      </c>
      <c r="C584" s="25"/>
      <c r="D584" s="63" t="str">
        <f>'[1]Mast Grube Multi3,5lB'!$D83</f>
        <v>Stück</v>
      </c>
      <c r="E584" s="63" t="s">
        <v>191</v>
      </c>
      <c r="F584" s="12">
        <v>122121500000</v>
      </c>
      <c r="G584" s="64">
        <f>'[1]Mast Grube Multi3,5lB'!$E83</f>
        <v>122121500000</v>
      </c>
      <c r="H584" s="64">
        <v>0</v>
      </c>
      <c r="I584">
        <f>_xlfn.XLOOKUP(G584,[1]Preisliste!$A$11:$A$156,[1]Preisliste!$B$11:$B$156)</f>
        <v>0</v>
      </c>
      <c r="J584" s="13">
        <f>_xlfn.XLOOKUP(G584,[2]Preisliste!$A$11:$A$156,[2]Preisliste!$E$11:$E$156)</f>
        <v>834.1</v>
      </c>
      <c r="K584" s="14">
        <f t="shared" si="48"/>
        <v>0</v>
      </c>
      <c r="L584" t="str">
        <f>_xlfn.XLOOKUP(G584,[2]Preisliste!$A$11:$A$156,[2]Preisliste!$C$11:$C$156)</f>
        <v>Mast LPH 8,0m stellen o. Material</v>
      </c>
      <c r="S584" s="10"/>
      <c r="T584" s="10"/>
    </row>
    <row r="585" spans="1:20" x14ac:dyDescent="0.3">
      <c r="B585" s="25">
        <f>'[2]Mast Grube Multi3,5lB'!$J85*[2]Multiprojekte!$AN$23</f>
        <v>0</v>
      </c>
      <c r="C585" s="25"/>
      <c r="D585" s="63" t="str">
        <f>'[1]Mast Grube Multi3,5lB'!$D85</f>
        <v>m</v>
      </c>
      <c r="E585" s="63" t="s">
        <v>127</v>
      </c>
      <c r="F585" s="12">
        <v>122120400000</v>
      </c>
      <c r="G585" s="64">
        <f>'[1]Mast Grube Multi3,5lB'!$E85</f>
        <v>122120400000</v>
      </c>
      <c r="H585" s="64">
        <v>0</v>
      </c>
      <c r="I585">
        <f>_xlfn.XLOOKUP(G585,[1]Preisliste!$A$11:$A$156,[1]Preisliste!$B$11:$B$156)</f>
        <v>0</v>
      </c>
      <c r="J585" s="13">
        <f>_xlfn.XLOOKUP(G585,[2]Preisliste!$A$11:$A$156,[2]Preisliste!$E$11:$E$156)</f>
        <v>1.94</v>
      </c>
      <c r="K585" s="14">
        <f t="shared" si="48"/>
        <v>0</v>
      </c>
      <c r="L585" t="str">
        <f>_xlfn.XLOOKUP(G585,[2]Preisliste!$A$11:$A$156,[2]Preisliste!$C$11:$C$156)</f>
        <v>Zuleitungskabel liefern</v>
      </c>
      <c r="S585" s="10"/>
      <c r="T585" s="10"/>
    </row>
    <row r="586" spans="1:20" x14ac:dyDescent="0.3">
      <c r="B586" s="25">
        <f>'[2]Mast Grube Multi3,5lB'!$J86*[2]Multiprojekte!$AN$23</f>
        <v>0</v>
      </c>
      <c r="C586" s="25"/>
      <c r="D586" s="63" t="str">
        <f>'[1]Mast Grube Multi3,5lB'!$D86</f>
        <v>m</v>
      </c>
      <c r="E586" s="63" t="s">
        <v>127</v>
      </c>
      <c r="F586" s="12">
        <v>122120500000</v>
      </c>
      <c r="G586" s="64">
        <f>'[1]Mast Grube Multi3,5lB'!$E86</f>
        <v>122120500000</v>
      </c>
      <c r="H586" s="64">
        <v>0</v>
      </c>
      <c r="I586">
        <f>_xlfn.XLOOKUP(G586,[1]Preisliste!$A$11:$A$156,[1]Preisliste!$B$11:$B$156)</f>
        <v>0</v>
      </c>
      <c r="J586" s="13">
        <f>_xlfn.XLOOKUP(G586,[2]Preisliste!$A$11:$A$156,[2]Preisliste!$E$11:$E$156)</f>
        <v>9.39</v>
      </c>
      <c r="K586" s="14">
        <f t="shared" si="48"/>
        <v>0</v>
      </c>
      <c r="L586" t="str">
        <f>_xlfn.XLOOKUP(G586,[2]Preisliste!$A$11:$A$156,[2]Preisliste!$C$11:$C$156)</f>
        <v>Zuleitung ab- und wieder anklemmen</v>
      </c>
      <c r="M586" s="65"/>
      <c r="N586" s="65"/>
      <c r="O586" s="65"/>
      <c r="P586" s="65"/>
      <c r="S586" s="10"/>
      <c r="T586" s="10"/>
    </row>
    <row r="587" spans="1:20" x14ac:dyDescent="0.3">
      <c r="B587" s="25">
        <f>'[2]Mast Grube Multi3,5lB'!$J87*[2]Multiprojekte!$AN$23</f>
        <v>0</v>
      </c>
      <c r="C587" s="25"/>
      <c r="D587" s="63" t="str">
        <f>'[1]Mast Grube Multi3,5lB'!$D87</f>
        <v>m</v>
      </c>
      <c r="E587" s="63" t="s">
        <v>127</v>
      </c>
      <c r="F587" s="12">
        <v>122030100000</v>
      </c>
      <c r="G587" s="64">
        <f>'[1]Mast Grube Multi3,5lB'!$E87</f>
        <v>122030100000</v>
      </c>
      <c r="H587" s="64" t="s">
        <v>20</v>
      </c>
      <c r="I587" t="str">
        <f>_xlfn.XLOOKUP(G587,[1]Preisliste!$A$11:$A$156,[1]Preisliste!$B$11:$B$156)</f>
        <v>1.4.1</v>
      </c>
      <c r="J587" s="13">
        <f>_xlfn.XLOOKUP(G587,[2]Preisliste!$A$11:$A$156,[2]Preisliste!$E$11:$E$156)</f>
        <v>8.64</v>
      </c>
      <c r="K587" s="14">
        <f t="shared" si="48"/>
        <v>0</v>
      </c>
      <c r="L587" t="str">
        <f>_xlfn.XLOOKUP(G587,[2]Preisliste!$A$11:$A$156,[2]Preisliste!$C$11:$C$156)</f>
        <v>Erdkabel NYY-J 5 x 10 mm² RE liefern und verlegen</v>
      </c>
      <c r="M587" s="65"/>
      <c r="N587" s="65"/>
      <c r="O587" s="65"/>
      <c r="P587" s="65"/>
    </row>
    <row r="588" spans="1:20" x14ac:dyDescent="0.3">
      <c r="A588" s="25"/>
      <c r="B588" s="25">
        <f>'[2]Mast Grube Multi3,5lB'!$J88*[2]Multiprojekte!$AN$23</f>
        <v>0</v>
      </c>
      <c r="C588" s="25"/>
      <c r="D588" s="63" t="str">
        <f>'[1]Mast Grube Multi3,5lB'!$D88</f>
        <v>m</v>
      </c>
      <c r="E588" s="63" t="s">
        <v>127</v>
      </c>
      <c r="F588" s="12">
        <v>122030200000</v>
      </c>
      <c r="G588" s="64">
        <f>'[1]Mast Grube Multi3,5lB'!$E88</f>
        <v>122030200000</v>
      </c>
      <c r="H588" s="64" t="s">
        <v>21</v>
      </c>
      <c r="I588" t="str">
        <f>_xlfn.XLOOKUP(G588,[1]Preisliste!$A$11:$A$156,[1]Preisliste!$B$11:$B$156)</f>
        <v>1.4.2</v>
      </c>
      <c r="J588" s="13">
        <f>_xlfn.XLOOKUP(G588,[2]Preisliste!$A$11:$A$156,[2]Preisliste!$E$11:$E$156)</f>
        <v>12.15</v>
      </c>
      <c r="K588" s="14">
        <f t="shared" si="48"/>
        <v>0</v>
      </c>
      <c r="L588" t="str">
        <f>_xlfn.XLOOKUP(G588,[2]Preisliste!$A$11:$A$156,[2]Preisliste!$C$11:$C$156)</f>
        <v>Erdkabel NYY-J 5 x 16 mm² RE liefern und verlegen</v>
      </c>
      <c r="M588" s="65"/>
      <c r="N588" s="65"/>
      <c r="O588" s="65"/>
      <c r="P588" s="65"/>
    </row>
    <row r="589" spans="1:20" x14ac:dyDescent="0.3">
      <c r="A589" s="25"/>
      <c r="B589" s="25">
        <f>'[2]Mast Grube Multi3,5lB'!$J89*[2]Multiprojekte!$AN$23</f>
        <v>0</v>
      </c>
      <c r="C589" s="25"/>
      <c r="D589" s="63" t="str">
        <f>'[1]Mast Grube Multi3,5lB'!$D89</f>
        <v>m</v>
      </c>
      <c r="E589" s="63" t="s">
        <v>127</v>
      </c>
      <c r="F589" s="12">
        <v>310603110003</v>
      </c>
      <c r="G589" s="64">
        <f>'[1]Mast Grube Multi3,5lB'!$E89</f>
        <v>310603110003</v>
      </c>
      <c r="H589" s="64" t="s">
        <v>22</v>
      </c>
      <c r="I589" t="str">
        <f>_xlfn.XLOOKUP(G589,[1]Preisliste!$A$11:$A$156,[1]Preisliste!$B$11:$B$156)</f>
        <v>1.4.3</v>
      </c>
      <c r="J589" s="13">
        <f>_xlfn.XLOOKUP(G589,[2]Preisliste!$A$11:$A$156,[2]Preisliste!$E$11:$E$156)</f>
        <v>11.5</v>
      </c>
      <c r="K589" s="14">
        <f t="shared" si="48"/>
        <v>0</v>
      </c>
      <c r="L589" t="str">
        <f>_xlfn.XLOOKUP(G589,[2]Preisliste!$A$11:$A$156,[2]Preisliste!$C$11:$C$156)</f>
        <v>Erdkabel NYY-J 5 x 10 mm² RE in vorhandenem Leerrohr</v>
      </c>
      <c r="M589" s="65"/>
      <c r="N589" s="65"/>
      <c r="O589" s="65"/>
      <c r="P589" s="65"/>
    </row>
    <row r="590" spans="1:20" x14ac:dyDescent="0.3">
      <c r="A590" s="25"/>
      <c r="B590" s="25">
        <f>'[2]Mast Grube Multi3,5lB'!$J90*[2]Multiprojekte!$AN$23</f>
        <v>0</v>
      </c>
      <c r="C590" s="25"/>
      <c r="D590" s="63" t="str">
        <f>'[1]Mast Grube Multi3,5lB'!$D90</f>
        <v>m</v>
      </c>
      <c r="E590" s="63" t="s">
        <v>127</v>
      </c>
      <c r="F590" s="12">
        <v>122123200000</v>
      </c>
      <c r="G590" s="64">
        <f>'[1]Mast Grube Multi3,5lB'!$E90</f>
        <v>122123200000</v>
      </c>
      <c r="H590" s="64">
        <v>0</v>
      </c>
      <c r="I590">
        <f>_xlfn.XLOOKUP(G590,[1]Preisliste!$A$11:$A$156,[1]Preisliste!$B$11:$B$156)</f>
        <v>0</v>
      </c>
      <c r="J590" s="13">
        <f>_xlfn.XLOOKUP(G590,[2]Preisliste!$A$11:$A$156,[2]Preisliste!$E$11:$E$156)</f>
        <v>11.59</v>
      </c>
      <c r="K590" s="14">
        <f t="shared" si="48"/>
        <v>0</v>
      </c>
      <c r="L590" t="str">
        <f>_xlfn.XLOOKUP(G590,[2]Preisliste!$A$11:$A$156,[2]Preisliste!$C$11:$C$156)</f>
        <v>NFA2X 4x35² liefern/montieren</v>
      </c>
      <c r="M590" s="65"/>
      <c r="N590" s="65"/>
      <c r="O590" s="65"/>
      <c r="P590" s="65"/>
    </row>
    <row r="591" spans="1:20" x14ac:dyDescent="0.3">
      <c r="A591" s="25"/>
      <c r="B591" s="25">
        <f>'[2]Mast Grube Multi3,5lB'!$J91*[2]Multiprojekte!$AN$23</f>
        <v>0</v>
      </c>
      <c r="C591" s="25"/>
      <c r="D591" s="63" t="str">
        <f>'[1]Mast Grube Multi3,5lB'!$D91</f>
        <v>m</v>
      </c>
      <c r="E591" s="63" t="s">
        <v>127</v>
      </c>
      <c r="F591" s="12">
        <v>122030500000</v>
      </c>
      <c r="G591" s="64">
        <f>'[1]Mast Grube Multi3,5lB'!$E91</f>
        <v>122030500000</v>
      </c>
      <c r="H591" s="64">
        <v>0</v>
      </c>
      <c r="I591">
        <f>_xlfn.XLOOKUP(G591,[1]Preisliste!$A$11:$A$156,[1]Preisliste!$B$11:$B$156)</f>
        <v>0</v>
      </c>
      <c r="J591" s="13">
        <f>_xlfn.XLOOKUP(G591,[2]Preisliste!$A$11:$A$156,[2]Preisliste!$E$11:$E$156)</f>
        <v>11.05</v>
      </c>
      <c r="K591" s="14">
        <f t="shared" si="48"/>
        <v>0</v>
      </c>
      <c r="L591" t="str">
        <f>_xlfn.XLOOKUP(G591,[2]Preisliste!$A$11:$A$156,[2]Preisliste!$C$11:$C$156)</f>
        <v>Kabel liefern/in Rohr einziehen</v>
      </c>
      <c r="M591" s="65"/>
      <c r="N591" s="65"/>
      <c r="O591" s="65"/>
      <c r="P591" s="65"/>
    </row>
    <row r="592" spans="1:20" x14ac:dyDescent="0.3">
      <c r="A592" s="25"/>
      <c r="B592" s="25">
        <f>'[2]Mast Grube Multi3,5lB'!$J92*[2]Multiprojekte!$AN$23</f>
        <v>0</v>
      </c>
      <c r="C592" s="25"/>
      <c r="D592" s="63" t="str">
        <f>'[1]Mast Grube Multi3,5lB'!$D92</f>
        <v>St.</v>
      </c>
      <c r="E592" s="63" t="s">
        <v>192</v>
      </c>
      <c r="F592" s="12">
        <v>122030700000</v>
      </c>
      <c r="G592" s="64">
        <f>'[1]Mast Grube Multi3,5lB'!$E92</f>
        <v>122030700000</v>
      </c>
      <c r="H592" s="64" t="s">
        <v>23</v>
      </c>
      <c r="I592" t="str">
        <f>_xlfn.XLOOKUP(G592,[1]Preisliste!$A$11:$A$156,[1]Preisliste!$B$11:$B$156)</f>
        <v>1.4.4</v>
      </c>
      <c r="J592" s="13">
        <f>_xlfn.XLOOKUP(G592,[2]Preisliste!$A$11:$A$156,[2]Preisliste!$E$11:$E$156)</f>
        <v>56.14</v>
      </c>
      <c r="K592" s="14">
        <f t="shared" si="48"/>
        <v>0</v>
      </c>
      <c r="L592" t="str">
        <f>_xlfn.XLOOKUP(G592,[2]Preisliste!$A$11:$A$156,[2]Preisliste!$C$11:$C$156)</f>
        <v>Verbindungsmuffe bis 5 x 16 mm² ohne AuS</v>
      </c>
      <c r="M592" s="65"/>
      <c r="N592" s="65"/>
      <c r="O592" s="65"/>
      <c r="P592" s="65"/>
    </row>
    <row r="593" spans="1:16" x14ac:dyDescent="0.3">
      <c r="A593" s="25"/>
      <c r="B593" s="25">
        <f>'[2]Mast Grube Multi3,5lB'!$J93*[2]Multiprojekte!$AN$23</f>
        <v>0</v>
      </c>
      <c r="C593" s="25"/>
      <c r="D593" s="63" t="str">
        <f>'[1]Mast Grube Multi3,5lB'!$D93</f>
        <v>St.</v>
      </c>
      <c r="E593" s="63" t="s">
        <v>192</v>
      </c>
      <c r="F593" s="12">
        <v>122030900000</v>
      </c>
      <c r="G593" s="64">
        <f>'[1]Mast Grube Multi3,5lB'!$E93</f>
        <v>122030900000</v>
      </c>
      <c r="H593" s="64" t="s">
        <v>24</v>
      </c>
      <c r="I593" t="str">
        <f>_xlfn.XLOOKUP(G593,[1]Preisliste!$A$11:$A$156,[1]Preisliste!$B$11:$B$156)</f>
        <v>1.4.5</v>
      </c>
      <c r="J593" s="13">
        <f>_xlfn.XLOOKUP(G593,[2]Preisliste!$A$11:$A$156,[2]Preisliste!$E$11:$E$156)</f>
        <v>118.14</v>
      </c>
      <c r="K593" s="14">
        <f t="shared" si="48"/>
        <v>0</v>
      </c>
      <c r="L593" t="str">
        <f>_xlfn.XLOOKUP(G593,[2]Preisliste!$A$11:$A$156,[2]Preisliste!$C$11:$C$156)</f>
        <v>Abzweigmuffe ohne AuS</v>
      </c>
      <c r="M593" s="65"/>
      <c r="N593" s="65"/>
      <c r="O593" s="65"/>
      <c r="P593" s="65"/>
    </row>
    <row r="594" spans="1:16" x14ac:dyDescent="0.3">
      <c r="A594" s="25"/>
      <c r="B594" s="25">
        <f>'[2]Mast Grube Multi3,5lB'!$J94*[2]Multiprojekte!$AN$23</f>
        <v>0</v>
      </c>
      <c r="C594" s="25"/>
      <c r="D594" s="63" t="str">
        <f>'[1]Mast Grube Multi3,5lB'!$D94</f>
        <v>St.</v>
      </c>
      <c r="E594" s="63" t="s">
        <v>192</v>
      </c>
      <c r="F594" s="12">
        <v>122031100000</v>
      </c>
      <c r="G594" s="64">
        <f>'[1]Mast Grube Multi3,5lB'!$E94</f>
        <v>122031100000</v>
      </c>
      <c r="H594" s="64" t="s">
        <v>25</v>
      </c>
      <c r="I594" t="str">
        <f>_xlfn.XLOOKUP(G594,[1]Preisliste!$A$11:$A$156,[1]Preisliste!$B$11:$B$156)</f>
        <v>1.4.6</v>
      </c>
      <c r="J594" s="13">
        <f>_xlfn.XLOOKUP(G594,[2]Preisliste!$A$11:$A$156,[2]Preisliste!$E$11:$E$156)</f>
        <v>72.56</v>
      </c>
      <c r="K594" s="14">
        <f t="shared" si="48"/>
        <v>0</v>
      </c>
      <c r="L594" t="str">
        <f>_xlfn.XLOOKUP(G594,[2]Preisliste!$A$11:$A$156,[2]Preisliste!$C$11:$C$156)</f>
        <v>Kabelendverschluss herstellen ohne AuS</v>
      </c>
      <c r="M594" s="65"/>
      <c r="N594" s="65"/>
      <c r="O594" s="65"/>
      <c r="P594" s="65"/>
    </row>
    <row r="595" spans="1:16" x14ac:dyDescent="0.3">
      <c r="A595" s="25"/>
      <c r="B595" s="25">
        <f>'[2]Mast Grube Multi3,5lB'!$J95*[2]Multiprojekte!$AN$23</f>
        <v>0</v>
      </c>
      <c r="C595" s="25"/>
      <c r="D595" s="63" t="str">
        <f>'[1]Mast Grube Multi3,5lB'!$D95</f>
        <v>St.</v>
      </c>
      <c r="E595" s="63" t="s">
        <v>192</v>
      </c>
      <c r="F595" s="12">
        <v>122031300000</v>
      </c>
      <c r="G595" s="64">
        <f>'[1]Mast Grube Multi3,5lB'!$E95</f>
        <v>122031300000</v>
      </c>
      <c r="H595" s="64" t="s">
        <v>26</v>
      </c>
      <c r="I595" t="str">
        <f>_xlfn.XLOOKUP(G595,[1]Preisliste!$A$11:$A$156,[1]Preisliste!$B$11:$B$156)</f>
        <v>1.4.7</v>
      </c>
      <c r="J595" s="13">
        <f>_xlfn.XLOOKUP(G595,[2]Preisliste!$A$11:$A$156,[2]Preisliste!$E$11:$E$156)</f>
        <v>168.41</v>
      </c>
      <c r="K595" s="14">
        <f t="shared" si="48"/>
        <v>0</v>
      </c>
      <c r="L595" t="str">
        <f>_xlfn.XLOOKUP(G595,[2]Preisliste!$A$11:$A$156,[2]Preisliste!$C$11:$C$156)</f>
        <v>Rückbau Freileitungsanschluss für nicht benötigten LP</v>
      </c>
      <c r="M595" s="65"/>
      <c r="N595" s="65"/>
      <c r="O595" s="65"/>
      <c r="P595" s="65"/>
    </row>
    <row r="596" spans="1:16" x14ac:dyDescent="0.3">
      <c r="A596" s="25"/>
      <c r="B596" s="25">
        <f>'[2]Mast Grube Multi3,5lB'!$J96*[2]Multiprojekte!$AN$23</f>
        <v>0</v>
      </c>
      <c r="C596" s="25"/>
      <c r="D596" s="63" t="str">
        <f>'[1]Mast Grube Multi3,5lB'!$D96</f>
        <v>m</v>
      </c>
      <c r="E596" s="63" t="s">
        <v>127</v>
      </c>
      <c r="F596" s="12">
        <v>122031500000</v>
      </c>
      <c r="G596" s="64">
        <f>'[1]Mast Grube Multi3,5lB'!$E96</f>
        <v>122031500000</v>
      </c>
      <c r="H596" s="64" t="s">
        <v>27</v>
      </c>
      <c r="I596" t="str">
        <f>_xlfn.XLOOKUP(G596,[1]Preisliste!$A$11:$A$156,[1]Preisliste!$B$11:$B$156)</f>
        <v>1.4.8</v>
      </c>
      <c r="J596" s="13">
        <f>_xlfn.XLOOKUP(G596,[2]Preisliste!$A$11:$A$156,[2]Preisliste!$E$11:$E$156)</f>
        <v>9.2100000000000009</v>
      </c>
      <c r="K596" s="14">
        <f t="shared" si="48"/>
        <v>0</v>
      </c>
      <c r="L596" t="str">
        <f>_xlfn.XLOOKUP(G596,[2]Preisliste!$A$11:$A$156,[2]Preisliste!$C$11:$C$156)</f>
        <v>Leerrohr 110 mm liefern u. verlegen</v>
      </c>
      <c r="M596" s="65"/>
      <c r="N596" s="65"/>
      <c r="O596" s="65"/>
      <c r="P596" s="65"/>
    </row>
    <row r="597" spans="1:16" x14ac:dyDescent="0.3">
      <c r="A597" s="25"/>
      <c r="B597" s="25">
        <f>'[2]Mast Grube Multi3,5lB'!$J98*[2]Multiprojekte!$AN$23</f>
        <v>0</v>
      </c>
      <c r="C597" s="25"/>
      <c r="D597" s="63" t="str">
        <f>'[1]Mast Grube Multi3,5lB'!$D98</f>
        <v>St.</v>
      </c>
      <c r="E597" s="63" t="s">
        <v>192</v>
      </c>
      <c r="F597" s="12">
        <v>122050100000</v>
      </c>
      <c r="G597" s="64">
        <f>'[1]Mast Grube Multi3,5lB'!$E98</f>
        <v>122050100000</v>
      </c>
      <c r="H597" s="64" t="s">
        <v>28</v>
      </c>
      <c r="I597" t="str">
        <f>_xlfn.XLOOKUP(G597,[1]Preisliste!$A$11:$A$156,[1]Preisliste!$B$11:$B$156)</f>
        <v>1.6.1</v>
      </c>
      <c r="J597" s="13">
        <f>_xlfn.XLOOKUP(G597,[2]Preisliste!$A$11:$A$156,[2]Preisliste!$E$11:$E$156)</f>
        <v>9.82</v>
      </c>
      <c r="K597" s="14">
        <f t="shared" si="48"/>
        <v>0</v>
      </c>
      <c r="L597" t="str">
        <f>_xlfn.XLOOKUP(G597,[2]Preisliste!$A$11:$A$156,[2]Preisliste!$C$11:$C$156)</f>
        <v>Masterdung für bestehende Masten</v>
      </c>
      <c r="M597" s="65"/>
      <c r="N597" s="65"/>
      <c r="O597" s="65"/>
      <c r="P597" s="65"/>
    </row>
    <row r="598" spans="1:16" x14ac:dyDescent="0.3">
      <c r="A598" s="25"/>
      <c r="B598" s="25">
        <f>'[2]Mast Grube Multi3,5lB'!$J99*[2]Multiprojekte!$AN$23</f>
        <v>0</v>
      </c>
      <c r="C598" s="25"/>
      <c r="D598" s="63" t="str">
        <f>'[1]Mast Grube Multi3,5lB'!$D99</f>
        <v>St.</v>
      </c>
      <c r="E598" s="63" t="s">
        <v>192</v>
      </c>
      <c r="F598" s="12">
        <v>122050300000</v>
      </c>
      <c r="G598" s="64">
        <f>'[1]Mast Grube Multi3,5lB'!$E99</f>
        <v>122050300000</v>
      </c>
      <c r="H598" s="64" t="s">
        <v>29</v>
      </c>
      <c r="I598" t="str">
        <f>_xlfn.XLOOKUP(G598,[1]Preisliste!$A$11:$A$156,[1]Preisliste!$B$11:$B$156)</f>
        <v>1.6.2</v>
      </c>
      <c r="J598" s="13">
        <f>_xlfn.XLOOKUP(G598,[2]Preisliste!$A$11:$A$156,[2]Preisliste!$E$11:$E$156)</f>
        <v>11.23</v>
      </c>
      <c r="K598" s="14">
        <f t="shared" si="48"/>
        <v>0</v>
      </c>
      <c r="L598" t="str">
        <f>_xlfn.XLOOKUP(G598,[2]Preisliste!$A$11:$A$156,[2]Preisliste!$C$11:$C$156)</f>
        <v>Mastnummernkennzeichnung erstellen</v>
      </c>
      <c r="M598" s="65"/>
      <c r="N598" s="65"/>
      <c r="O598" s="65"/>
      <c r="P598" s="65"/>
    </row>
    <row r="599" spans="1:16" x14ac:dyDescent="0.3">
      <c r="A599" s="25"/>
      <c r="B599" s="25">
        <f>'[2]Mast Grube Multi3,5lB'!$J100*[2]Multiprojekte!$AN$23</f>
        <v>0</v>
      </c>
      <c r="C599" s="25"/>
      <c r="D599" s="63" t="str">
        <f>'[1]Mast Grube Multi3,5lB'!$D100</f>
        <v>St.</v>
      </c>
      <c r="E599" s="63" t="s">
        <v>192</v>
      </c>
      <c r="F599" s="12">
        <v>122122700000</v>
      </c>
      <c r="G599" s="64">
        <f>'[1]Mast Grube Multi3,5lB'!$E100</f>
        <v>122122700000</v>
      </c>
      <c r="H599" s="64">
        <v>0</v>
      </c>
      <c r="I599">
        <f>_xlfn.XLOOKUP(G599,[1]Preisliste!$A$11:$A$156,[1]Preisliste!$B$11:$B$156)</f>
        <v>0</v>
      </c>
      <c r="J599" s="13">
        <f>_xlfn.XLOOKUP(G599,[2]Preisliste!$A$11:$A$156,[2]Preisliste!$E$11:$E$156)</f>
        <v>136.52000000000001</v>
      </c>
      <c r="K599" s="14">
        <f t="shared" si="48"/>
        <v>0</v>
      </c>
      <c r="L599" t="str">
        <f>_xlfn.XLOOKUP(G599,[2]Preisliste!$A$11:$A$156,[2]Preisliste!$C$11:$C$156)</f>
        <v>Montage Tiefenerder (V4A)</v>
      </c>
      <c r="M599" s="65"/>
      <c r="N599" s="65"/>
      <c r="O599" s="65"/>
      <c r="P599" s="65"/>
    </row>
    <row r="600" spans="1:16" x14ac:dyDescent="0.3">
      <c r="A600" s="25"/>
      <c r="B600" s="25">
        <f>'[2]Mast Grube Multi3,5lB'!$J101*[2]Multiprojekte!$AN$23</f>
        <v>0</v>
      </c>
      <c r="C600" s="25"/>
      <c r="D600" s="63" t="str">
        <f>'[1]Mast Grube Multi3,5lB'!$D101</f>
        <v>St.</v>
      </c>
      <c r="E600" s="63" t="s">
        <v>192</v>
      </c>
      <c r="F600" s="12">
        <v>122122800000</v>
      </c>
      <c r="G600" s="64">
        <f>'[1]Mast Grube Multi3,5lB'!$E101</f>
        <v>122122800000</v>
      </c>
      <c r="H600" s="64">
        <v>0</v>
      </c>
      <c r="I600">
        <f>_xlfn.XLOOKUP(G600,[1]Preisliste!$A$11:$A$156,[1]Preisliste!$B$11:$B$156)</f>
        <v>0</v>
      </c>
      <c r="J600" s="13">
        <f>_xlfn.XLOOKUP(G600,[2]Preisliste!$A$11:$A$156,[2]Preisliste!$E$11:$E$156)</f>
        <v>56.52</v>
      </c>
      <c r="K600" s="14">
        <f t="shared" si="48"/>
        <v>0</v>
      </c>
      <c r="L600" t="str">
        <f>_xlfn.XLOOKUP(G600,[2]Preisliste!$A$11:$A$156,[2]Preisliste!$C$11:$C$156)</f>
        <v>Zulage je weitere erdungsstange V4A 1,5</v>
      </c>
      <c r="M600" s="65"/>
      <c r="N600" s="65"/>
      <c r="O600" s="65"/>
      <c r="P600" s="65"/>
    </row>
    <row r="601" spans="1:16" x14ac:dyDescent="0.3">
      <c r="A601" s="25"/>
      <c r="B601" s="25">
        <f>'[2]Mast Grube Multi3,5lB'!$J102*[2]Multiprojekte!$AN$23</f>
        <v>0</v>
      </c>
      <c r="C601" s="25"/>
      <c r="D601" s="63" t="str">
        <f>'[1]Mast Grube Multi3,5lB'!$D102</f>
        <v>St.</v>
      </c>
      <c r="E601" s="63" t="s">
        <v>192</v>
      </c>
      <c r="F601" s="12">
        <v>122122900000</v>
      </c>
      <c r="G601" s="64">
        <f>'[1]Mast Grube Multi3,5lB'!$E102</f>
        <v>122122900000</v>
      </c>
      <c r="H601" s="64">
        <v>0</v>
      </c>
      <c r="I601">
        <f>_xlfn.XLOOKUP(G601,[1]Preisliste!$A$11:$A$156,[1]Preisliste!$B$11:$B$156)</f>
        <v>0</v>
      </c>
      <c r="J601" s="13">
        <f>_xlfn.XLOOKUP(G601,[2]Preisliste!$A$11:$A$156,[2]Preisliste!$E$11:$E$156)</f>
        <v>59.93</v>
      </c>
      <c r="K601" s="14">
        <f t="shared" si="48"/>
        <v>0</v>
      </c>
      <c r="L601" t="str">
        <f>_xlfn.XLOOKUP(G601,[2]Preisliste!$A$11:$A$156,[2]Preisliste!$C$11:$C$156)</f>
        <v>Erdungsmessung inkl. Protokoll</v>
      </c>
      <c r="M601" s="65"/>
      <c r="N601" s="65"/>
      <c r="O601" s="65"/>
      <c r="P601" s="65"/>
    </row>
    <row r="602" spans="1:16" x14ac:dyDescent="0.3">
      <c r="A602" s="25"/>
      <c r="B602" s="25">
        <f>'[2]Mast Grube Multi3,5lB'!$J103*[2]Multiprojekte!$AN$23</f>
        <v>0</v>
      </c>
      <c r="C602" s="25"/>
      <c r="D602" s="63" t="str">
        <f>'[1]Mast Grube Multi3,5lB'!$D103</f>
        <v>St.</v>
      </c>
      <c r="E602" s="63" t="s">
        <v>192</v>
      </c>
      <c r="F602" s="12">
        <v>122123000000</v>
      </c>
      <c r="G602" s="64">
        <f>'[1]Mast Grube Multi3,5lB'!$E103</f>
        <v>122123000000</v>
      </c>
      <c r="H602" s="64">
        <v>0</v>
      </c>
      <c r="I602">
        <f>_xlfn.XLOOKUP(G602,[1]Preisliste!$A$11:$A$156,[1]Preisliste!$B$11:$B$156)</f>
        <v>0</v>
      </c>
      <c r="J602" s="13">
        <f>_xlfn.XLOOKUP(G602,[2]Preisliste!$A$11:$A$156,[2]Preisliste!$E$11:$E$156)</f>
        <v>134.19999999999999</v>
      </c>
      <c r="K602" s="14">
        <f t="shared" si="48"/>
        <v>0</v>
      </c>
      <c r="L602" t="str">
        <f>_xlfn.XLOOKUP(G602,[2]Preisliste!$A$11:$A$156,[2]Preisliste!$C$11:$C$156)</f>
        <v>Pauschale Tiefbau für Tiefenerder</v>
      </c>
      <c r="M602" s="65"/>
      <c r="N602" s="65"/>
      <c r="O602" s="65"/>
      <c r="P602" s="65"/>
    </row>
    <row r="603" spans="1:16" x14ac:dyDescent="0.3">
      <c r="A603" s="25"/>
      <c r="B603" s="25">
        <f>'[2]Mast Grube Multi3,5lB'!$J104*[2]Multiprojekte!$AN$23</f>
        <v>0</v>
      </c>
      <c r="C603" s="25"/>
      <c r="D603" s="63" t="str">
        <f>'[1]Mast Grube Multi3,5lB'!$D104</f>
        <v>St.</v>
      </c>
      <c r="E603" s="63" t="s">
        <v>192</v>
      </c>
      <c r="F603" s="12">
        <v>122123100000</v>
      </c>
      <c r="G603" s="64">
        <f>'[1]Mast Grube Multi3,5lB'!$E104</f>
        <v>122123100000</v>
      </c>
      <c r="H603" s="64">
        <v>0</v>
      </c>
      <c r="I603">
        <f>_xlfn.XLOOKUP(G603,[1]Preisliste!$A$11:$A$156,[1]Preisliste!$B$11:$B$156)</f>
        <v>0</v>
      </c>
      <c r="J603" s="13">
        <f>_xlfn.XLOOKUP(G603,[2]Preisliste!$A$11:$A$156,[2]Preisliste!$E$11:$E$156)</f>
        <v>61.6</v>
      </c>
      <c r="K603" s="14">
        <f t="shared" si="48"/>
        <v>0</v>
      </c>
      <c r="L603" t="str">
        <f>_xlfn.XLOOKUP(G603,[2]Preisliste!$A$11:$A$156,[2]Preisliste!$C$11:$C$156)</f>
        <v>Pauschale An und Abfahrt Tiefenerder</v>
      </c>
      <c r="M603" s="65"/>
      <c r="N603" s="65"/>
      <c r="O603" s="65"/>
      <c r="P603" s="65"/>
    </row>
    <row r="604" spans="1:16" x14ac:dyDescent="0.3">
      <c r="A604" s="25"/>
      <c r="B604" s="25">
        <f>'[2]Mast Grube Multi3,5lB'!$J105*[2]Multiprojekte!$AN$23</f>
        <v>0</v>
      </c>
      <c r="C604" s="25"/>
      <c r="D604" s="63" t="str">
        <f>'[1]Mast Grube Multi3,5lB'!$D105</f>
        <v>St.</v>
      </c>
      <c r="E604" s="63" t="s">
        <v>192</v>
      </c>
      <c r="F604" s="12">
        <v>122050500000</v>
      </c>
      <c r="G604" s="64">
        <f>'[1]Mast Grube Multi3,5lB'!$E105</f>
        <v>122050500000</v>
      </c>
      <c r="H604" s="64" t="s">
        <v>30</v>
      </c>
      <c r="I604" t="str">
        <f>_xlfn.XLOOKUP(G604,[1]Preisliste!$A$11:$A$156,[1]Preisliste!$B$11:$B$156)</f>
        <v>1.6.3</v>
      </c>
      <c r="J604" s="13">
        <f>_xlfn.XLOOKUP(G604,[2]Preisliste!$A$11:$A$156,[2]Preisliste!$E$11:$E$156)</f>
        <v>337</v>
      </c>
      <c r="K604" s="14">
        <f t="shared" si="48"/>
        <v>0</v>
      </c>
      <c r="L604" t="str">
        <f>_xlfn.XLOOKUP(G604,[2]Preisliste!$A$11:$A$156,[2]Preisliste!$C$11:$C$156)</f>
        <v>Mastanschlusskasten mit Maststeckdose</v>
      </c>
      <c r="M604" s="65"/>
      <c r="N604" s="65"/>
      <c r="O604" s="65"/>
      <c r="P604" s="65"/>
    </row>
    <row r="605" spans="1:16" x14ac:dyDescent="0.3">
      <c r="A605" s="25"/>
      <c r="B605" s="25">
        <f>'[2]Mast Grube Multi3,5lB'!$J106*[2]Multiprojekte!$AN$23</f>
        <v>0</v>
      </c>
      <c r="C605" s="25"/>
      <c r="D605" s="63" t="str">
        <f>'[1]Mast Grube Multi3,5lB'!$D107</f>
        <v>St.</v>
      </c>
      <c r="E605" s="63" t="s">
        <v>192</v>
      </c>
      <c r="F605" s="12">
        <v>122060100000</v>
      </c>
      <c r="G605" s="64">
        <f>'[1]Mast Grube Multi3,5lB'!$E107</f>
        <v>122060100000</v>
      </c>
      <c r="H605" s="64" t="s">
        <v>31</v>
      </c>
      <c r="I605" t="str">
        <f>_xlfn.XLOOKUP(G605,[1]Preisliste!$A$11:$A$156,[1]Preisliste!$B$11:$B$156)</f>
        <v>1.7.1</v>
      </c>
      <c r="J605" s="13">
        <f>_xlfn.XLOOKUP(G605,[2]Preisliste!$A$11:$A$156,[2]Preisliste!$E$11:$E$156)</f>
        <v>111.7</v>
      </c>
      <c r="K605" s="14">
        <f t="shared" si="48"/>
        <v>0</v>
      </c>
      <c r="L605" t="str">
        <f>_xlfn.XLOOKUP(G605,[2]Preisliste!$A$11:$A$156,[2]Preisliste!$C$11:$C$156)</f>
        <v>Aufsatzausleger 1-fach 1,5 m bis LPH 10 m</v>
      </c>
      <c r="M605" s="65"/>
      <c r="N605" s="65"/>
      <c r="O605" s="65"/>
      <c r="P605" s="65"/>
    </row>
    <row r="606" spans="1:16" x14ac:dyDescent="0.3">
      <c r="A606" s="25"/>
      <c r="B606" s="25">
        <f>'[2]Mast Grube Multi3,5lB'!$J107*[2]Multiprojekte!$AN$23</f>
        <v>2</v>
      </c>
      <c r="C606" s="25"/>
      <c r="D606" s="63" t="str">
        <f>'[1]Mast Grube Multi3,5lB'!$D108</f>
        <v>St.</v>
      </c>
      <c r="E606" s="63" t="s">
        <v>192</v>
      </c>
      <c r="F606" s="12">
        <v>122060300000</v>
      </c>
      <c r="G606" s="64">
        <f>'[1]Mast Grube Multi3,5lB'!$E108</f>
        <v>122060300000</v>
      </c>
      <c r="H606" s="64" t="s">
        <v>32</v>
      </c>
      <c r="I606" t="str">
        <f>_xlfn.XLOOKUP(G606,[1]Preisliste!$A$11:$A$156,[1]Preisliste!$B$11:$B$156)</f>
        <v>1.7.2</v>
      </c>
      <c r="J606" s="13">
        <f>_xlfn.XLOOKUP(G606,[2]Preisliste!$A$11:$A$156,[2]Preisliste!$E$11:$E$156)</f>
        <v>137.85</v>
      </c>
      <c r="K606" s="14">
        <f t="shared" si="48"/>
        <v>275.7</v>
      </c>
      <c r="L606" t="str">
        <f>_xlfn.XLOOKUP(G606,[2]Preisliste!$A$11:$A$156,[2]Preisliste!$C$11:$C$156)</f>
        <v>Aufsatzausleger 2-fach 1,5 m bis LPH 10 m</v>
      </c>
      <c r="M606" s="65"/>
      <c r="N606" s="65"/>
      <c r="O606" s="65"/>
      <c r="P606" s="65"/>
    </row>
    <row r="607" spans="1:16" x14ac:dyDescent="0.3">
      <c r="A607" s="65"/>
      <c r="B607" s="25">
        <f>'[2]Mast Grube Multi3,5lB'!$J108*[2]Multiprojekte!$AN$23</f>
        <v>0</v>
      </c>
      <c r="C607" s="25"/>
      <c r="D607" s="63" t="str">
        <f>'[1]Mast Grube Multi3,5lB'!$D109</f>
        <v>St.</v>
      </c>
      <c r="E607" s="63" t="s">
        <v>192</v>
      </c>
      <c r="F607" s="12">
        <v>122060500000</v>
      </c>
      <c r="G607" s="64">
        <f>'[1]Mast Grube Multi3,5lB'!$E109</f>
        <v>122060500000</v>
      </c>
      <c r="H607" s="64" t="s">
        <v>33</v>
      </c>
      <c r="I607" t="str">
        <f>_xlfn.XLOOKUP(G607,[1]Preisliste!$A$11:$A$156,[1]Preisliste!$B$11:$B$156)</f>
        <v>1.7.3</v>
      </c>
      <c r="J607" s="13">
        <f>_xlfn.XLOOKUP(G607,[2]Preisliste!$A$11:$A$156,[2]Preisliste!$E$11:$E$156)</f>
        <v>178.71</v>
      </c>
      <c r="K607" s="14">
        <f t="shared" si="48"/>
        <v>0</v>
      </c>
      <c r="L607" t="str">
        <f>_xlfn.XLOOKUP(G607,[2]Preisliste!$A$11:$A$156,[2]Preisliste!$C$11:$C$156)</f>
        <v>Aufsatzausleger 3-fach 1,0 m bis LPH 10 m</v>
      </c>
      <c r="M607" s="65"/>
      <c r="N607" s="65"/>
      <c r="O607" s="65"/>
      <c r="P607" s="65"/>
    </row>
    <row r="608" spans="1:16" x14ac:dyDescent="0.3">
      <c r="A608" s="65"/>
      <c r="B608" s="25">
        <f>'[2]Mast Grube Multi3,5lB'!$J109*[2]Multiprojekte!$AN$23</f>
        <v>0</v>
      </c>
      <c r="C608" s="25"/>
      <c r="D608" s="63" t="str">
        <f>'[1]Mast Grube Multi3,5lB'!$D110</f>
        <v>St.</v>
      </c>
      <c r="E608" s="63" t="s">
        <v>192</v>
      </c>
      <c r="F608" s="12">
        <v>122060700000</v>
      </c>
      <c r="G608" s="64">
        <f>'[1]Mast Grube Multi3,5lB'!$E110</f>
        <v>122060700000</v>
      </c>
      <c r="H608" s="64" t="s">
        <v>34</v>
      </c>
      <c r="I608" t="str">
        <f>_xlfn.XLOOKUP(G608,[1]Preisliste!$A$11:$A$156,[1]Preisliste!$B$11:$B$156)</f>
        <v>1.7.4</v>
      </c>
      <c r="J608" s="13">
        <f>_xlfn.XLOOKUP(G608,[2]Preisliste!$A$11:$A$156,[2]Preisliste!$E$11:$E$156)</f>
        <v>198.46</v>
      </c>
      <c r="K608" s="14">
        <f t="shared" si="48"/>
        <v>0</v>
      </c>
      <c r="L608" t="str">
        <f>_xlfn.XLOOKUP(G608,[2]Preisliste!$A$11:$A$156,[2]Preisliste!$C$11:$C$156)</f>
        <v>Aufsatzausleger 3-fach 1,5 m bis LPH 10 m</v>
      </c>
      <c r="M608" s="65"/>
      <c r="N608" s="65"/>
      <c r="O608" s="65"/>
      <c r="P608" s="65"/>
    </row>
    <row r="609" spans="1:16" x14ac:dyDescent="0.3">
      <c r="A609" s="65"/>
      <c r="B609" s="25">
        <f>'[2]Mast Grube Multi3,5lB'!$J110*[2]Multiprojekte!$AN$23</f>
        <v>0</v>
      </c>
      <c r="C609" s="25"/>
      <c r="D609" s="63" t="str">
        <f>'[1]Mast Grube Multi3,5lB'!$D111</f>
        <v>St.</v>
      </c>
      <c r="E609" s="63" t="s">
        <v>192</v>
      </c>
      <c r="F609" s="12">
        <v>122060900000</v>
      </c>
      <c r="G609" s="64">
        <f>'[1]Mast Grube Multi3,5lB'!$E111</f>
        <v>122060900000</v>
      </c>
      <c r="H609" s="64" t="s">
        <v>35</v>
      </c>
      <c r="I609" t="str">
        <f>_xlfn.XLOOKUP(G609,[1]Preisliste!$A$11:$A$156,[1]Preisliste!$B$11:$B$156)</f>
        <v>1.7.5</v>
      </c>
      <c r="J609" s="13">
        <f>_xlfn.XLOOKUP(G609,[2]Preisliste!$A$11:$A$156,[2]Preisliste!$E$11:$E$156)</f>
        <v>299.95999999999998</v>
      </c>
      <c r="K609" s="14">
        <f t="shared" si="48"/>
        <v>0</v>
      </c>
      <c r="L609" t="str">
        <f>_xlfn.XLOOKUP(G609,[2]Preisliste!$A$11:$A$156,[2]Preisliste!$C$11:$C$156)</f>
        <v>Mastausleger für Freileitungsmast liefern u. montieren</v>
      </c>
      <c r="M609" s="65"/>
      <c r="N609" s="65"/>
      <c r="O609" s="65"/>
      <c r="P609" s="65"/>
    </row>
    <row r="610" spans="1:16" x14ac:dyDescent="0.3">
      <c r="A610" s="65"/>
      <c r="B610" s="25">
        <f>'[2]Mast Grube Multi3,5lB'!$J113*[2]Multiprojekte!$AN$23</f>
        <v>0</v>
      </c>
      <c r="C610" s="25"/>
      <c r="D610" s="63" t="str">
        <f>'[1]Mast Grube Multi3,5lB'!$D113</f>
        <v>St.</v>
      </c>
      <c r="E610" s="63" t="s">
        <v>192</v>
      </c>
      <c r="F610" s="12">
        <v>101030300000</v>
      </c>
      <c r="G610" s="64">
        <f>'[1]Mast Grube Multi3,5lB'!$E113</f>
        <v>101030300000</v>
      </c>
      <c r="H610" s="64" t="s">
        <v>37</v>
      </c>
      <c r="I610" t="str">
        <f>_xlfn.XLOOKUP(G610,[1]Preisliste!$A$11:$A$156,[1]Preisliste!$B$11:$B$156)</f>
        <v>1.8.1</v>
      </c>
      <c r="J610" s="13">
        <f>_xlfn.XLOOKUP(G610,[2]Preisliste!$A$11:$A$156,[2]Preisliste!$E$11:$E$156)</f>
        <v>0</v>
      </c>
      <c r="K610" s="14">
        <f t="shared" si="48"/>
        <v>0</v>
      </c>
      <c r="L610" t="str">
        <f>_xlfn.XLOOKUP(G610,[2]Preisliste!$A$11:$A$156,[2]Preisliste!$C$11:$C$156)</f>
        <v>Aluminiumgussmast 2,65m</v>
      </c>
      <c r="M610" s="65"/>
      <c r="N610" s="65"/>
      <c r="O610" s="65"/>
      <c r="P610" s="65"/>
    </row>
    <row r="611" spans="1:16" x14ac:dyDescent="0.3">
      <c r="A611" s="65"/>
      <c r="B611" s="25">
        <f>'[2]Mast Grube Multi3,5lB'!$J114*[2]Multiprojekte!$AN$23</f>
        <v>0</v>
      </c>
      <c r="C611" s="25"/>
      <c r="D611" s="63" t="str">
        <f>'[1]Mast Grube Multi3,5lB'!$D114</f>
        <v>St.</v>
      </c>
      <c r="E611" s="63" t="s">
        <v>192</v>
      </c>
      <c r="F611" s="12">
        <v>441420000001</v>
      </c>
      <c r="G611" s="64">
        <f>'[1]Mast Grube Multi3,5lB'!$E114</f>
        <v>441420000001</v>
      </c>
      <c r="H611" s="64" t="s">
        <v>38</v>
      </c>
      <c r="I611" t="str">
        <f>_xlfn.XLOOKUP(G611,[1]Preisliste!$A$11:$A$156,[1]Preisliste!$B$11:$B$156)</f>
        <v>1.8.2</v>
      </c>
      <c r="J611" s="13">
        <f>_xlfn.XLOOKUP(G611,[2]Preisliste!$A$11:$A$156,[2]Preisliste!$E$11:$E$156)</f>
        <v>0</v>
      </c>
      <c r="K611" s="14">
        <f t="shared" si="48"/>
        <v>0</v>
      </c>
      <c r="L611" t="str">
        <f>_xlfn.XLOOKUP(G611,[2]Preisliste!$A$11:$A$156,[2]Preisliste!$C$11:$C$156)</f>
        <v>Leiterstütze nach historischem Vorbild</v>
      </c>
      <c r="M611" s="65"/>
      <c r="N611" s="65"/>
      <c r="O611" s="65"/>
      <c r="P611" s="65"/>
    </row>
    <row r="612" spans="1:16" x14ac:dyDescent="0.3">
      <c r="A612" s="65"/>
      <c r="B612" s="25">
        <f>'[2]Mast Grube Multi3,5lB'!$J115*[2]Multiprojekte!$AN$23</f>
        <v>0</v>
      </c>
      <c r="C612" s="25"/>
      <c r="D612" s="63" t="str">
        <f>'[1]Mast Grube Multi3,5lB'!$D115</f>
        <v>St.</v>
      </c>
      <c r="E612" s="63" t="s">
        <v>192</v>
      </c>
      <c r="F612" s="12">
        <v>441421000001</v>
      </c>
      <c r="G612" s="64">
        <f>'[1]Mast Grube Multi3,5lB'!$E115</f>
        <v>441421000001</v>
      </c>
      <c r="H612" s="64" t="s">
        <v>39</v>
      </c>
      <c r="I612" t="str">
        <f>_xlfn.XLOOKUP(G612,[1]Preisliste!$A$11:$A$156,[1]Preisliste!$B$11:$B$156)</f>
        <v>1.8.3</v>
      </c>
      <c r="J612" s="13">
        <f>_xlfn.XLOOKUP(G612,[2]Preisliste!$A$11:$A$156,[2]Preisliste!$E$11:$E$156)</f>
        <v>0</v>
      </c>
      <c r="K612" s="14">
        <f t="shared" si="48"/>
        <v>0</v>
      </c>
      <c r="L612" t="str">
        <f>_xlfn.XLOOKUP(G612,[2]Preisliste!$A$11:$A$156,[2]Preisliste!$C$11:$C$156)</f>
        <v>Erdstücke</v>
      </c>
      <c r="M612" s="65"/>
      <c r="N612" s="65"/>
      <c r="O612" s="65"/>
      <c r="P612" s="65"/>
    </row>
    <row r="613" spans="1:16" x14ac:dyDescent="0.3">
      <c r="A613" s="65"/>
      <c r="B613" s="25">
        <f>'[2]Mast Grube Multi3,5lB'!$J117*[2]Multiprojekte!$AN$23</f>
        <v>0</v>
      </c>
      <c r="C613" s="25"/>
      <c r="D613" s="63" t="str">
        <f>'[1]Mast Grube Multi3,5lB'!$D117</f>
        <v>St.</v>
      </c>
      <c r="E613" s="63" t="s">
        <v>192</v>
      </c>
      <c r="F613" s="12">
        <v>122070100000</v>
      </c>
      <c r="G613" s="64">
        <f>'[1]Mast Grube Multi3,5lB'!$E117</f>
        <v>122070100000</v>
      </c>
      <c r="H613" s="64" t="s">
        <v>40</v>
      </c>
      <c r="I613" t="str">
        <f>_xlfn.XLOOKUP(G613,[1]Preisliste!$A$11:$A$156,[1]Preisliste!$B$11:$B$156)</f>
        <v>1.9.1</v>
      </c>
      <c r="J613" s="13">
        <f>_xlfn.XLOOKUP(G613,[2]Preisliste!$A$11:$A$156,[2]Preisliste!$E$11:$E$156)</f>
        <v>79.53</v>
      </c>
      <c r="K613" s="14">
        <f t="shared" si="48"/>
        <v>0</v>
      </c>
      <c r="L613" t="str">
        <f>_xlfn.XLOOKUP(G613,[2]Preisliste!$A$11:$A$156,[2]Preisliste!$C$11:$C$156)</f>
        <v>Kabelübergangskasten ohne AuS</v>
      </c>
      <c r="M613" s="65"/>
      <c r="N613" s="65"/>
      <c r="O613" s="65"/>
      <c r="P613" s="65"/>
    </row>
    <row r="614" spans="1:16" x14ac:dyDescent="0.3">
      <c r="A614" s="65"/>
      <c r="B614" s="25">
        <f>'[2]Mast Grube Multi3,5lB'!$J119*[2]Multiprojekte!$AN$23</f>
        <v>0</v>
      </c>
      <c r="C614" s="25"/>
      <c r="D614" s="63" t="str">
        <f>'[1]Mast Grube Multi3,5lB'!$D119</f>
        <v>St.</v>
      </c>
      <c r="E614" s="63" t="s">
        <v>192</v>
      </c>
      <c r="F614" s="12">
        <v>122080100000</v>
      </c>
      <c r="G614" s="64">
        <f>'[1]Mast Grube Multi3,5lB'!$E119</f>
        <v>122080100000</v>
      </c>
      <c r="H614" s="64">
        <v>0</v>
      </c>
      <c r="I614">
        <f>_xlfn.XLOOKUP(G614,[1]Preisliste!$A$11:$A$156,[1]Preisliste!$B$11:$B$156)</f>
        <v>0</v>
      </c>
      <c r="J614" s="13">
        <f>_xlfn.XLOOKUP(G614,[2]Preisliste!$A$11:$A$156,[2]Preisliste!$E$11:$E$156)</f>
        <v>37.78</v>
      </c>
      <c r="K614" s="14">
        <f t="shared" si="48"/>
        <v>0</v>
      </c>
      <c r="L614" t="str">
        <f>_xlfn.XLOOKUP(G614,[2]Preisliste!$A$11:$A$156,[2]Preisliste!$C$11:$C$156)</f>
        <v>Mont. Micro Luma</v>
      </c>
      <c r="M614" s="65"/>
      <c r="N614" s="65"/>
      <c r="O614" s="65"/>
      <c r="P614" s="65"/>
    </row>
    <row r="615" spans="1:16" x14ac:dyDescent="0.3">
      <c r="A615" s="65"/>
      <c r="B615" s="25">
        <f>'[2]Mast Grube Multi3,5lB'!$J120*[2]Multiprojekte!$AN$23</f>
        <v>0</v>
      </c>
      <c r="C615" s="25"/>
      <c r="D615" s="63" t="str">
        <f>'[1]Mast Grube Multi3,5lB'!$D120</f>
        <v>St.</v>
      </c>
      <c r="E615" s="63" t="s">
        <v>192</v>
      </c>
      <c r="F615" s="12">
        <v>122080300000</v>
      </c>
      <c r="G615" s="64">
        <f>'[1]Mast Grube Multi3,5lB'!$E120</f>
        <v>122080300000</v>
      </c>
      <c r="H615" s="64">
        <v>0</v>
      </c>
      <c r="I615">
        <f>_xlfn.XLOOKUP(G615,[1]Preisliste!$A$11:$A$156,[1]Preisliste!$B$11:$B$156)</f>
        <v>0</v>
      </c>
      <c r="J615" s="13">
        <f>_xlfn.XLOOKUP(G615,[2]Preisliste!$A$11:$A$156,[2]Preisliste!$E$11:$E$156)</f>
        <v>38.86</v>
      </c>
      <c r="K615" s="14">
        <f t="shared" si="48"/>
        <v>0</v>
      </c>
      <c r="L615" t="str">
        <f>_xlfn.XLOOKUP(G615,[2]Preisliste!$A$11:$A$156,[2]Preisliste!$C$11:$C$156)</f>
        <v>Mont. Mini Luma</v>
      </c>
      <c r="M615" s="65"/>
      <c r="N615" s="65"/>
      <c r="O615" s="65"/>
      <c r="P615" s="65"/>
    </row>
    <row r="616" spans="1:16" x14ac:dyDescent="0.3">
      <c r="A616" s="65"/>
      <c r="B616" s="25">
        <f>'[2]Mast Grube Multi3,5lB'!$J121*[2]Multiprojekte!$AN$23</f>
        <v>0</v>
      </c>
      <c r="C616" s="25"/>
      <c r="D616" s="63" t="str">
        <f>'[1]Mast Grube Multi3,5lB'!$D121</f>
        <v>St.</v>
      </c>
      <c r="E616" s="63" t="s">
        <v>192</v>
      </c>
      <c r="F616" s="12">
        <v>122080500000</v>
      </c>
      <c r="G616" s="64">
        <f>'[1]Mast Grube Multi3,5lB'!$E121</f>
        <v>122080500000</v>
      </c>
      <c r="H616" s="64">
        <v>0</v>
      </c>
      <c r="I616">
        <f>_xlfn.XLOOKUP(G616,[1]Preisliste!$A$11:$A$156,[1]Preisliste!$B$11:$B$156)</f>
        <v>0</v>
      </c>
      <c r="J616" s="13">
        <f>_xlfn.XLOOKUP(G616,[2]Preisliste!$A$11:$A$156,[2]Preisliste!$E$11:$E$156)</f>
        <v>41.02</v>
      </c>
      <c r="K616" s="14">
        <f t="shared" si="48"/>
        <v>0</v>
      </c>
      <c r="L616" t="str">
        <f>_xlfn.XLOOKUP(G616,[2]Preisliste!$A$11:$A$156,[2]Preisliste!$C$11:$C$156)</f>
        <v>Mont. Luma</v>
      </c>
      <c r="M616" s="65"/>
      <c r="N616" s="65"/>
      <c r="O616" s="65"/>
      <c r="P616" s="65"/>
    </row>
    <row r="617" spans="1:16" x14ac:dyDescent="0.3">
      <c r="A617" s="65"/>
      <c r="B617" s="25">
        <f>'[2]Mast Grube Multi3,5lB'!$J122*[2]Multiprojekte!$AN$23</f>
        <v>0</v>
      </c>
      <c r="C617" s="25"/>
      <c r="D617" s="63" t="str">
        <f>'[1]Mast Grube Multi3,5lB'!$D122</f>
        <v>St.</v>
      </c>
      <c r="E617" s="63" t="s">
        <v>192</v>
      </c>
      <c r="F617" s="12">
        <v>122080700000</v>
      </c>
      <c r="G617" s="64">
        <f>'[1]Mast Grube Multi3,5lB'!$E122</f>
        <v>122080700000</v>
      </c>
      <c r="H617" s="64">
        <v>0</v>
      </c>
      <c r="I617">
        <f>_xlfn.XLOOKUP(G617,[1]Preisliste!$A$11:$A$156,[1]Preisliste!$B$11:$B$156)</f>
        <v>0</v>
      </c>
      <c r="J617" s="13">
        <f>_xlfn.XLOOKUP(G617,[2]Preisliste!$A$11:$A$156,[2]Preisliste!$E$11:$E$156)</f>
        <v>96.08</v>
      </c>
      <c r="K617" s="14">
        <f t="shared" si="48"/>
        <v>0</v>
      </c>
      <c r="L617" t="str">
        <f>_xlfn.XLOOKUP(G617,[2]Preisliste!$A$11:$A$156,[2]Preisliste!$C$11:$C$156)</f>
        <v>Mont. FGÜ Mini Luma</v>
      </c>
      <c r="M617" s="65"/>
      <c r="N617" s="65"/>
      <c r="O617" s="65"/>
      <c r="P617" s="65"/>
    </row>
    <row r="618" spans="1:16" x14ac:dyDescent="0.3">
      <c r="A618" s="65"/>
      <c r="B618" s="25">
        <f>'[2]Mast Grube Multi3,5lB'!$J123*[2]Multiprojekte!$AN$23</f>
        <v>2</v>
      </c>
      <c r="C618" s="25"/>
      <c r="D618" s="63" t="str">
        <f>'[1]Mast Grube Multi3,5lB'!$D123</f>
        <v>St.</v>
      </c>
      <c r="E618" s="63" t="s">
        <v>192</v>
      </c>
      <c r="F618" s="12">
        <v>122080900000</v>
      </c>
      <c r="G618" s="64">
        <f>'[1]Mast Grube Multi3,5lB'!$E123</f>
        <v>122080900000</v>
      </c>
      <c r="H618" s="64">
        <v>0</v>
      </c>
      <c r="I618">
        <f>_xlfn.XLOOKUP(G618,[1]Preisliste!$A$11:$A$156,[1]Preisliste!$B$11:$B$156)</f>
        <v>0</v>
      </c>
      <c r="J618" s="13">
        <f>_xlfn.XLOOKUP(G618,[2]Preisliste!$A$11:$A$156,[2]Preisliste!$E$11:$E$156)</f>
        <v>43.18</v>
      </c>
      <c r="K618" s="14">
        <f t="shared" si="48"/>
        <v>86.36</v>
      </c>
      <c r="L618" t="str">
        <f>_xlfn.XLOOKUP(G618,[2]Preisliste!$A$11:$A$156,[2]Preisliste!$C$11:$C$156)</f>
        <v>Mont. Trilux Publisca</v>
      </c>
      <c r="M618" s="65"/>
      <c r="N618" s="65"/>
      <c r="O618" s="65"/>
      <c r="P618" s="65"/>
    </row>
    <row r="619" spans="1:16" x14ac:dyDescent="0.3">
      <c r="A619" s="65"/>
      <c r="B619" s="25">
        <f>'[2]Mast Grube Multi3,5lB'!$J124*[2]Multiprojekte!$AN$23</f>
        <v>0</v>
      </c>
      <c r="C619" s="25"/>
      <c r="D619" s="63" t="str">
        <f>'[1]Mast Grube Multi3,5lB'!$D124</f>
        <v>St.</v>
      </c>
      <c r="E619" s="63" t="s">
        <v>192</v>
      </c>
      <c r="F619" s="12">
        <v>122081100000</v>
      </c>
      <c r="G619" s="64">
        <f>'[1]Mast Grube Multi3,5lB'!$E124</f>
        <v>122081100000</v>
      </c>
      <c r="H619" s="64">
        <v>0</v>
      </c>
      <c r="I619">
        <f>_xlfn.XLOOKUP(G619,[1]Preisliste!$A$11:$A$156,[1]Preisliste!$B$11:$B$156)</f>
        <v>0</v>
      </c>
      <c r="J619" s="13">
        <f>_xlfn.XLOOKUP(G619,[2]Preisliste!$A$11:$A$156,[2]Preisliste!$E$11:$E$156)</f>
        <v>45.34</v>
      </c>
      <c r="K619" s="14">
        <f t="shared" si="48"/>
        <v>0</v>
      </c>
      <c r="L619" t="str">
        <f>_xlfn.XLOOKUP(G619,[2]Preisliste!$A$11:$A$156,[2]Preisliste!$C$11:$C$156)</f>
        <v>Mont. Nordeon Vulkan V3458</v>
      </c>
      <c r="M619" s="65"/>
      <c r="N619" s="65"/>
      <c r="O619" s="65"/>
      <c r="P619" s="65"/>
    </row>
    <row r="620" spans="1:16" x14ac:dyDescent="0.3">
      <c r="A620" s="65"/>
      <c r="B620" s="25">
        <f>'[2]Mast Grube Multi3,5lB'!$J125*[2]Multiprojekte!$AN$23</f>
        <v>0</v>
      </c>
      <c r="C620" s="25"/>
      <c r="D620" s="63" t="str">
        <f>'[1]Mast Grube Multi3,5lB'!$D125</f>
        <v>St.</v>
      </c>
      <c r="E620" s="63" t="s">
        <v>192</v>
      </c>
      <c r="F620" s="12">
        <v>120813000000</v>
      </c>
      <c r="G620" s="64">
        <f>'[1]Mast Grube Multi3,5lB'!$E125</f>
        <v>120813000000</v>
      </c>
      <c r="H620" s="64">
        <v>0</v>
      </c>
      <c r="I620">
        <f>_xlfn.XLOOKUP(G620,[1]Preisliste!$A$11:$A$156,[1]Preisliste!$B$11:$B$156)</f>
        <v>0</v>
      </c>
      <c r="J620" s="13">
        <f>_xlfn.XLOOKUP(G620,[2]Preisliste!$A$11:$A$156,[2]Preisliste!$E$11:$E$156)</f>
        <v>100.44</v>
      </c>
      <c r="K620" s="14">
        <f t="shared" si="48"/>
        <v>0</v>
      </c>
      <c r="L620" t="str">
        <f>_xlfn.XLOOKUP(G620,[2]Preisliste!$A$11:$A$156,[2]Preisliste!$C$11:$C$156)</f>
        <v>Mont. Hahn-Licht</v>
      </c>
      <c r="M620" s="65"/>
      <c r="N620" s="65"/>
      <c r="O620" s="65"/>
      <c r="P620" s="65"/>
    </row>
    <row r="621" spans="1:16" x14ac:dyDescent="0.3">
      <c r="A621" s="65"/>
      <c r="B621" s="25">
        <f>'[2]Mast Grube Multi3,5lB'!$J126*[2]Multiprojekte!$AN$23</f>
        <v>0</v>
      </c>
      <c r="C621" s="25"/>
      <c r="D621" s="63" t="str">
        <f>'[1]Mast Grube Multi3,5lB'!$D126</f>
        <v>St.</v>
      </c>
      <c r="E621" s="63" t="s">
        <v>192</v>
      </c>
      <c r="F621" s="12">
        <v>122120700000</v>
      </c>
      <c r="G621" s="64">
        <f>'[1]Mast Grube Multi3,5lB'!$E126</f>
        <v>122120700000</v>
      </c>
      <c r="H621" s="64">
        <v>0</v>
      </c>
      <c r="I621">
        <f>_xlfn.XLOOKUP(G621,[1]Preisliste!$A$11:$A$156,[1]Preisliste!$B$11:$B$156)</f>
        <v>0</v>
      </c>
      <c r="J621" s="13">
        <f>_xlfn.XLOOKUP(G621,[2]Preisliste!$A$11:$A$156,[2]Preisliste!$E$11:$E$156)</f>
        <v>57.53</v>
      </c>
      <c r="K621" s="14">
        <f t="shared" si="48"/>
        <v>0</v>
      </c>
      <c r="L621" t="str">
        <f>_xlfn.XLOOKUP(G621,[2]Preisliste!$A$11:$A$156,[2]Preisliste!$C$11:$C$156)</f>
        <v>Leuchtenmontage o. Material</v>
      </c>
      <c r="M621" s="65"/>
      <c r="N621" s="65"/>
      <c r="O621" s="65"/>
      <c r="P621" s="65"/>
    </row>
    <row r="622" spans="1:16" x14ac:dyDescent="0.3">
      <c r="A622" s="65"/>
      <c r="B622" s="25">
        <f>'[2]Mast Grube Multi3,5lB'!$J127*[2]Multiprojekte!$AN$23</f>
        <v>0</v>
      </c>
      <c r="C622" s="25"/>
      <c r="D622" s="63" t="str">
        <f>'[1]Mast Grube Multi3,5lB'!$D127</f>
        <v>St.</v>
      </c>
      <c r="E622" s="63" t="s">
        <v>192</v>
      </c>
      <c r="F622" s="12">
        <v>122121900000</v>
      </c>
      <c r="G622" s="64">
        <f>'[1]Mast Grube Multi3,5lB'!$E127</f>
        <v>122121900000</v>
      </c>
      <c r="H622" s="64">
        <v>0</v>
      </c>
      <c r="I622">
        <f>_xlfn.XLOOKUP(G622,[1]Preisliste!$A$11:$A$156,[1]Preisliste!$B$11:$B$156)</f>
        <v>0</v>
      </c>
      <c r="J622" s="13">
        <f>_xlfn.XLOOKUP(G622,[2]Preisliste!$A$11:$A$156,[2]Preisliste!$E$11:$E$156)</f>
        <v>51.86</v>
      </c>
      <c r="K622" s="14">
        <f t="shared" si="48"/>
        <v>0</v>
      </c>
      <c r="L622" t="str">
        <f>_xlfn.XLOOKUP(G622,[2]Preisliste!$A$11:$A$156,[2]Preisliste!$C$11:$C$156)</f>
        <v>Blendeneinbau Vulkan</v>
      </c>
      <c r="M622" s="65"/>
      <c r="N622" s="65"/>
      <c r="O622" s="65"/>
      <c r="P622" s="65"/>
    </row>
    <row r="623" spans="1:16" x14ac:dyDescent="0.3">
      <c r="A623" s="65"/>
      <c r="B623" s="25">
        <f>'[2]Mast Grube Multi3,5lB'!$J128*[2]Multiprojekte!$AN$23</f>
        <v>0</v>
      </c>
      <c r="C623" s="25"/>
      <c r="D623" s="63" t="str">
        <f>'[1]Mast Grube Multi3,5lB'!$D128</f>
        <v>St.</v>
      </c>
      <c r="E623" s="63" t="s">
        <v>192</v>
      </c>
      <c r="F623" s="12">
        <v>122122500000</v>
      </c>
      <c r="G623" s="64">
        <f>'[1]Mast Grube Multi3,5lB'!$E128</f>
        <v>122122500000</v>
      </c>
      <c r="H623" s="64">
        <v>0</v>
      </c>
      <c r="I623">
        <f>_xlfn.XLOOKUP(G623,[1]Preisliste!$A$11:$A$156,[1]Preisliste!$B$11:$B$156)</f>
        <v>0</v>
      </c>
      <c r="J623" s="13">
        <f>_xlfn.XLOOKUP(G623,[2]Preisliste!$A$11:$A$156,[2]Preisliste!$E$11:$E$156)</f>
        <v>51.86</v>
      </c>
      <c r="K623" s="14">
        <f t="shared" si="48"/>
        <v>0</v>
      </c>
      <c r="L623" t="str">
        <f>_xlfn.XLOOKUP(G623,[2]Preisliste!$A$11:$A$156,[2]Preisliste!$C$11:$C$156)</f>
        <v>Austausch Vulkan Leuchtendach</v>
      </c>
      <c r="M623" s="65"/>
      <c r="N623" s="65"/>
      <c r="O623" s="65"/>
      <c r="P623" s="65"/>
    </row>
    <row r="624" spans="1:16" x14ac:dyDescent="0.3">
      <c r="A624" s="65"/>
      <c r="B624" s="25">
        <f>'[2]Mast Grube Multi3,5lB'!$J129*[2]Multiprojekte!$AN$23</f>
        <v>0</v>
      </c>
      <c r="C624" s="25"/>
      <c r="D624" s="63" t="str">
        <f>'[1]Mast Grube Multi3,5lB'!$D129</f>
        <v>St.</v>
      </c>
      <c r="E624" s="63" t="s">
        <v>192</v>
      </c>
      <c r="F624" s="12">
        <v>122124200000</v>
      </c>
      <c r="G624" s="64">
        <f>'[1]Mast Grube Multi3,5lB'!$E129</f>
        <v>122124200000</v>
      </c>
      <c r="H624" s="64">
        <v>0</v>
      </c>
      <c r="I624">
        <f>_xlfn.XLOOKUP(G624,[1]Preisliste!$A$11:$A$156,[1]Preisliste!$B$11:$B$156)</f>
        <v>0</v>
      </c>
      <c r="J624" s="13">
        <f>_xlfn.XLOOKUP(G624,[2]Preisliste!$A$11:$A$156,[2]Preisliste!$E$11:$E$156)</f>
        <v>60.83</v>
      </c>
      <c r="K624" s="14">
        <f t="shared" ref="K624:K635" si="49">IF(B624="",0,B624*J624)</f>
        <v>0</v>
      </c>
      <c r="L624" t="str">
        <f>_xlfn.XLOOKUP(G624,[2]Preisliste!$A$11:$A$156,[2]Preisliste!$C$11:$C$156)</f>
        <v>Isol. Klemme Leuchtenanschluss</v>
      </c>
      <c r="M624" s="65"/>
      <c r="N624" s="65"/>
      <c r="O624" s="65"/>
      <c r="P624" s="65"/>
    </row>
    <row r="625" spans="1:16" x14ac:dyDescent="0.3">
      <c r="A625" s="65"/>
      <c r="B625" s="25">
        <f>'[2]Mast Grube Multi3,5lB'!$J130*[2]Multiprojekte!$AN$23</f>
        <v>0</v>
      </c>
      <c r="C625" s="25"/>
      <c r="D625" s="63" t="str">
        <f>'[1]Mast Grube Multi3,5lB'!$D130</f>
        <v>St.</v>
      </c>
      <c r="E625" s="63" t="s">
        <v>192</v>
      </c>
      <c r="F625" s="12">
        <v>101030306000</v>
      </c>
      <c r="G625" s="64">
        <f>'[1]Mast Grube Multi3,5lB'!$E130</f>
        <v>101030306000</v>
      </c>
      <c r="H625" s="64" t="s">
        <v>41</v>
      </c>
      <c r="I625" t="str">
        <f>_xlfn.XLOOKUP(G625,[1]Preisliste!$A$11:$A$156,[1]Preisliste!$B$11:$B$156)</f>
        <v>1.10.1</v>
      </c>
      <c r="J625" s="13">
        <f>_xlfn.XLOOKUP(G625,[2]Preisliste!$A$11:$A$156,[2]Preisliste!$E$11:$E$156)</f>
        <v>37.78</v>
      </c>
      <c r="K625" s="14">
        <f t="shared" si="49"/>
        <v>0</v>
      </c>
      <c r="L625" t="str">
        <f>_xlfn.XLOOKUP(G625,[2]Preisliste!$A$11:$A$156,[2]Preisliste!$C$11:$C$156)</f>
        <v>Technische LED-Außenleuchte für Anliegerstraßen</v>
      </c>
      <c r="M625" s="65"/>
      <c r="N625" s="65"/>
      <c r="O625" s="65"/>
      <c r="P625" s="65"/>
    </row>
    <row r="626" spans="1:16" x14ac:dyDescent="0.3">
      <c r="A626" s="65"/>
      <c r="B626" s="25">
        <f>'[2]Mast Grube Multi3,5lB'!$J131*[2]Multiprojekte!$AN$23</f>
        <v>0</v>
      </c>
      <c r="C626" s="25"/>
      <c r="D626" s="63" t="str">
        <f>'[1]Mast Grube Multi3,5lB'!$D131</f>
        <v>St.</v>
      </c>
      <c r="E626" s="63" t="s">
        <v>192</v>
      </c>
      <c r="F626" s="12">
        <v>101030307000</v>
      </c>
      <c r="G626" s="64">
        <f>'[1]Mast Grube Multi3,5lB'!$E131</f>
        <v>101030307000</v>
      </c>
      <c r="H626" s="64" t="s">
        <v>42</v>
      </c>
      <c r="I626" t="str">
        <f>_xlfn.XLOOKUP(G626,[1]Preisliste!$A$11:$A$156,[1]Preisliste!$B$11:$B$156)</f>
        <v>1.10.2</v>
      </c>
      <c r="J626" s="13">
        <f>_xlfn.XLOOKUP(G626,[2]Preisliste!$A$11:$A$156,[2]Preisliste!$E$11:$E$156)</f>
        <v>38.86</v>
      </c>
      <c r="K626" s="14">
        <f t="shared" si="49"/>
        <v>0</v>
      </c>
      <c r="L626" t="str">
        <f>_xlfn.XLOOKUP(G626,[2]Preisliste!$A$11:$A$156,[2]Preisliste!$C$11:$C$156)</f>
        <v>Technische LED-Außenleuchte für Haupterschließungsstraßen</v>
      </c>
      <c r="M626" s="65"/>
      <c r="N626" s="65"/>
      <c r="O626" s="65"/>
      <c r="P626" s="65"/>
    </row>
    <row r="627" spans="1:16" x14ac:dyDescent="0.3">
      <c r="A627" s="65"/>
      <c r="B627" s="25">
        <f>'[2]Mast Grube Multi3,5lB'!$J132*[2]Multiprojekte!$AN$23</f>
        <v>0</v>
      </c>
      <c r="C627" s="25"/>
      <c r="D627" s="63" t="str">
        <f>'[1]Mast Grube Multi3,5lB'!$D132</f>
        <v>St.</v>
      </c>
      <c r="E627" s="63" t="s">
        <v>192</v>
      </c>
      <c r="F627" s="12">
        <v>101030400000</v>
      </c>
      <c r="G627" s="64">
        <f>'[1]Mast Grube Multi3,5lB'!$E132</f>
        <v>101030400000</v>
      </c>
      <c r="H627" s="64" t="s">
        <v>43</v>
      </c>
      <c r="I627" t="str">
        <f>_xlfn.XLOOKUP(G627,[1]Preisliste!$A$11:$A$156,[1]Preisliste!$B$11:$B$156)</f>
        <v>1.10.3</v>
      </c>
      <c r="J627" s="13">
        <f>_xlfn.XLOOKUP(G627,[2]Preisliste!$A$11:$A$156,[2]Preisliste!$E$11:$E$156)</f>
        <v>41.02</v>
      </c>
      <c r="K627" s="14">
        <f t="shared" si="49"/>
        <v>0</v>
      </c>
      <c r="L627" t="str">
        <f>_xlfn.XLOOKUP(G627,[2]Preisliste!$A$11:$A$156,[2]Preisliste!$C$11:$C$156)</f>
        <v>Technische LED-Außenleuchte für Hauptverkehrsstraßen</v>
      </c>
      <c r="M627" s="65"/>
      <c r="N627" s="65"/>
      <c r="O627" s="65"/>
      <c r="P627" s="65"/>
    </row>
    <row r="628" spans="1:16" x14ac:dyDescent="0.3">
      <c r="A628" s="65"/>
      <c r="B628" s="25">
        <f>'[2]Mast Grube Multi3,5lB'!$J133*[2]Multiprojekte!$AN$23</f>
        <v>0</v>
      </c>
      <c r="C628" s="25"/>
      <c r="D628" s="63" t="str">
        <f>'[1]Mast Grube Multi3,5lB'!$D133</f>
        <v>St.</v>
      </c>
      <c r="E628" s="63" t="s">
        <v>192</v>
      </c>
      <c r="F628" s="12">
        <v>441430000001</v>
      </c>
      <c r="G628" s="64">
        <f>'[1]Mast Grube Multi3,5lB'!$E133</f>
        <v>441430000001</v>
      </c>
      <c r="H628" s="64" t="s">
        <v>44</v>
      </c>
      <c r="I628" t="str">
        <f>_xlfn.XLOOKUP(G628,[1]Preisliste!$A$11:$A$156,[1]Preisliste!$B$11:$B$156)</f>
        <v>1.10.4</v>
      </c>
      <c r="J628" s="13">
        <f>_xlfn.XLOOKUP(G628,[2]Preisliste!$A$11:$A$156,[2]Preisliste!$E$11:$E$156)</f>
        <v>96.08</v>
      </c>
      <c r="K628" s="14">
        <f t="shared" si="49"/>
        <v>0</v>
      </c>
      <c r="L628" t="str">
        <f>_xlfn.XLOOKUP(G628,[2]Preisliste!$A$11:$A$156,[2]Preisliste!$C$11:$C$156)</f>
        <v>Technische LED-Außenleuchte für FGÜ</v>
      </c>
      <c r="M628" s="65"/>
      <c r="N628" s="65"/>
      <c r="O628" s="65"/>
      <c r="P628" s="65"/>
    </row>
    <row r="629" spans="1:16" x14ac:dyDescent="0.3">
      <c r="A629" s="65"/>
      <c r="B629" s="25">
        <f>'[2]Mast Grube Multi3,5lB'!$J134*[2]Multiprojekte!$AN$23</f>
        <v>0</v>
      </c>
      <c r="C629" s="25"/>
      <c r="D629" s="63" t="str">
        <f>'[1]Mast Grube Multi3,5lB'!$D134</f>
        <v>St.</v>
      </c>
      <c r="E629" s="63" t="s">
        <v>192</v>
      </c>
      <c r="F629" s="12">
        <v>441431000001</v>
      </c>
      <c r="G629" s="64">
        <f>'[1]Mast Grube Multi3,5lB'!$E134</f>
        <v>441431000001</v>
      </c>
      <c r="H629" s="64" t="s">
        <v>45</v>
      </c>
      <c r="I629" t="str">
        <f>_xlfn.XLOOKUP(G629,[1]Preisliste!$A$11:$A$156,[1]Preisliste!$B$11:$B$156)</f>
        <v>1.10.5</v>
      </c>
      <c r="J629" s="13">
        <f>_xlfn.XLOOKUP(G629,[2]Preisliste!$A$11:$A$156,[2]Preisliste!$E$11:$E$156)</f>
        <v>43.18</v>
      </c>
      <c r="K629" s="14">
        <f t="shared" si="49"/>
        <v>0</v>
      </c>
      <c r="L629" t="str">
        <f>_xlfn.XLOOKUP(G629,[2]Preisliste!$A$11:$A$156,[2]Preisliste!$C$11:$C$156)</f>
        <v>Technisch-dekorative LED-Außenleuchte</v>
      </c>
      <c r="M629" s="65"/>
      <c r="N629" s="65"/>
      <c r="O629" s="65"/>
      <c r="P629" s="65"/>
    </row>
    <row r="630" spans="1:16" x14ac:dyDescent="0.3">
      <c r="B630" s="25">
        <f>'[2]Mast Grube Multi3,5lB'!$J135*[2]Multiprojekte!$AN$23</f>
        <v>0</v>
      </c>
      <c r="C630" s="25"/>
      <c r="D630" s="63" t="str">
        <f>'[1]Mast Grube Multi3,5lB'!$D135</f>
        <v>St.</v>
      </c>
      <c r="E630" s="63" t="s">
        <v>192</v>
      </c>
      <c r="F630" s="12">
        <v>441432000001</v>
      </c>
      <c r="G630" s="64">
        <f>'[1]Mast Grube Multi3,5lB'!$E135</f>
        <v>441432000001</v>
      </c>
      <c r="H630" s="64" t="s">
        <v>46</v>
      </c>
      <c r="I630" t="str">
        <f>_xlfn.XLOOKUP(G630,[1]Preisliste!$A$11:$A$156,[1]Preisliste!$B$11:$B$156)</f>
        <v>1.10.6</v>
      </c>
      <c r="J630" s="13">
        <f>_xlfn.XLOOKUP(G630,[2]Preisliste!$A$11:$A$156,[2]Preisliste!$E$11:$E$156)</f>
        <v>45.34</v>
      </c>
      <c r="K630" s="14">
        <f t="shared" si="49"/>
        <v>0</v>
      </c>
      <c r="L630" t="str">
        <f>_xlfn.XLOOKUP(G630,[2]Preisliste!$A$11:$A$156,[2]Preisliste!$C$11:$C$156)</f>
        <v>Klassisch-dekorative LED-Außenleuchte</v>
      </c>
      <c r="P630"/>
    </row>
    <row r="631" spans="1:16" x14ac:dyDescent="0.3">
      <c r="B631" s="25">
        <f>'[2]Mast Grube Multi3,5lB'!$J136*[2]Multiprojekte!$AN$23</f>
        <v>0</v>
      </c>
      <c r="C631" s="25"/>
      <c r="D631" s="63" t="str">
        <f>'[1]Mast Grube Multi3,5lB'!$D136</f>
        <v>St.</v>
      </c>
      <c r="E631" s="63" t="s">
        <v>192</v>
      </c>
      <c r="F631" s="12">
        <v>441433000001</v>
      </c>
      <c r="G631" s="64">
        <f>'[1]Mast Grube Multi3,5lB'!$E136</f>
        <v>441433000001</v>
      </c>
      <c r="H631" s="64" t="s">
        <v>47</v>
      </c>
      <c r="I631" t="str">
        <f>_xlfn.XLOOKUP(G631,[1]Preisliste!$A$11:$A$156,[1]Preisliste!$B$11:$B$156)</f>
        <v>1.10.7</v>
      </c>
      <c r="J631" s="13">
        <f>_xlfn.XLOOKUP(G631,[2]Preisliste!$A$11:$A$156,[2]Preisliste!$E$11:$E$156)</f>
        <v>100.44</v>
      </c>
      <c r="K631" s="14">
        <f t="shared" si="49"/>
        <v>0</v>
      </c>
      <c r="L631" t="str">
        <f>_xlfn.XLOOKUP(G631,[2]Preisliste!$A$11:$A$156,[2]Preisliste!$C$11:$C$156)</f>
        <v>Historische Mastaufsatzleuchten "Ausführung Bergisch Gladbach"</v>
      </c>
      <c r="P631"/>
    </row>
    <row r="632" spans="1:16" x14ac:dyDescent="0.3">
      <c r="B632" s="25">
        <f>'[2]Mast Grube Multi3,5lB'!$J137*[2]Multiprojekte!$AN$23</f>
        <v>0</v>
      </c>
      <c r="C632" s="25"/>
      <c r="D632" s="63" t="str">
        <f>'[1]Mast Grube Multi3,5lB'!$D137</f>
        <v>St.</v>
      </c>
      <c r="E632" s="63" t="s">
        <v>192</v>
      </c>
      <c r="F632" s="12">
        <v>101030405000</v>
      </c>
      <c r="G632" s="64">
        <f>'[1]Mast Grube Multi3,5lB'!$E137</f>
        <v>101030405000</v>
      </c>
      <c r="H632" s="64" t="s">
        <v>48</v>
      </c>
      <c r="I632" t="str">
        <f>_xlfn.XLOOKUP(G632,[1]Preisliste!$A$11:$A$156,[1]Preisliste!$B$11:$B$156)</f>
        <v>1.10.8</v>
      </c>
      <c r="J632" s="13">
        <f>_xlfn.XLOOKUP(G632,[2]Preisliste!$A$11:$A$156,[2]Preisliste!$E$11:$E$156)</f>
        <v>0</v>
      </c>
      <c r="K632" s="14">
        <f t="shared" si="49"/>
        <v>0</v>
      </c>
      <c r="L632" t="str">
        <f>_xlfn.XLOOKUP(G632,[2]Preisliste!$A$11:$A$156,[2]Preisliste!$C$11:$C$156)</f>
        <v>LED-Kompakt-Strahler für Akzentbeleuchtung &gt; 4000 lm</v>
      </c>
      <c r="P632"/>
    </row>
    <row r="633" spans="1:16" x14ac:dyDescent="0.3">
      <c r="B633" s="25">
        <f>'[2]Mast Grube Multi3,5lB'!$J138*[2]Multiprojekte!$AN$23</f>
        <v>0</v>
      </c>
      <c r="C633" s="25"/>
      <c r="D633" s="63" t="str">
        <f>'[1]Mast Grube Multi3,5lB'!$D138</f>
        <v>St.</v>
      </c>
      <c r="E633" s="63" t="s">
        <v>192</v>
      </c>
      <c r="F633" s="12">
        <v>101030406000</v>
      </c>
      <c r="G633" s="64">
        <f>'[1]Mast Grube Multi3,5lB'!$E138</f>
        <v>101030406000</v>
      </c>
      <c r="H633" s="64" t="s">
        <v>49</v>
      </c>
      <c r="I633" t="str">
        <f>_xlfn.XLOOKUP(G633,[1]Preisliste!$A$11:$A$156,[1]Preisliste!$B$11:$B$156)</f>
        <v>1.10.9</v>
      </c>
      <c r="J633" s="13">
        <f>_xlfn.XLOOKUP(G633,[2]Preisliste!$A$11:$A$156,[2]Preisliste!$E$11:$E$156)</f>
        <v>0</v>
      </c>
      <c r="K633" s="14">
        <f t="shared" si="49"/>
        <v>0</v>
      </c>
      <c r="L633" t="str">
        <f>_xlfn.XLOOKUP(G633,[2]Preisliste!$A$11:$A$156,[2]Preisliste!$C$11:$C$156)</f>
        <v>LED-Kompakt-Strahler für Akzentbeleuchtung &gt; 3000 lm</v>
      </c>
      <c r="P633"/>
    </row>
    <row r="634" spans="1:16" x14ac:dyDescent="0.3">
      <c r="B634" s="25">
        <f>'[2]Mast Grube Multi3,5lB'!$J139*[2]Multiprojekte!$AN$23</f>
        <v>0</v>
      </c>
      <c r="C634" s="25"/>
      <c r="D634" s="63" t="str">
        <f>'[1]Mast Grube Multi3,5lB'!$D139</f>
        <v>St.</v>
      </c>
      <c r="E634" s="63" t="s">
        <v>192</v>
      </c>
      <c r="F634" s="12">
        <v>101030407000</v>
      </c>
      <c r="G634" s="64">
        <f>'[1]Mast Grube Multi3,5lB'!$E139</f>
        <v>101030407000</v>
      </c>
      <c r="H634" s="64" t="s">
        <v>50</v>
      </c>
      <c r="I634" t="str">
        <f>_xlfn.XLOOKUP(G634,[1]Preisliste!$A$11:$A$156,[1]Preisliste!$B$11:$B$156)</f>
        <v>1.10.10</v>
      </c>
      <c r="J634" s="13">
        <f>_xlfn.XLOOKUP(G634,[2]Preisliste!$A$11:$A$156,[2]Preisliste!$E$11:$E$156)</f>
        <v>0</v>
      </c>
      <c r="K634" s="14">
        <f t="shared" si="49"/>
        <v>0</v>
      </c>
      <c r="L634" t="str">
        <f>_xlfn.XLOOKUP(G634,[2]Preisliste!$A$11:$A$156,[2]Preisliste!$C$11:$C$156)</f>
        <v>LED-Flutlichtstrahler für Anstrahlungen &gt; 6500 lm</v>
      </c>
      <c r="P634"/>
    </row>
    <row r="635" spans="1:16" x14ac:dyDescent="0.3">
      <c r="B635" s="25">
        <f>'[2]Mast Grube Multi3,5lB'!$J140*[2]Multiprojekte!$AN$23</f>
        <v>0</v>
      </c>
      <c r="C635" s="25"/>
      <c r="D635" s="63" t="str">
        <f>'[1]Mast Grube Multi3,5lB'!$D140</f>
        <v>St.</v>
      </c>
      <c r="E635" s="63" t="s">
        <v>192</v>
      </c>
      <c r="F635" s="12">
        <v>101030500000</v>
      </c>
      <c r="G635" s="64">
        <f>'[1]Mast Grube Multi3,5lB'!$E140</f>
        <v>101030500000</v>
      </c>
      <c r="H635" s="64" t="s">
        <v>51</v>
      </c>
      <c r="I635" t="str">
        <f>_xlfn.XLOOKUP(G635,[1]Preisliste!$A$11:$A$156,[1]Preisliste!$B$11:$B$156)</f>
        <v>1.10.11</v>
      </c>
      <c r="J635" s="13">
        <f>_xlfn.XLOOKUP(G635,[2]Preisliste!$A$11:$A$156,[2]Preisliste!$E$11:$E$156)</f>
        <v>0</v>
      </c>
      <c r="K635" s="14">
        <f t="shared" si="49"/>
        <v>0</v>
      </c>
      <c r="L635" t="str">
        <f>_xlfn.XLOOKUP(G635,[2]Preisliste!$A$11:$A$156,[2]Preisliste!$C$11:$C$156)</f>
        <v>LED-Flutlichtstrahler für Anstrahlungen &gt; 5500 lm</v>
      </c>
      <c r="P635"/>
    </row>
    <row r="636" spans="1:16" x14ac:dyDescent="0.3">
      <c r="F636" s="12"/>
      <c r="G636" s="12"/>
      <c r="H636" s="12"/>
      <c r="J636" s="13"/>
      <c r="P636"/>
    </row>
    <row r="637" spans="1:16" x14ac:dyDescent="0.3">
      <c r="F637" s="12"/>
      <c r="J637" s="13"/>
      <c r="P637"/>
    </row>
    <row r="638" spans="1:16" x14ac:dyDescent="0.3">
      <c r="F638" s="12"/>
      <c r="J638" s="13"/>
      <c r="P638"/>
    </row>
    <row r="639" spans="1:16" x14ac:dyDescent="0.3">
      <c r="F639" s="12"/>
      <c r="J639" s="13"/>
      <c r="P639"/>
    </row>
    <row r="640" spans="1:16" x14ac:dyDescent="0.3">
      <c r="A640" t="s">
        <v>189</v>
      </c>
      <c r="B640" s="62">
        <f>C640</f>
        <v>2.4300000000000002</v>
      </c>
      <c r="C640" s="62">
        <v>2.4300000000000002</v>
      </c>
      <c r="D640" s="33" t="str">
        <f>'[1]Mast Grube Multi5P'!$D55</f>
        <v>m²</v>
      </c>
      <c r="E640" s="33" t="s">
        <v>55</v>
      </c>
      <c r="F640" s="12">
        <v>122021100000</v>
      </c>
      <c r="G640" s="34">
        <f>'[1]Mast Grube Multi5P'!$E55</f>
        <v>122021100000</v>
      </c>
      <c r="H640" s="34" t="s">
        <v>0</v>
      </c>
      <c r="I640" t="str">
        <f>_xlfn.XLOOKUP(G640,[1]Preisliste!$A$11:$A$156,[1]Preisliste!$B$11:$B$156)</f>
        <v>1.3.6</v>
      </c>
      <c r="J640" s="13">
        <f>_xlfn.XLOOKUP(G640,[2]Preisliste!$A$11:$A$156,[2]Preisliste!$E$11:$E$156)</f>
        <v>100.68</v>
      </c>
      <c r="K640" s="35">
        <f t="shared" ref="K640:K703" si="50">IF(B640="",0,B640*J640)</f>
        <v>244.65240000000003</v>
      </c>
      <c r="L640" t="str">
        <f>_xlfn.XLOOKUP(G640,[2]Preisliste!$A$11:$A$156,[2]Preisliste!$C$11:$C$156)</f>
        <v>Pflasteroberflächen aufnehmen und wieder herstellen</v>
      </c>
      <c r="M640" s="21"/>
      <c r="N640" s="21"/>
      <c r="O640" s="21"/>
      <c r="P640" s="36"/>
    </row>
    <row r="641" spans="1:16" x14ac:dyDescent="0.3">
      <c r="A641" t="s">
        <v>195</v>
      </c>
      <c r="B641" s="62">
        <f t="shared" ref="B641:B704" si="51">C641</f>
        <v>0.15000000000000002</v>
      </c>
      <c r="C641" s="62">
        <v>0.15000000000000002</v>
      </c>
      <c r="D641" s="33" t="str">
        <f>'[1]Mast Grube Multi5P'!$D56</f>
        <v>m³</v>
      </c>
      <c r="E641" s="33" t="s">
        <v>56</v>
      </c>
      <c r="F641" s="12">
        <v>122021300000</v>
      </c>
      <c r="G641" s="34">
        <f>'[1]Mast Grube Multi5P'!$E56</f>
        <v>122021300000</v>
      </c>
      <c r="H641" s="34" t="s">
        <v>1</v>
      </c>
      <c r="I641" t="str">
        <f>_xlfn.XLOOKUP(G641,[1]Preisliste!$A$11:$A$156,[1]Preisliste!$B$11:$B$156)</f>
        <v>1.3.7</v>
      </c>
      <c r="J641" s="13">
        <f>_xlfn.XLOOKUP(G641,[2]Preisliste!$A$11:$A$156,[2]Preisliste!$E$11:$E$156)</f>
        <v>114.1</v>
      </c>
      <c r="K641" s="35">
        <f t="shared" si="50"/>
        <v>17.115000000000002</v>
      </c>
      <c r="L641" t="str">
        <f>_xlfn.XLOOKUP(G641,[2]Preisliste!$A$11:$A$156,[2]Preisliste!$C$11:$C$156)</f>
        <v>ungeb. Tragschichten ausbauen</v>
      </c>
      <c r="M641" s="21"/>
      <c r="N641" s="21"/>
      <c r="O641" s="21"/>
      <c r="P641" s="36"/>
    </row>
    <row r="642" spans="1:16" x14ac:dyDescent="0.3">
      <c r="A642" s="25">
        <f>SUM(K640:K715)</f>
        <v>2822.5664999999995</v>
      </c>
      <c r="B642" s="62">
        <f t="shared" si="51"/>
        <v>0.86999999999999988</v>
      </c>
      <c r="C642" s="62">
        <v>0.86999999999999988</v>
      </c>
      <c r="D642" s="33" t="str">
        <f>'[1]Mast Grube Multi5P'!$D57</f>
        <v>m³</v>
      </c>
      <c r="E642" s="33" t="s">
        <v>56</v>
      </c>
      <c r="F642" s="12">
        <v>122021500000</v>
      </c>
      <c r="G642" s="34">
        <f>'[1]Mast Grube Multi5P'!$E57</f>
        <v>122021500000</v>
      </c>
      <c r="H642" s="34" t="s">
        <v>2</v>
      </c>
      <c r="I642" t="str">
        <f>_xlfn.XLOOKUP(G642,[1]Preisliste!$A$11:$A$156,[1]Preisliste!$B$11:$B$156)</f>
        <v>1.3.8</v>
      </c>
      <c r="J642" s="13">
        <f>_xlfn.XLOOKUP(G642,[2]Preisliste!$A$11:$A$156,[2]Preisliste!$E$11:$E$156)</f>
        <v>248.34</v>
      </c>
      <c r="K642" s="35">
        <f t="shared" si="50"/>
        <v>216.05579999999998</v>
      </c>
      <c r="L642" t="str">
        <f>_xlfn.XLOOKUP(G642,[2]Preisliste!$A$11:$A$156,[2]Preisliste!$C$11:$C$156)</f>
        <v>Graben herstellen und wiederverfüllen</v>
      </c>
      <c r="M642" s="21"/>
      <c r="N642" s="21"/>
      <c r="O642" s="21"/>
      <c r="P642" s="36"/>
    </row>
    <row r="643" spans="1:16" x14ac:dyDescent="0.3">
      <c r="A643" s="21"/>
      <c r="B643" s="62">
        <f t="shared" si="51"/>
        <v>0.21000000000000002</v>
      </c>
      <c r="C643" s="62">
        <v>0.21000000000000002</v>
      </c>
      <c r="D643" s="33" t="str">
        <f>'[1]Mast Grube Multi5P'!$D58</f>
        <v>m³</v>
      </c>
      <c r="E643" s="33" t="s">
        <v>56</v>
      </c>
      <c r="F643" s="12">
        <v>122021900000</v>
      </c>
      <c r="G643" s="34">
        <f>'[1]Mast Grube Multi5P'!$E58</f>
        <v>122021900000</v>
      </c>
      <c r="H643" s="34" t="s">
        <v>3</v>
      </c>
      <c r="I643" t="str">
        <f>_xlfn.XLOOKUP(G643,[1]Preisliste!$A$11:$A$156,[1]Preisliste!$B$11:$B$156)</f>
        <v>1.3.10</v>
      </c>
      <c r="J643" s="13">
        <f>_xlfn.XLOOKUP(G643,[2]Preisliste!$A$11:$A$156,[2]Preisliste!$E$11:$E$156)</f>
        <v>70.48</v>
      </c>
      <c r="K643" s="35">
        <f t="shared" si="50"/>
        <v>14.800800000000002</v>
      </c>
      <c r="L643" t="str">
        <f>_xlfn.XLOOKUP(G643,[2]Preisliste!$A$11:$A$156,[2]Preisliste!$C$11:$C$156)</f>
        <v>Sandbett für Elektroleitung</v>
      </c>
      <c r="M643" s="21"/>
      <c r="N643" s="21"/>
      <c r="O643" s="21"/>
      <c r="P643" s="36"/>
    </row>
    <row r="644" spans="1:16" x14ac:dyDescent="0.3">
      <c r="A644" s="21"/>
      <c r="B644" s="62">
        <f t="shared" si="51"/>
        <v>0.15000000000000002</v>
      </c>
      <c r="C644" s="62">
        <v>0.15000000000000002</v>
      </c>
      <c r="D644" s="33" t="str">
        <f>'[1]Mast Grube Multi5P'!$D59</f>
        <v>m³</v>
      </c>
      <c r="E644" s="33" t="s">
        <v>56</v>
      </c>
      <c r="F644" s="12">
        <v>122022100000</v>
      </c>
      <c r="G644" s="34">
        <f>'[1]Mast Grube Multi5P'!$E59</f>
        <v>122022100000</v>
      </c>
      <c r="H644" s="34" t="s">
        <v>4</v>
      </c>
      <c r="I644" t="str">
        <f>_xlfn.XLOOKUP(G644,[1]Preisliste!$A$11:$A$156,[1]Preisliste!$B$11:$B$156)</f>
        <v>1.3.11</v>
      </c>
      <c r="J644" s="13">
        <f>_xlfn.XLOOKUP(G644,[2]Preisliste!$A$11:$A$156,[2]Preisliste!$E$11:$E$156)</f>
        <v>80.55</v>
      </c>
      <c r="K644" s="35">
        <f t="shared" si="50"/>
        <v>12.082500000000001</v>
      </c>
      <c r="L644" t="str">
        <f>_xlfn.XLOOKUP(G644,[2]Preisliste!$A$11:$A$156,[2]Preisliste!$C$11:$C$156)</f>
        <v>vorhandene Tragschicht wieder einbauen</v>
      </c>
      <c r="M644" s="21"/>
      <c r="N644" s="21"/>
      <c r="O644" s="21"/>
      <c r="P644" s="36"/>
    </row>
    <row r="645" spans="1:16" x14ac:dyDescent="0.3">
      <c r="A645" s="21"/>
      <c r="B645" s="62">
        <f t="shared" si="51"/>
        <v>0</v>
      </c>
      <c r="C645" s="62">
        <v>0</v>
      </c>
      <c r="D645" s="33" t="str">
        <f>'[1]Mast Grube Multi5P'!$D60</f>
        <v>m</v>
      </c>
      <c r="E645" s="33" t="s">
        <v>127</v>
      </c>
      <c r="F645" s="12">
        <v>122020700000</v>
      </c>
      <c r="G645" s="34">
        <f>'[1]Mast Grube Multi5P'!$E60</f>
        <v>122020700000</v>
      </c>
      <c r="H645" s="34" t="s">
        <v>5</v>
      </c>
      <c r="I645" t="str">
        <f>_xlfn.XLOOKUP(G645,[1]Preisliste!$A$11:$A$156,[1]Preisliste!$B$11:$B$156)</f>
        <v>1.3.4</v>
      </c>
      <c r="J645" s="13">
        <f>_xlfn.XLOOKUP(G645,[2]Preisliste!$A$11:$A$156,[2]Preisliste!$E$11:$E$156)</f>
        <v>75.5</v>
      </c>
      <c r="K645" s="35">
        <f t="shared" si="50"/>
        <v>0</v>
      </c>
      <c r="L645" t="str">
        <f>_xlfn.XLOOKUP(G645,[2]Preisliste!$A$11:$A$156,[2]Preisliste!$C$11:$C$156)</f>
        <v>Betonkantensteine aufbrechen und wiederherstellen</v>
      </c>
      <c r="M645" s="21"/>
      <c r="N645" s="21"/>
      <c r="O645" s="21"/>
      <c r="P645" s="36"/>
    </row>
    <row r="646" spans="1:16" x14ac:dyDescent="0.3">
      <c r="A646" s="21"/>
      <c r="B646" s="62">
        <f t="shared" si="51"/>
        <v>0</v>
      </c>
      <c r="C646" s="62">
        <v>0</v>
      </c>
      <c r="D646" s="33" t="str">
        <f>'[1]Mast Grube Multi5P'!$D61</f>
        <v>m</v>
      </c>
      <c r="E646" s="33" t="s">
        <v>127</v>
      </c>
      <c r="F646" s="12">
        <v>122020900000</v>
      </c>
      <c r="G646" s="34">
        <f>'[1]Mast Grube Multi5P'!$E61</f>
        <v>122020900000</v>
      </c>
      <c r="H646" s="34" t="s">
        <v>6</v>
      </c>
      <c r="I646" t="str">
        <f>_xlfn.XLOOKUP(G646,[1]Preisliste!$A$11:$A$156,[1]Preisliste!$B$11:$B$156)</f>
        <v>1.3.5</v>
      </c>
      <c r="J646" s="13">
        <f>_xlfn.XLOOKUP(G646,[2]Preisliste!$A$11:$A$156,[2]Preisliste!$E$11:$E$156)</f>
        <v>82.21</v>
      </c>
      <c r="K646" s="35">
        <f t="shared" si="50"/>
        <v>0</v>
      </c>
      <c r="L646" t="str">
        <f>_xlfn.XLOOKUP(G646,[2]Preisliste!$A$11:$A$156,[2]Preisliste!$C$11:$C$156)</f>
        <v>Betonbordsteine aufbrechen und wiederherstellen</v>
      </c>
      <c r="M646" s="21"/>
      <c r="N646" s="21"/>
      <c r="O646" s="21"/>
      <c r="P646" s="36"/>
    </row>
    <row r="647" spans="1:16" x14ac:dyDescent="0.3">
      <c r="A647" s="21"/>
      <c r="B647" s="62">
        <f t="shared" si="51"/>
        <v>0</v>
      </c>
      <c r="C647" s="62">
        <v>0</v>
      </c>
      <c r="D647" s="33" t="str">
        <f>'[1]Mast Grube Multi5P'!$D62</f>
        <v>m</v>
      </c>
      <c r="E647" s="33" t="s">
        <v>127</v>
      </c>
      <c r="F647" s="12">
        <v>122020500000</v>
      </c>
      <c r="G647" s="34">
        <f>'[1]Mast Grube Multi5P'!$E62</f>
        <v>122020500000</v>
      </c>
      <c r="H647" s="34" t="s">
        <v>9</v>
      </c>
      <c r="I647" t="str">
        <f>_xlfn.XLOOKUP(G647,[1]Preisliste!$A$11:$A$156,[1]Preisliste!$B$11:$B$156)</f>
        <v>1.3.3</v>
      </c>
      <c r="J647" s="13">
        <f>_xlfn.XLOOKUP(G647,[2]Preisliste!$A$11:$A$156,[2]Preisliste!$E$11:$E$156)</f>
        <v>26.85</v>
      </c>
      <c r="K647" s="35">
        <f t="shared" si="50"/>
        <v>0</v>
      </c>
      <c r="L647" t="str">
        <f>_xlfn.XLOOKUP(G647,[2]Preisliste!$A$11:$A$156,[2]Preisliste!$C$11:$C$156)</f>
        <v>Erschwernis für Abbrucharbeiten an Gebäuden und Einfriedungen</v>
      </c>
      <c r="M647" s="21"/>
      <c r="N647" s="21"/>
      <c r="O647" s="21"/>
      <c r="P647" s="36"/>
    </row>
    <row r="648" spans="1:16" x14ac:dyDescent="0.3">
      <c r="A648" s="21"/>
      <c r="B648" s="62">
        <f t="shared" si="51"/>
        <v>0</v>
      </c>
      <c r="C648" s="62">
        <v>0</v>
      </c>
      <c r="D648" s="33" t="str">
        <f>'[1]Mast Grube Multi5P'!$D63</f>
        <v>m²</v>
      </c>
      <c r="E648" s="33" t="s">
        <v>55</v>
      </c>
      <c r="F648" s="12">
        <v>122020100000</v>
      </c>
      <c r="G648" s="34">
        <f>'[1]Mast Grube Multi5P'!$E63</f>
        <v>122020100000</v>
      </c>
      <c r="H648" s="34" t="s">
        <v>7</v>
      </c>
      <c r="I648" t="str">
        <f>_xlfn.XLOOKUP(G648,[1]Preisliste!$A$11:$A$156,[1]Preisliste!$B$11:$B$156)</f>
        <v>1.3.1</v>
      </c>
      <c r="J648" s="13">
        <f>_xlfn.XLOOKUP(G648,[2]Preisliste!$A$11:$A$156,[2]Preisliste!$E$11:$E$156)</f>
        <v>5.86</v>
      </c>
      <c r="K648" s="35">
        <f t="shared" si="50"/>
        <v>0</v>
      </c>
      <c r="L648" t="str">
        <f>_xlfn.XLOOKUP(G648,[2]Preisliste!$A$11:$A$156,[2]Preisliste!$C$11:$C$156)</f>
        <v>Bituminösen Oberbau senkrecht schneiden</v>
      </c>
      <c r="M648" s="21"/>
      <c r="N648" s="21"/>
      <c r="O648" s="21"/>
      <c r="P648" s="36"/>
    </row>
    <row r="649" spans="1:16" x14ac:dyDescent="0.3">
      <c r="A649" s="21"/>
      <c r="B649" s="62">
        <f t="shared" si="51"/>
        <v>0</v>
      </c>
      <c r="C649" s="62">
        <v>0</v>
      </c>
      <c r="D649" s="33" t="str">
        <f>'[1]Mast Grube Multi5P'!$D64</f>
        <v>m³</v>
      </c>
      <c r="E649" s="33" t="s">
        <v>56</v>
      </c>
      <c r="F649" s="12">
        <v>122020300000</v>
      </c>
      <c r="G649" s="34">
        <f>'[1]Mast Grube Multi5P'!$E64</f>
        <v>122020300000</v>
      </c>
      <c r="H649" s="34" t="s">
        <v>8</v>
      </c>
      <c r="I649" t="str">
        <f>_xlfn.XLOOKUP(G649,[1]Preisliste!$A$11:$A$156,[1]Preisliste!$B$11:$B$156)</f>
        <v>1.3.2</v>
      </c>
      <c r="J649" s="13">
        <f>_xlfn.XLOOKUP(G649,[2]Preisliste!$A$11:$A$156,[2]Preisliste!$E$11:$E$156)</f>
        <v>23.84</v>
      </c>
      <c r="K649" s="35">
        <f t="shared" si="50"/>
        <v>0</v>
      </c>
      <c r="L649" t="str">
        <f>_xlfn.XLOOKUP(G649,[2]Preisliste!$A$11:$A$156,[2]Preisliste!$C$11:$C$156)</f>
        <v>Bituminöse Befestigung bis 12 cm aufbrechen</v>
      </c>
      <c r="M649" s="21"/>
      <c r="N649" s="21"/>
      <c r="O649" s="21"/>
      <c r="P649" s="36"/>
    </row>
    <row r="650" spans="1:16" x14ac:dyDescent="0.3">
      <c r="A650" s="21"/>
      <c r="B650" s="62">
        <f t="shared" si="51"/>
        <v>0</v>
      </c>
      <c r="C650" s="62">
        <v>0</v>
      </c>
      <c r="D650" s="33" t="str">
        <f>'[1]Mast Grube Multi5P'!$D65</f>
        <v>m²</v>
      </c>
      <c r="E650" s="33" t="s">
        <v>55</v>
      </c>
      <c r="F650" s="12">
        <v>122022300000</v>
      </c>
      <c r="G650" s="34">
        <f>'[1]Mast Grube Multi5P'!$E65</f>
        <v>122022300000</v>
      </c>
      <c r="H650" s="34" t="s">
        <v>10</v>
      </c>
      <c r="I650" t="str">
        <f>_xlfn.XLOOKUP(G650,[1]Preisliste!$A$11:$A$156,[1]Preisliste!$B$11:$B$156)</f>
        <v>1.3.12</v>
      </c>
      <c r="J650" s="13">
        <f>_xlfn.XLOOKUP(G650,[2]Preisliste!$A$11:$A$156,[2]Preisliste!$E$11:$E$156)</f>
        <v>55.37</v>
      </c>
      <c r="K650" s="35">
        <f t="shared" si="50"/>
        <v>0</v>
      </c>
      <c r="L650" t="str">
        <f>_xlfn.XLOOKUP(G650,[2]Preisliste!$A$11:$A$156,[2]Preisliste!$C$11:$C$156)</f>
        <v>Asphalttragschicht aus AC 22 TN</v>
      </c>
      <c r="M650" s="21"/>
      <c r="N650" s="21"/>
      <c r="O650" s="21"/>
      <c r="P650" s="36"/>
    </row>
    <row r="651" spans="1:16" x14ac:dyDescent="0.3">
      <c r="A651" s="21"/>
      <c r="B651" s="62">
        <f t="shared" si="51"/>
        <v>0</v>
      </c>
      <c r="C651" s="62">
        <v>0</v>
      </c>
      <c r="D651" s="33" t="str">
        <f>'[1]Mast Grube Multi5P'!$D66</f>
        <v>m²</v>
      </c>
      <c r="E651" s="33" t="s">
        <v>55</v>
      </c>
      <c r="F651" s="12">
        <v>122022500000</v>
      </c>
      <c r="G651" s="34">
        <f>'[1]Mast Grube Multi5P'!$E66</f>
        <v>122022500000</v>
      </c>
      <c r="H651" s="34" t="s">
        <v>11</v>
      </c>
      <c r="I651" t="str">
        <f>_xlfn.XLOOKUP(G651,[1]Preisliste!$A$11:$A$156,[1]Preisliste!$B$11:$B$156)</f>
        <v>1.3.13</v>
      </c>
      <c r="J651" s="13">
        <f>_xlfn.XLOOKUP(G651,[2]Preisliste!$A$11:$A$156,[2]Preisliste!$E$11:$E$156)</f>
        <v>20.14</v>
      </c>
      <c r="K651" s="35">
        <f t="shared" si="50"/>
        <v>0</v>
      </c>
      <c r="L651" t="str">
        <f>_xlfn.XLOOKUP(G651,[2]Preisliste!$A$11:$A$156,[2]Preisliste!$C$11:$C$156)</f>
        <v>Bitumenemulsion aufsprühen</v>
      </c>
      <c r="M651" s="21"/>
      <c r="N651" s="21"/>
      <c r="O651" s="21"/>
      <c r="P651" s="36"/>
    </row>
    <row r="652" spans="1:16" x14ac:dyDescent="0.3">
      <c r="A652" s="21"/>
      <c r="B652" s="62">
        <f t="shared" si="51"/>
        <v>0</v>
      </c>
      <c r="C652" s="62">
        <v>0</v>
      </c>
      <c r="D652" s="33" t="str">
        <f>'[1]Mast Grube Multi5P'!$D67</f>
        <v>m</v>
      </c>
      <c r="E652" s="33" t="s">
        <v>127</v>
      </c>
      <c r="F652" s="12">
        <v>122022700000</v>
      </c>
      <c r="G652" s="34">
        <f>'[1]Mast Grube Multi5P'!$E67</f>
        <v>122022700000</v>
      </c>
      <c r="H652" s="34" t="s">
        <v>12</v>
      </c>
      <c r="I652" t="str">
        <f>_xlfn.XLOOKUP(G652,[1]Preisliste!$A$11:$A$156,[1]Preisliste!$B$11:$B$156)</f>
        <v>1.3.14</v>
      </c>
      <c r="J652" s="13">
        <f>_xlfn.XLOOKUP(G652,[2]Preisliste!$A$11:$A$156,[2]Preisliste!$E$11:$E$156)</f>
        <v>20.14</v>
      </c>
      <c r="K652" s="35">
        <f t="shared" si="50"/>
        <v>0</v>
      </c>
      <c r="L652" t="str">
        <f>_xlfn.XLOOKUP(G652,[2]Preisliste!$A$11:$A$156,[2]Preisliste!$C$11:$C$156)</f>
        <v>Fugen in der Dicke der bituminösen Decke</v>
      </c>
      <c r="M652" s="21"/>
      <c r="N652" s="21"/>
      <c r="O652" s="21"/>
      <c r="P652" s="36"/>
    </row>
    <row r="653" spans="1:16" x14ac:dyDescent="0.3">
      <c r="A653" s="21"/>
      <c r="B653" s="62">
        <f t="shared" si="51"/>
        <v>0</v>
      </c>
      <c r="C653" s="62">
        <v>0</v>
      </c>
      <c r="D653" s="33" t="str">
        <f>'[1]Mast Grube Multi5P'!$D68</f>
        <v>m²</v>
      </c>
      <c r="E653" s="33" t="s">
        <v>55</v>
      </c>
      <c r="F653" s="12">
        <v>122022900000</v>
      </c>
      <c r="G653" s="34">
        <f>'[1]Mast Grube Multi5P'!$E68</f>
        <v>122022900000</v>
      </c>
      <c r="H653" s="34" t="s">
        <v>13</v>
      </c>
      <c r="I653" t="str">
        <f>_xlfn.XLOOKUP(G653,[1]Preisliste!$A$11:$A$156,[1]Preisliste!$B$11:$B$156)</f>
        <v>1.3.15</v>
      </c>
      <c r="J653" s="13">
        <f>_xlfn.XLOOKUP(G653,[2]Preisliste!$A$11:$A$156,[2]Preisliste!$E$11:$E$156)</f>
        <v>55.36</v>
      </c>
      <c r="K653" s="35">
        <f t="shared" si="50"/>
        <v>0</v>
      </c>
      <c r="L653" t="str">
        <f>_xlfn.XLOOKUP(G653,[2]Preisliste!$A$11:$A$156,[2]Preisliste!$C$11:$C$156)</f>
        <v>Asphaltdeckschicht aus AC 8 DN</v>
      </c>
      <c r="M653" s="21"/>
      <c r="N653" s="21"/>
      <c r="O653" s="21"/>
      <c r="P653" s="36"/>
    </row>
    <row r="654" spans="1:16" x14ac:dyDescent="0.3">
      <c r="A654" s="21"/>
      <c r="B654" s="62">
        <f t="shared" si="51"/>
        <v>0</v>
      </c>
      <c r="C654" s="62">
        <v>0</v>
      </c>
      <c r="D654" s="33" t="str">
        <f>'[1]Mast Grube Multi5P'!$D73</f>
        <v>Stück</v>
      </c>
      <c r="E654" s="33" t="s">
        <v>191</v>
      </c>
      <c r="F654" s="12">
        <v>122040100000</v>
      </c>
      <c r="G654" s="34">
        <f>'[1]Mast Grube Multi5P'!$E73</f>
        <v>122040100000</v>
      </c>
      <c r="H654" s="34" t="s">
        <v>14</v>
      </c>
      <c r="I654" t="str">
        <f>_xlfn.XLOOKUP(G654,[1]Preisliste!$A$11:$A$156,[1]Preisliste!$B$11:$B$156)</f>
        <v>1.5.1</v>
      </c>
      <c r="J654" s="13">
        <f>_xlfn.XLOOKUP(G654,[2]Preisliste!$A$11:$A$156,[2]Preisliste!$E$11:$E$156)</f>
        <v>617.04999999999995</v>
      </c>
      <c r="K654" s="35">
        <f t="shared" si="50"/>
        <v>0</v>
      </c>
      <c r="L654" t="str">
        <f>_xlfn.XLOOKUP(G654,[2]Preisliste!$A$11:$A$156,[2]Preisliste!$C$11:$C$156)</f>
        <v>Aufsatzmaste LPH 3,5 m liefern und betriebsfertig aufstellen</v>
      </c>
      <c r="M654" s="21"/>
      <c r="N654" s="21"/>
      <c r="O654" s="21"/>
      <c r="P654" s="36"/>
    </row>
    <row r="655" spans="1:16" x14ac:dyDescent="0.3">
      <c r="A655" s="21"/>
      <c r="B655" s="62">
        <f t="shared" si="51"/>
        <v>3</v>
      </c>
      <c r="C655" s="62">
        <v>3</v>
      </c>
      <c r="D655" s="33" t="str">
        <f>'[1]Mast Grube Multi5P'!$D74</f>
        <v>Stück</v>
      </c>
      <c r="E655" s="33" t="s">
        <v>191</v>
      </c>
      <c r="F655" s="12">
        <v>122040300000</v>
      </c>
      <c r="G655" s="34">
        <f>'[1]Mast Grube Multi5P'!$E74</f>
        <v>122040300000</v>
      </c>
      <c r="H655" s="34" t="s">
        <v>15</v>
      </c>
      <c r="I655" t="str">
        <f>_xlfn.XLOOKUP(G655,[1]Preisliste!$A$11:$A$156,[1]Preisliste!$B$11:$B$156)</f>
        <v>1.5.2</v>
      </c>
      <c r="J655" s="13">
        <f>_xlfn.XLOOKUP(G655,[2]Preisliste!$A$11:$A$156,[2]Preisliste!$E$11:$E$156)</f>
        <v>660.92</v>
      </c>
      <c r="K655" s="35">
        <f t="shared" si="50"/>
        <v>1982.7599999999998</v>
      </c>
      <c r="L655" t="str">
        <f>_xlfn.XLOOKUP(G655,[2]Preisliste!$A$11:$A$156,[2]Preisliste!$C$11:$C$156)</f>
        <v>Aufsatzmaste LPH 5,0 m liefern und betriebsfertig aufstellen</v>
      </c>
      <c r="M655" s="21"/>
      <c r="N655" s="21"/>
      <c r="O655" s="21"/>
      <c r="P655" s="36"/>
    </row>
    <row r="656" spans="1:16" x14ac:dyDescent="0.3">
      <c r="A656" s="21"/>
      <c r="B656" s="62">
        <f t="shared" si="51"/>
        <v>0</v>
      </c>
      <c r="C656" s="62">
        <v>0</v>
      </c>
      <c r="D656" s="33" t="str">
        <f>'[1]Mast Grube Multi5P'!$D75</f>
        <v>Stück</v>
      </c>
      <c r="E656" s="33" t="s">
        <v>191</v>
      </c>
      <c r="F656" s="12">
        <v>122040500000</v>
      </c>
      <c r="G656" s="34">
        <f>'[1]Mast Grube Multi5P'!$E75</f>
        <v>122040500000</v>
      </c>
      <c r="H656" s="34" t="s">
        <v>16</v>
      </c>
      <c r="I656" t="str">
        <f>_xlfn.XLOOKUP(G656,[1]Preisliste!$A$11:$A$156,[1]Preisliste!$B$11:$B$156)</f>
        <v>1.5.3</v>
      </c>
      <c r="J656" s="13">
        <f>_xlfn.XLOOKUP(G656,[2]Preisliste!$A$11:$A$156,[2]Preisliste!$E$11:$E$156)</f>
        <v>758.81</v>
      </c>
      <c r="K656" s="35">
        <f t="shared" si="50"/>
        <v>0</v>
      </c>
      <c r="L656" t="str">
        <f>_xlfn.XLOOKUP(G656,[2]Preisliste!$A$11:$A$156,[2]Preisliste!$C$11:$C$156)</f>
        <v>Aufsatzmaste LPH 6,0 m liefern und betriebsfertig aufstellen</v>
      </c>
      <c r="M656" s="21"/>
      <c r="N656" s="21"/>
      <c r="O656" s="21"/>
      <c r="P656" s="36"/>
    </row>
    <row r="657" spans="1:16" x14ac:dyDescent="0.3">
      <c r="A657" s="21"/>
      <c r="B657" s="62">
        <f t="shared" si="51"/>
        <v>0</v>
      </c>
      <c r="C657" s="62">
        <v>0</v>
      </c>
      <c r="D657" s="33" t="str">
        <f>'[1]Mast Grube Multi5P'!$D76</f>
        <v>Stück</v>
      </c>
      <c r="E657" s="33" t="s">
        <v>191</v>
      </c>
      <c r="F657" s="12">
        <v>122040700000</v>
      </c>
      <c r="G657" s="34">
        <f>'[1]Mast Grube Multi5P'!$E76</f>
        <v>122040700000</v>
      </c>
      <c r="H657" s="34" t="s">
        <v>17</v>
      </c>
      <c r="I657" t="str">
        <f>_xlfn.XLOOKUP(G657,[1]Preisliste!$A$11:$A$156,[1]Preisliste!$B$11:$B$156)</f>
        <v>1.5.4</v>
      </c>
      <c r="J657" s="13">
        <f>_xlfn.XLOOKUP(G657,[2]Preisliste!$A$11:$A$156,[2]Preisliste!$E$11:$E$156)</f>
        <v>1066.1600000000001</v>
      </c>
      <c r="K657" s="35">
        <f t="shared" si="50"/>
        <v>0</v>
      </c>
      <c r="L657" t="str">
        <f>_xlfn.XLOOKUP(G657,[2]Preisliste!$A$11:$A$156,[2]Preisliste!$C$11:$C$156)</f>
        <v>Aufsatzmaste LPH 8,0 m liefern und betriebsfertig aufstellen</v>
      </c>
      <c r="M657" s="21"/>
      <c r="N657" s="21"/>
      <c r="O657" s="21"/>
      <c r="P657" s="36"/>
    </row>
    <row r="658" spans="1:16" x14ac:dyDescent="0.3">
      <c r="A658" s="21"/>
      <c r="B658" s="62">
        <f t="shared" si="51"/>
        <v>0</v>
      </c>
      <c r="C658" s="62">
        <v>0</v>
      </c>
      <c r="D658" s="33" t="str">
        <f>'[1]Mast Grube Multi5P'!$D77</f>
        <v>Stück</v>
      </c>
      <c r="E658" s="33" t="s">
        <v>191</v>
      </c>
      <c r="F658" s="12">
        <v>122040900000</v>
      </c>
      <c r="G658" s="34">
        <f>'[1]Mast Grube Multi5P'!$E77</f>
        <v>122040900000</v>
      </c>
      <c r="H658" s="34" t="s">
        <v>18</v>
      </c>
      <c r="I658" t="str">
        <f>_xlfn.XLOOKUP(G658,[1]Preisliste!$A$11:$A$156,[1]Preisliste!$B$11:$B$156)</f>
        <v>1.5.5</v>
      </c>
      <c r="J658" s="13">
        <f>_xlfn.XLOOKUP(G658,[2]Preisliste!$A$11:$A$156,[2]Preisliste!$E$11:$E$156)</f>
        <v>1212.3499999999999</v>
      </c>
      <c r="K658" s="35">
        <f t="shared" si="50"/>
        <v>0</v>
      </c>
      <c r="L658" t="str">
        <f>_xlfn.XLOOKUP(G658,[2]Preisliste!$A$11:$A$156,[2]Preisliste!$C$11:$C$156)</f>
        <v>Aufsatzmaste LPH 10,0 m liefern und betriebsfertig aufstellen</v>
      </c>
      <c r="M658" s="21"/>
      <c r="N658" s="21"/>
      <c r="O658" s="21"/>
      <c r="P658" s="36"/>
    </row>
    <row r="659" spans="1:16" x14ac:dyDescent="0.3">
      <c r="A659" s="21"/>
      <c r="B659" s="62">
        <f t="shared" si="51"/>
        <v>0</v>
      </c>
      <c r="C659" s="62">
        <v>0</v>
      </c>
      <c r="D659" s="33" t="str">
        <f>'[1]Mast Grube Multi5P'!$D78</f>
        <v>Stück</v>
      </c>
      <c r="E659" s="33" t="s">
        <v>191</v>
      </c>
      <c r="F659" s="12">
        <v>122040110000</v>
      </c>
      <c r="G659" s="34">
        <f>'[1]Mast Grube Multi5P'!$E78</f>
        <v>122040110000</v>
      </c>
      <c r="H659" s="34" t="s">
        <v>19</v>
      </c>
      <c r="I659" t="str">
        <f>_xlfn.XLOOKUP(G659,[1]Preisliste!$A$11:$A$156,[1]Preisliste!$B$11:$B$156)</f>
        <v>1.5.6</v>
      </c>
      <c r="J659" s="13">
        <f>_xlfn.XLOOKUP(G659,[2]Preisliste!$A$11:$A$156,[2]Preisliste!$E$11:$E$156)</f>
        <v>239.44</v>
      </c>
      <c r="K659" s="35">
        <f t="shared" si="50"/>
        <v>0</v>
      </c>
      <c r="L659" t="str">
        <f>_xlfn.XLOOKUP(G659,[2]Preisliste!$A$11:$A$156,[2]Preisliste!$C$11:$C$156)</f>
        <v>Mast richten</v>
      </c>
      <c r="M659" s="21"/>
      <c r="N659" s="21"/>
      <c r="O659" s="21"/>
      <c r="P659" s="36"/>
    </row>
    <row r="660" spans="1:16" x14ac:dyDescent="0.3">
      <c r="A660" s="21"/>
      <c r="B660" s="62">
        <f t="shared" si="51"/>
        <v>0</v>
      </c>
      <c r="C660" s="62">
        <v>0</v>
      </c>
      <c r="D660" s="33" t="str">
        <f>'[1]Mast Grube Multi5P'!$D79</f>
        <v>Stück</v>
      </c>
      <c r="E660" s="33" t="s">
        <v>191</v>
      </c>
      <c r="F660" s="12">
        <v>122120100000</v>
      </c>
      <c r="G660" s="34">
        <f>'[1]Mast Grube Multi5P'!$E79</f>
        <v>122120100000</v>
      </c>
      <c r="H660" s="34">
        <v>0</v>
      </c>
      <c r="I660">
        <f>_xlfn.XLOOKUP(G660,[1]Preisliste!$A$11:$A$156,[1]Preisliste!$B$11:$B$156)</f>
        <v>0</v>
      </c>
      <c r="J660" s="13">
        <f>_xlfn.XLOOKUP(G660,[2]Preisliste!$A$11:$A$156,[2]Preisliste!$E$11:$E$156)</f>
        <v>21.43</v>
      </c>
      <c r="K660" s="35">
        <f t="shared" si="50"/>
        <v>0</v>
      </c>
      <c r="L660" t="str">
        <f>_xlfn.XLOOKUP(G660,[2]Preisliste!$A$11:$A$156,[2]Preisliste!$C$11:$C$156)</f>
        <v>Mast kürzen</v>
      </c>
      <c r="M660" s="21"/>
      <c r="N660" s="21"/>
      <c r="O660" s="21"/>
      <c r="P660" s="36"/>
    </row>
    <row r="661" spans="1:16" x14ac:dyDescent="0.3">
      <c r="A661" s="21"/>
      <c r="B661" s="62">
        <f t="shared" si="51"/>
        <v>0</v>
      </c>
      <c r="C661" s="62">
        <v>0</v>
      </c>
      <c r="D661" s="33" t="str">
        <f>'[1]Mast Grube Multi5P'!$D80</f>
        <v>Stück</v>
      </c>
      <c r="E661" s="33" t="s">
        <v>191</v>
      </c>
      <c r="F661" s="12">
        <v>122120900000</v>
      </c>
      <c r="G661" s="34">
        <f>'[1]Mast Grube Multi5P'!$E80</f>
        <v>122120900000</v>
      </c>
      <c r="H661" s="34">
        <v>0</v>
      </c>
      <c r="I661">
        <f>_xlfn.XLOOKUP(G661,[1]Preisliste!$A$11:$A$156,[1]Preisliste!$B$11:$B$156)</f>
        <v>0</v>
      </c>
      <c r="J661" s="13">
        <f>_xlfn.XLOOKUP(G661,[2]Preisliste!$A$11:$A$156,[2]Preisliste!$E$11:$E$156)</f>
        <v>467.03</v>
      </c>
      <c r="K661" s="35">
        <f t="shared" si="50"/>
        <v>0</v>
      </c>
      <c r="L661" t="str">
        <f>_xlfn.XLOOKUP(G661,[2]Preisliste!$A$11:$A$156,[2]Preisliste!$C$11:$C$156)</f>
        <v>Mast LPH 3,5m stellen o. Material</v>
      </c>
      <c r="M661" s="21"/>
      <c r="N661" s="21"/>
      <c r="O661" s="21"/>
      <c r="P661" s="36"/>
    </row>
    <row r="662" spans="1:16" x14ac:dyDescent="0.3">
      <c r="A662" s="21"/>
      <c r="B662" s="62">
        <f t="shared" si="51"/>
        <v>0</v>
      </c>
      <c r="C662" s="62">
        <v>0</v>
      </c>
      <c r="D662" s="33" t="str">
        <f>'[1]Mast Grube Multi5P'!$D81</f>
        <v>Stück</v>
      </c>
      <c r="E662" s="33" t="s">
        <v>191</v>
      </c>
      <c r="F662" s="12">
        <v>122121100000</v>
      </c>
      <c r="G662" s="34">
        <f>'[1]Mast Grube Multi5P'!$E81</f>
        <v>122121100000</v>
      </c>
      <c r="H662" s="34">
        <v>0</v>
      </c>
      <c r="I662">
        <f>_xlfn.XLOOKUP(G662,[1]Preisliste!$A$11:$A$156,[1]Preisliste!$B$11:$B$156)</f>
        <v>0</v>
      </c>
      <c r="J662" s="13">
        <f>_xlfn.XLOOKUP(G662,[2]Preisliste!$A$11:$A$156,[2]Preisliste!$E$11:$E$156)</f>
        <v>493.59</v>
      </c>
      <c r="K662" s="35">
        <f t="shared" si="50"/>
        <v>0</v>
      </c>
      <c r="L662" t="str">
        <f>_xlfn.XLOOKUP(G662,[2]Preisliste!$A$11:$A$156,[2]Preisliste!$C$11:$C$156)</f>
        <v>Mast LPH 5,0m stellen o. Material</v>
      </c>
      <c r="M662" s="21"/>
      <c r="N662" s="21"/>
      <c r="O662" s="21"/>
      <c r="P662" s="36"/>
    </row>
    <row r="663" spans="1:16" x14ac:dyDescent="0.3">
      <c r="A663" s="21"/>
      <c r="B663" s="62">
        <f t="shared" si="51"/>
        <v>0</v>
      </c>
      <c r="C663" s="62">
        <v>0</v>
      </c>
      <c r="D663" s="33" t="str">
        <f>'[1]Mast Grube Multi5P'!$D82</f>
        <v>Stück</v>
      </c>
      <c r="E663" s="33" t="s">
        <v>191</v>
      </c>
      <c r="F663" s="12">
        <v>122121300000</v>
      </c>
      <c r="G663" s="34">
        <f>'[1]Mast Grube Multi5P'!$E82</f>
        <v>122121300000</v>
      </c>
      <c r="H663" s="34">
        <v>0</v>
      </c>
      <c r="I663">
        <f>_xlfn.XLOOKUP(G663,[1]Preisliste!$A$11:$A$156,[1]Preisliste!$B$11:$B$156)</f>
        <v>0</v>
      </c>
      <c r="J663" s="13">
        <f>_xlfn.XLOOKUP(G663,[2]Preisliste!$A$11:$A$156,[2]Preisliste!$E$11:$E$156)</f>
        <v>590.42999999999995</v>
      </c>
      <c r="K663" s="35">
        <f t="shared" si="50"/>
        <v>0</v>
      </c>
      <c r="L663" t="str">
        <f>_xlfn.XLOOKUP(G663,[2]Preisliste!$A$11:$A$156,[2]Preisliste!$C$11:$C$156)</f>
        <v>Mast LPH 6,0m stellen o. Material</v>
      </c>
      <c r="M663" s="21"/>
      <c r="N663" s="21"/>
      <c r="O663" s="21"/>
      <c r="P663" s="36"/>
    </row>
    <row r="664" spans="1:16" x14ac:dyDescent="0.3">
      <c r="A664" s="21"/>
      <c r="B664" s="62">
        <f t="shared" si="51"/>
        <v>0</v>
      </c>
      <c r="C664" s="62">
        <v>0</v>
      </c>
      <c r="D664" s="33" t="str">
        <f>'[1]Mast Grube Multi5P'!$D83</f>
        <v>Stück</v>
      </c>
      <c r="E664" s="33" t="s">
        <v>191</v>
      </c>
      <c r="F664" s="12">
        <v>122121500000</v>
      </c>
      <c r="G664" s="34">
        <f>'[1]Mast Grube Multi5P'!$E83</f>
        <v>122121500000</v>
      </c>
      <c r="H664" s="34">
        <v>0</v>
      </c>
      <c r="I664">
        <f>_xlfn.XLOOKUP(G664,[1]Preisliste!$A$11:$A$156,[1]Preisliste!$B$11:$B$156)</f>
        <v>0</v>
      </c>
      <c r="J664" s="13">
        <f>_xlfn.XLOOKUP(G664,[2]Preisliste!$A$11:$A$156,[2]Preisliste!$E$11:$E$156)</f>
        <v>834.1</v>
      </c>
      <c r="K664" s="35">
        <f t="shared" si="50"/>
        <v>0</v>
      </c>
      <c r="L664" t="str">
        <f>_xlfn.XLOOKUP(G664,[2]Preisliste!$A$11:$A$156,[2]Preisliste!$C$11:$C$156)</f>
        <v>Mast LPH 8,0m stellen o. Material</v>
      </c>
      <c r="M664" s="21"/>
      <c r="N664" s="21"/>
      <c r="O664" s="21"/>
      <c r="P664" s="36"/>
    </row>
    <row r="665" spans="1:16" x14ac:dyDescent="0.3">
      <c r="A665" s="21"/>
      <c r="B665" s="62">
        <f t="shared" si="51"/>
        <v>0</v>
      </c>
      <c r="C665" s="62">
        <v>0</v>
      </c>
      <c r="D665" s="33" t="str">
        <f>'[1]Mast Grube Multi5P'!$D85</f>
        <v>m</v>
      </c>
      <c r="E665" s="33" t="s">
        <v>127</v>
      </c>
      <c r="F665" s="12">
        <v>122120400000</v>
      </c>
      <c r="G665" s="34">
        <f>'[1]Mast Grube Multi5P'!$E85</f>
        <v>122120400000</v>
      </c>
      <c r="H665" s="34">
        <v>0</v>
      </c>
      <c r="I665">
        <f>_xlfn.XLOOKUP(G665,[1]Preisliste!$A$11:$A$156,[1]Preisliste!$B$11:$B$156)</f>
        <v>0</v>
      </c>
      <c r="J665" s="13">
        <f>_xlfn.XLOOKUP(G665,[2]Preisliste!$A$11:$A$156,[2]Preisliste!$E$11:$E$156)</f>
        <v>1.94</v>
      </c>
      <c r="K665" s="35">
        <f t="shared" si="50"/>
        <v>0</v>
      </c>
      <c r="L665" t="str">
        <f>_xlfn.XLOOKUP(G665,[2]Preisliste!$A$11:$A$156,[2]Preisliste!$C$11:$C$156)</f>
        <v>Zuleitungskabel liefern</v>
      </c>
      <c r="M665" s="21"/>
      <c r="N665" s="21"/>
      <c r="O665" s="21"/>
      <c r="P665" s="36"/>
    </row>
    <row r="666" spans="1:16" x14ac:dyDescent="0.3">
      <c r="A666" s="21"/>
      <c r="B666" s="62">
        <f t="shared" si="51"/>
        <v>0</v>
      </c>
      <c r="C666" s="62">
        <v>0</v>
      </c>
      <c r="D666" s="33" t="str">
        <f>'[1]Mast Grube Multi5P'!$D86</f>
        <v>m</v>
      </c>
      <c r="E666" s="33" t="s">
        <v>127</v>
      </c>
      <c r="F666" s="12">
        <v>122120500000</v>
      </c>
      <c r="G666" s="34">
        <f>'[1]Mast Grube Multi5P'!$E86</f>
        <v>122120500000</v>
      </c>
      <c r="H666" s="34">
        <v>0</v>
      </c>
      <c r="I666">
        <f>_xlfn.XLOOKUP(G666,[1]Preisliste!$A$11:$A$156,[1]Preisliste!$B$11:$B$156)</f>
        <v>0</v>
      </c>
      <c r="J666" s="13">
        <f>_xlfn.XLOOKUP(G666,[2]Preisliste!$A$11:$A$156,[2]Preisliste!$E$11:$E$156)</f>
        <v>9.39</v>
      </c>
      <c r="K666" s="35">
        <f t="shared" si="50"/>
        <v>0</v>
      </c>
      <c r="L666" t="str">
        <f>_xlfn.XLOOKUP(G666,[2]Preisliste!$A$11:$A$156,[2]Preisliste!$C$11:$C$156)</f>
        <v>Zuleitung ab- und wieder anklemmen</v>
      </c>
      <c r="M666" s="21"/>
      <c r="N666" s="21"/>
      <c r="O666" s="21"/>
      <c r="P666" s="36"/>
    </row>
    <row r="667" spans="1:16" x14ac:dyDescent="0.3">
      <c r="A667" s="21"/>
      <c r="B667" s="62">
        <f t="shared" si="51"/>
        <v>0</v>
      </c>
      <c r="C667" s="62">
        <v>0</v>
      </c>
      <c r="D667" s="33" t="str">
        <f>'[1]Mast Grube Multi5P'!$D87</f>
        <v>m</v>
      </c>
      <c r="E667" s="33" t="s">
        <v>127</v>
      </c>
      <c r="F667" s="12">
        <v>122030100000</v>
      </c>
      <c r="G667" s="34">
        <f>'[1]Mast Grube Multi5P'!$E87</f>
        <v>122030100000</v>
      </c>
      <c r="H667" s="34" t="s">
        <v>20</v>
      </c>
      <c r="I667" t="str">
        <f>_xlfn.XLOOKUP(G667,[1]Preisliste!$A$11:$A$156,[1]Preisliste!$B$11:$B$156)</f>
        <v>1.4.1</v>
      </c>
      <c r="J667" s="13">
        <f>_xlfn.XLOOKUP(G667,[2]Preisliste!$A$11:$A$156,[2]Preisliste!$E$11:$E$156)</f>
        <v>8.64</v>
      </c>
      <c r="K667" s="35">
        <f t="shared" si="50"/>
        <v>0</v>
      </c>
      <c r="L667" t="str">
        <f>_xlfn.XLOOKUP(G667,[2]Preisliste!$A$11:$A$156,[2]Preisliste!$C$11:$C$156)</f>
        <v>Erdkabel NYY-J 5 x 10 mm² RE liefern und verlegen</v>
      </c>
      <c r="M667" s="21"/>
      <c r="N667" s="21"/>
      <c r="O667" s="21"/>
      <c r="P667" s="36"/>
    </row>
    <row r="668" spans="1:16" x14ac:dyDescent="0.3">
      <c r="A668" s="21"/>
      <c r="B668" s="62">
        <f t="shared" si="51"/>
        <v>0</v>
      </c>
      <c r="C668" s="62">
        <v>0</v>
      </c>
      <c r="D668" s="33" t="str">
        <f>'[1]Mast Grube Multi5P'!$D88</f>
        <v>m</v>
      </c>
      <c r="E668" s="33" t="s">
        <v>127</v>
      </c>
      <c r="F668" s="12">
        <v>122030200000</v>
      </c>
      <c r="G668" s="34">
        <f>'[1]Mast Grube Multi5P'!$E88</f>
        <v>122030200000</v>
      </c>
      <c r="H668" s="34" t="s">
        <v>21</v>
      </c>
      <c r="I668" t="str">
        <f>_xlfn.XLOOKUP(G668,[1]Preisliste!$A$11:$A$156,[1]Preisliste!$B$11:$B$156)</f>
        <v>1.4.2</v>
      </c>
      <c r="J668" s="13">
        <f>_xlfn.XLOOKUP(G668,[2]Preisliste!$A$11:$A$156,[2]Preisliste!$E$11:$E$156)</f>
        <v>12.15</v>
      </c>
      <c r="K668" s="35">
        <f t="shared" si="50"/>
        <v>0</v>
      </c>
      <c r="L668" t="str">
        <f>_xlfn.XLOOKUP(G668,[2]Preisliste!$A$11:$A$156,[2]Preisliste!$C$11:$C$156)</f>
        <v>Erdkabel NYY-J 5 x 16 mm² RE liefern und verlegen</v>
      </c>
      <c r="M668" s="21"/>
      <c r="N668" s="21"/>
      <c r="O668" s="21"/>
      <c r="P668" s="36"/>
    </row>
    <row r="669" spans="1:16" x14ac:dyDescent="0.3">
      <c r="A669" s="21"/>
      <c r="B669" s="62">
        <f t="shared" si="51"/>
        <v>0</v>
      </c>
      <c r="C669" s="62">
        <v>0</v>
      </c>
      <c r="D669" s="33" t="str">
        <f>'[1]Mast Grube Multi5P'!$D89</f>
        <v>m</v>
      </c>
      <c r="E669" s="33" t="s">
        <v>127</v>
      </c>
      <c r="F669" s="12">
        <v>310603110003</v>
      </c>
      <c r="G669" s="34">
        <f>'[1]Mast Grube Multi5P'!$E89</f>
        <v>310603110003</v>
      </c>
      <c r="H669" s="34" t="s">
        <v>22</v>
      </c>
      <c r="I669" t="str">
        <f>_xlfn.XLOOKUP(G669,[1]Preisliste!$A$11:$A$156,[1]Preisliste!$B$11:$B$156)</f>
        <v>1.4.3</v>
      </c>
      <c r="J669" s="13">
        <f>_xlfn.XLOOKUP(G669,[2]Preisliste!$A$11:$A$156,[2]Preisliste!$E$11:$E$156)</f>
        <v>11.5</v>
      </c>
      <c r="K669" s="35">
        <f t="shared" si="50"/>
        <v>0</v>
      </c>
      <c r="L669" t="str">
        <f>_xlfn.XLOOKUP(G669,[2]Preisliste!$A$11:$A$156,[2]Preisliste!$C$11:$C$156)</f>
        <v>Erdkabel NYY-J 5 x 10 mm² RE in vorhandenem Leerrohr</v>
      </c>
      <c r="M669" s="21"/>
      <c r="N669" s="21"/>
      <c r="O669" s="21"/>
      <c r="P669" s="36"/>
    </row>
    <row r="670" spans="1:16" x14ac:dyDescent="0.3">
      <c r="A670" s="21"/>
      <c r="B670" s="62">
        <f t="shared" si="51"/>
        <v>0</v>
      </c>
      <c r="C670" s="62">
        <v>0</v>
      </c>
      <c r="D670" s="33" t="str">
        <f>'[1]Mast Grube Multi5P'!$D90</f>
        <v>m</v>
      </c>
      <c r="E670" s="33" t="s">
        <v>127</v>
      </c>
      <c r="F670" s="12">
        <v>122123200000</v>
      </c>
      <c r="G670" s="34">
        <f>'[1]Mast Grube Multi5P'!$E90</f>
        <v>122123200000</v>
      </c>
      <c r="H670" s="34">
        <v>0</v>
      </c>
      <c r="I670">
        <f>_xlfn.XLOOKUP(G670,[1]Preisliste!$A$11:$A$156,[1]Preisliste!$B$11:$B$156)</f>
        <v>0</v>
      </c>
      <c r="J670" s="13">
        <f>_xlfn.XLOOKUP(G670,[2]Preisliste!$A$11:$A$156,[2]Preisliste!$E$11:$E$156)</f>
        <v>11.59</v>
      </c>
      <c r="K670" s="35">
        <f t="shared" si="50"/>
        <v>0</v>
      </c>
      <c r="L670" t="str">
        <f>_xlfn.XLOOKUP(G670,[2]Preisliste!$A$11:$A$156,[2]Preisliste!$C$11:$C$156)</f>
        <v>NFA2X 4x35² liefern/montieren</v>
      </c>
      <c r="M670" s="21"/>
      <c r="N670" s="21"/>
      <c r="O670" s="21"/>
      <c r="P670" s="36"/>
    </row>
    <row r="671" spans="1:16" x14ac:dyDescent="0.3">
      <c r="A671" s="21"/>
      <c r="B671" s="62">
        <f t="shared" si="51"/>
        <v>0</v>
      </c>
      <c r="C671" s="62">
        <v>0</v>
      </c>
      <c r="D671" s="33" t="str">
        <f>'[1]Mast Grube Multi5P'!$D91</f>
        <v>m</v>
      </c>
      <c r="E671" s="33" t="s">
        <v>127</v>
      </c>
      <c r="F671" s="12">
        <v>122030500000</v>
      </c>
      <c r="G671" s="34">
        <f>'[1]Mast Grube Multi5P'!$E91</f>
        <v>122030500000</v>
      </c>
      <c r="H671" s="34">
        <v>0</v>
      </c>
      <c r="I671">
        <f>_xlfn.XLOOKUP(G671,[1]Preisliste!$A$11:$A$156,[1]Preisliste!$B$11:$B$156)</f>
        <v>0</v>
      </c>
      <c r="J671" s="13">
        <f>_xlfn.XLOOKUP(G671,[2]Preisliste!$A$11:$A$156,[2]Preisliste!$E$11:$E$156)</f>
        <v>11.05</v>
      </c>
      <c r="K671" s="35">
        <f t="shared" si="50"/>
        <v>0</v>
      </c>
      <c r="L671" t="str">
        <f>_xlfn.XLOOKUP(G671,[2]Preisliste!$A$11:$A$156,[2]Preisliste!$C$11:$C$156)</f>
        <v>Kabel liefern/in Rohr einziehen</v>
      </c>
      <c r="M671" s="21"/>
      <c r="N671" s="21"/>
      <c r="O671" s="21"/>
      <c r="P671" s="36"/>
    </row>
    <row r="672" spans="1:16" x14ac:dyDescent="0.3">
      <c r="A672" s="21"/>
      <c r="B672" s="62">
        <f t="shared" si="51"/>
        <v>0</v>
      </c>
      <c r="C672" s="62">
        <v>0</v>
      </c>
      <c r="D672" s="33" t="str">
        <f>'[1]Mast Grube Multi5P'!$D92</f>
        <v>St.</v>
      </c>
      <c r="E672" s="33" t="s">
        <v>192</v>
      </c>
      <c r="F672" s="12">
        <v>122030700000</v>
      </c>
      <c r="G672" s="34">
        <f>'[1]Mast Grube Multi5P'!$E92</f>
        <v>122030700000</v>
      </c>
      <c r="H672" s="34" t="s">
        <v>23</v>
      </c>
      <c r="I672" t="str">
        <f>_xlfn.XLOOKUP(G672,[1]Preisliste!$A$11:$A$156,[1]Preisliste!$B$11:$B$156)</f>
        <v>1.4.4</v>
      </c>
      <c r="J672" s="13">
        <f>_xlfn.XLOOKUP(G672,[2]Preisliste!$A$11:$A$156,[2]Preisliste!$E$11:$E$156)</f>
        <v>56.14</v>
      </c>
      <c r="K672" s="35">
        <f t="shared" si="50"/>
        <v>0</v>
      </c>
      <c r="L672" t="str">
        <f>_xlfn.XLOOKUP(G672,[2]Preisliste!$A$11:$A$156,[2]Preisliste!$C$11:$C$156)</f>
        <v>Verbindungsmuffe bis 5 x 16 mm² ohne AuS</v>
      </c>
      <c r="M672" s="21"/>
      <c r="N672" s="21"/>
      <c r="O672" s="21"/>
      <c r="P672" s="36"/>
    </row>
    <row r="673" spans="1:16" x14ac:dyDescent="0.3">
      <c r="A673" s="21"/>
      <c r="B673" s="62">
        <f t="shared" si="51"/>
        <v>0</v>
      </c>
      <c r="C673" s="62">
        <v>0</v>
      </c>
      <c r="D673" s="33" t="str">
        <f>'[1]Mast Grube Multi5P'!$D93</f>
        <v>St.</v>
      </c>
      <c r="E673" s="33" t="s">
        <v>192</v>
      </c>
      <c r="F673" s="12">
        <v>122030900000</v>
      </c>
      <c r="G673" s="34">
        <f>'[1]Mast Grube Multi5P'!$E93</f>
        <v>122030900000</v>
      </c>
      <c r="H673" s="34" t="s">
        <v>24</v>
      </c>
      <c r="I673" t="str">
        <f>_xlfn.XLOOKUP(G673,[1]Preisliste!$A$11:$A$156,[1]Preisliste!$B$11:$B$156)</f>
        <v>1.4.5</v>
      </c>
      <c r="J673" s="13">
        <f>_xlfn.XLOOKUP(G673,[2]Preisliste!$A$11:$A$156,[2]Preisliste!$E$11:$E$156)</f>
        <v>118.14</v>
      </c>
      <c r="K673" s="35">
        <f t="shared" si="50"/>
        <v>0</v>
      </c>
      <c r="L673" t="str">
        <f>_xlfn.XLOOKUP(G673,[2]Preisliste!$A$11:$A$156,[2]Preisliste!$C$11:$C$156)</f>
        <v>Abzweigmuffe ohne AuS</v>
      </c>
      <c r="M673" s="21"/>
      <c r="N673" s="21"/>
      <c r="O673" s="21"/>
      <c r="P673" s="36"/>
    </row>
    <row r="674" spans="1:16" x14ac:dyDescent="0.3">
      <c r="A674" s="21"/>
      <c r="B674" s="62">
        <f t="shared" si="51"/>
        <v>0</v>
      </c>
      <c r="C674" s="62">
        <v>0</v>
      </c>
      <c r="D674" s="33" t="str">
        <f>'[1]Mast Grube Multi5P'!$D94</f>
        <v>St.</v>
      </c>
      <c r="E674" s="33" t="s">
        <v>192</v>
      </c>
      <c r="F674" s="12">
        <v>122031100000</v>
      </c>
      <c r="G674" s="34">
        <f>'[1]Mast Grube Multi5P'!$E94</f>
        <v>122031100000</v>
      </c>
      <c r="H674" s="34" t="s">
        <v>25</v>
      </c>
      <c r="I674" t="str">
        <f>_xlfn.XLOOKUP(G674,[1]Preisliste!$A$11:$A$156,[1]Preisliste!$B$11:$B$156)</f>
        <v>1.4.6</v>
      </c>
      <c r="J674" s="13">
        <f>_xlfn.XLOOKUP(G674,[2]Preisliste!$A$11:$A$156,[2]Preisliste!$E$11:$E$156)</f>
        <v>72.56</v>
      </c>
      <c r="K674" s="35">
        <f t="shared" si="50"/>
        <v>0</v>
      </c>
      <c r="L674" t="str">
        <f>_xlfn.XLOOKUP(G674,[2]Preisliste!$A$11:$A$156,[2]Preisliste!$C$11:$C$156)</f>
        <v>Kabelendverschluss herstellen ohne AuS</v>
      </c>
      <c r="M674" s="21"/>
      <c r="N674" s="21"/>
      <c r="O674" s="21"/>
      <c r="P674" s="36"/>
    </row>
    <row r="675" spans="1:16" x14ac:dyDescent="0.3">
      <c r="A675" s="21"/>
      <c r="B675" s="62">
        <f t="shared" si="51"/>
        <v>0</v>
      </c>
      <c r="C675" s="62">
        <v>0</v>
      </c>
      <c r="D675" s="33" t="str">
        <f>'[1]Mast Grube Multi5P'!$D95</f>
        <v>St.</v>
      </c>
      <c r="E675" s="33" t="s">
        <v>192</v>
      </c>
      <c r="F675" s="12">
        <v>122031300000</v>
      </c>
      <c r="G675" s="34">
        <f>'[1]Mast Grube Multi5P'!$E95</f>
        <v>122031300000</v>
      </c>
      <c r="H675" s="34" t="s">
        <v>26</v>
      </c>
      <c r="I675" t="str">
        <f>_xlfn.XLOOKUP(G675,[1]Preisliste!$A$11:$A$156,[1]Preisliste!$B$11:$B$156)</f>
        <v>1.4.7</v>
      </c>
      <c r="J675" s="13">
        <f>_xlfn.XLOOKUP(G675,[2]Preisliste!$A$11:$A$156,[2]Preisliste!$E$11:$E$156)</f>
        <v>168.41</v>
      </c>
      <c r="K675" s="35">
        <f t="shared" si="50"/>
        <v>0</v>
      </c>
      <c r="L675" t="str">
        <f>_xlfn.XLOOKUP(G675,[2]Preisliste!$A$11:$A$156,[2]Preisliste!$C$11:$C$156)</f>
        <v>Rückbau Freileitungsanschluss für nicht benötigten LP</v>
      </c>
      <c r="M675" s="21"/>
      <c r="N675" s="21"/>
      <c r="O675" s="21"/>
      <c r="P675" s="36"/>
    </row>
    <row r="676" spans="1:16" x14ac:dyDescent="0.3">
      <c r="A676" s="21"/>
      <c r="B676" s="62">
        <f t="shared" si="51"/>
        <v>0</v>
      </c>
      <c r="C676" s="62">
        <v>0</v>
      </c>
      <c r="D676" s="33" t="str">
        <f>'[1]Mast Grube Multi5P'!$D96</f>
        <v>m</v>
      </c>
      <c r="E676" s="33" t="s">
        <v>127</v>
      </c>
      <c r="F676" s="12">
        <v>122031500000</v>
      </c>
      <c r="G676" s="34">
        <f>'[1]Mast Grube Multi5P'!$E96</f>
        <v>122031500000</v>
      </c>
      <c r="H676" s="34" t="s">
        <v>27</v>
      </c>
      <c r="I676" t="str">
        <f>_xlfn.XLOOKUP(G676,[1]Preisliste!$A$11:$A$156,[1]Preisliste!$B$11:$B$156)</f>
        <v>1.4.8</v>
      </c>
      <c r="J676" s="13">
        <f>_xlfn.XLOOKUP(G676,[2]Preisliste!$A$11:$A$156,[2]Preisliste!$E$11:$E$156)</f>
        <v>9.2100000000000009</v>
      </c>
      <c r="K676" s="35">
        <f t="shared" si="50"/>
        <v>0</v>
      </c>
      <c r="L676" t="str">
        <f>_xlfn.XLOOKUP(G676,[2]Preisliste!$A$11:$A$156,[2]Preisliste!$C$11:$C$156)</f>
        <v>Leerrohr 110 mm liefern u. verlegen</v>
      </c>
      <c r="M676" s="21"/>
      <c r="N676" s="21"/>
      <c r="O676" s="21"/>
      <c r="P676" s="36"/>
    </row>
    <row r="677" spans="1:16" x14ac:dyDescent="0.3">
      <c r="A677" s="21"/>
      <c r="B677" s="62">
        <f t="shared" si="51"/>
        <v>0</v>
      </c>
      <c r="C677" s="62">
        <v>0</v>
      </c>
      <c r="D677" s="33" t="str">
        <f>'[1]Mast Grube Multi5P'!$D98</f>
        <v>St.</v>
      </c>
      <c r="E677" s="33" t="s">
        <v>192</v>
      </c>
      <c r="F677" s="12">
        <v>122050100000</v>
      </c>
      <c r="G677" s="34">
        <f>'[1]Mast Grube Multi5P'!$E98</f>
        <v>122050100000</v>
      </c>
      <c r="H677" s="34" t="s">
        <v>28</v>
      </c>
      <c r="I677" t="str">
        <f>_xlfn.XLOOKUP(G677,[1]Preisliste!$A$11:$A$156,[1]Preisliste!$B$11:$B$156)</f>
        <v>1.6.1</v>
      </c>
      <c r="J677" s="13">
        <f>_xlfn.XLOOKUP(G677,[2]Preisliste!$A$11:$A$156,[2]Preisliste!$E$11:$E$156)</f>
        <v>9.82</v>
      </c>
      <c r="K677" s="35">
        <f t="shared" si="50"/>
        <v>0</v>
      </c>
      <c r="L677" t="str">
        <f>_xlfn.XLOOKUP(G677,[2]Preisliste!$A$11:$A$156,[2]Preisliste!$C$11:$C$156)</f>
        <v>Masterdung für bestehende Masten</v>
      </c>
      <c r="M677" s="21"/>
      <c r="N677" s="21"/>
      <c r="O677" s="21"/>
      <c r="P677" s="36"/>
    </row>
    <row r="678" spans="1:16" x14ac:dyDescent="0.3">
      <c r="A678" s="21"/>
      <c r="B678" s="62">
        <f t="shared" si="51"/>
        <v>0</v>
      </c>
      <c r="C678" s="62">
        <v>0</v>
      </c>
      <c r="D678" s="33" t="str">
        <f>'[1]Mast Grube Multi5P'!$D99</f>
        <v>St.</v>
      </c>
      <c r="E678" s="33" t="s">
        <v>192</v>
      </c>
      <c r="F678" s="12">
        <v>122050300000</v>
      </c>
      <c r="G678" s="34">
        <f>'[1]Mast Grube Multi5P'!$E99</f>
        <v>122050300000</v>
      </c>
      <c r="H678" s="34" t="s">
        <v>29</v>
      </c>
      <c r="I678" t="str">
        <f>_xlfn.XLOOKUP(G678,[1]Preisliste!$A$11:$A$156,[1]Preisliste!$B$11:$B$156)</f>
        <v>1.6.2</v>
      </c>
      <c r="J678" s="13">
        <f>_xlfn.XLOOKUP(G678,[2]Preisliste!$A$11:$A$156,[2]Preisliste!$E$11:$E$156)</f>
        <v>11.23</v>
      </c>
      <c r="K678" s="35">
        <f t="shared" si="50"/>
        <v>0</v>
      </c>
      <c r="L678" t="str">
        <f>_xlfn.XLOOKUP(G678,[2]Preisliste!$A$11:$A$156,[2]Preisliste!$C$11:$C$156)</f>
        <v>Mastnummernkennzeichnung erstellen</v>
      </c>
      <c r="M678" s="21"/>
      <c r="N678" s="21"/>
      <c r="O678" s="21"/>
      <c r="P678" s="36"/>
    </row>
    <row r="679" spans="1:16" x14ac:dyDescent="0.3">
      <c r="A679" s="21"/>
      <c r="B679" s="62">
        <f t="shared" si="51"/>
        <v>0</v>
      </c>
      <c r="C679" s="62">
        <v>0</v>
      </c>
      <c r="D679" s="33" t="str">
        <f>'[1]Mast Grube Multi5P'!$D100</f>
        <v>St.</v>
      </c>
      <c r="E679" s="33" t="s">
        <v>192</v>
      </c>
      <c r="F679" s="12">
        <v>122122700000</v>
      </c>
      <c r="G679" s="34">
        <f>'[1]Mast Grube Multi5P'!$E100</f>
        <v>122122700000</v>
      </c>
      <c r="H679" s="34">
        <v>0</v>
      </c>
      <c r="I679">
        <f>_xlfn.XLOOKUP(G679,[1]Preisliste!$A$11:$A$156,[1]Preisliste!$B$11:$B$156)</f>
        <v>0</v>
      </c>
      <c r="J679" s="13">
        <f>_xlfn.XLOOKUP(G679,[2]Preisliste!$A$11:$A$156,[2]Preisliste!$E$11:$E$156)</f>
        <v>136.52000000000001</v>
      </c>
      <c r="K679" s="35">
        <f t="shared" si="50"/>
        <v>0</v>
      </c>
      <c r="L679" t="str">
        <f>_xlfn.XLOOKUP(G679,[2]Preisliste!$A$11:$A$156,[2]Preisliste!$C$11:$C$156)</f>
        <v>Montage Tiefenerder (V4A)</v>
      </c>
      <c r="M679" s="21"/>
      <c r="N679" s="21"/>
      <c r="O679" s="21"/>
      <c r="P679" s="36"/>
    </row>
    <row r="680" spans="1:16" x14ac:dyDescent="0.3">
      <c r="A680" s="21"/>
      <c r="B680" s="62">
        <f t="shared" si="51"/>
        <v>0</v>
      </c>
      <c r="C680" s="62">
        <v>0</v>
      </c>
      <c r="D680" s="33" t="str">
        <f>'[1]Mast Grube Multi5P'!$D101</f>
        <v>St.</v>
      </c>
      <c r="E680" s="33" t="s">
        <v>192</v>
      </c>
      <c r="F680" s="12">
        <v>122122800000</v>
      </c>
      <c r="G680" s="34">
        <f>'[1]Mast Grube Multi5P'!$E101</f>
        <v>122122800000</v>
      </c>
      <c r="H680" s="34">
        <v>0</v>
      </c>
      <c r="I680">
        <f>_xlfn.XLOOKUP(G680,[1]Preisliste!$A$11:$A$156,[1]Preisliste!$B$11:$B$156)</f>
        <v>0</v>
      </c>
      <c r="J680" s="13">
        <f>_xlfn.XLOOKUP(G680,[2]Preisliste!$A$11:$A$156,[2]Preisliste!$E$11:$E$156)</f>
        <v>56.52</v>
      </c>
      <c r="K680" s="35">
        <f t="shared" si="50"/>
        <v>0</v>
      </c>
      <c r="L680" t="str">
        <f>_xlfn.XLOOKUP(G680,[2]Preisliste!$A$11:$A$156,[2]Preisliste!$C$11:$C$156)</f>
        <v>Zulage je weitere erdungsstange V4A 1,5</v>
      </c>
      <c r="M680" s="21"/>
      <c r="N680" s="21"/>
      <c r="O680" s="21"/>
      <c r="P680" s="36"/>
    </row>
    <row r="681" spans="1:16" x14ac:dyDescent="0.3">
      <c r="A681" s="21"/>
      <c r="B681" s="62">
        <f t="shared" si="51"/>
        <v>0</v>
      </c>
      <c r="C681" s="62">
        <v>0</v>
      </c>
      <c r="D681" s="33" t="str">
        <f>'[1]Mast Grube Multi5P'!$D102</f>
        <v>St.</v>
      </c>
      <c r="E681" s="33" t="s">
        <v>192</v>
      </c>
      <c r="F681" s="12">
        <v>122122900000</v>
      </c>
      <c r="G681" s="34">
        <f>'[1]Mast Grube Multi5P'!$E102</f>
        <v>122122900000</v>
      </c>
      <c r="H681" s="34">
        <v>0</v>
      </c>
      <c r="I681">
        <f>_xlfn.XLOOKUP(G681,[1]Preisliste!$A$11:$A$156,[1]Preisliste!$B$11:$B$156)</f>
        <v>0</v>
      </c>
      <c r="J681" s="13">
        <f>_xlfn.XLOOKUP(G681,[2]Preisliste!$A$11:$A$156,[2]Preisliste!$E$11:$E$156)</f>
        <v>59.93</v>
      </c>
      <c r="K681" s="35">
        <f t="shared" si="50"/>
        <v>0</v>
      </c>
      <c r="L681" t="str">
        <f>_xlfn.XLOOKUP(G681,[2]Preisliste!$A$11:$A$156,[2]Preisliste!$C$11:$C$156)</f>
        <v>Erdungsmessung inkl. Protokoll</v>
      </c>
      <c r="M681" s="21"/>
      <c r="N681" s="21"/>
      <c r="O681" s="21"/>
      <c r="P681" s="36"/>
    </row>
    <row r="682" spans="1:16" x14ac:dyDescent="0.3">
      <c r="A682" s="21"/>
      <c r="B682" s="62">
        <f t="shared" si="51"/>
        <v>0</v>
      </c>
      <c r="C682" s="62">
        <v>0</v>
      </c>
      <c r="D682" s="33" t="str">
        <f>'[1]Mast Grube Multi5P'!$D103</f>
        <v>St.</v>
      </c>
      <c r="E682" s="33" t="s">
        <v>192</v>
      </c>
      <c r="F682" s="12">
        <v>122123000000</v>
      </c>
      <c r="G682" s="34">
        <f>'[1]Mast Grube Multi5P'!$E103</f>
        <v>122123000000</v>
      </c>
      <c r="H682" s="34">
        <v>0</v>
      </c>
      <c r="I682">
        <f>_xlfn.XLOOKUP(G682,[1]Preisliste!$A$11:$A$156,[1]Preisliste!$B$11:$B$156)</f>
        <v>0</v>
      </c>
      <c r="J682" s="13">
        <f>_xlfn.XLOOKUP(G682,[2]Preisliste!$A$11:$A$156,[2]Preisliste!$E$11:$E$156)</f>
        <v>134.19999999999999</v>
      </c>
      <c r="K682" s="35">
        <f t="shared" si="50"/>
        <v>0</v>
      </c>
      <c r="L682" t="str">
        <f>_xlfn.XLOOKUP(G682,[2]Preisliste!$A$11:$A$156,[2]Preisliste!$C$11:$C$156)</f>
        <v>Pauschale Tiefbau für Tiefenerder</v>
      </c>
      <c r="M682" s="21"/>
      <c r="N682" s="21"/>
      <c r="O682" s="21"/>
      <c r="P682" s="36"/>
    </row>
    <row r="683" spans="1:16" x14ac:dyDescent="0.3">
      <c r="A683" s="21"/>
      <c r="B683" s="62">
        <f t="shared" si="51"/>
        <v>0</v>
      </c>
      <c r="C683" s="62">
        <v>0</v>
      </c>
      <c r="D683" s="33" t="str">
        <f>'[1]Mast Grube Multi5P'!$D104</f>
        <v>St.</v>
      </c>
      <c r="E683" s="33" t="s">
        <v>192</v>
      </c>
      <c r="F683" s="12">
        <v>122123100000</v>
      </c>
      <c r="G683" s="34">
        <f>'[1]Mast Grube Multi5P'!$E104</f>
        <v>122123100000</v>
      </c>
      <c r="H683" s="34">
        <v>0</v>
      </c>
      <c r="I683">
        <f>_xlfn.XLOOKUP(G683,[1]Preisliste!$A$11:$A$156,[1]Preisliste!$B$11:$B$156)</f>
        <v>0</v>
      </c>
      <c r="J683" s="13">
        <f>_xlfn.XLOOKUP(G683,[2]Preisliste!$A$11:$A$156,[2]Preisliste!$E$11:$E$156)</f>
        <v>61.6</v>
      </c>
      <c r="K683" s="35">
        <f t="shared" si="50"/>
        <v>0</v>
      </c>
      <c r="L683" t="str">
        <f>_xlfn.XLOOKUP(G683,[2]Preisliste!$A$11:$A$156,[2]Preisliste!$C$11:$C$156)</f>
        <v>Pauschale An und Abfahrt Tiefenerder</v>
      </c>
      <c r="M683" s="21"/>
      <c r="N683" s="21"/>
      <c r="O683" s="21"/>
      <c r="P683" s="36"/>
    </row>
    <row r="684" spans="1:16" x14ac:dyDescent="0.3">
      <c r="A684" s="21"/>
      <c r="B684" s="62">
        <f t="shared" si="51"/>
        <v>0</v>
      </c>
      <c r="C684" s="62">
        <v>0</v>
      </c>
      <c r="D684" s="33" t="str">
        <f>'[1]Mast Grube Multi5P'!$D105</f>
        <v>St.</v>
      </c>
      <c r="E684" s="33" t="s">
        <v>192</v>
      </c>
      <c r="F684" s="12">
        <v>122050500000</v>
      </c>
      <c r="G684" s="34">
        <f>'[1]Mast Grube Multi5P'!$E105</f>
        <v>122050500000</v>
      </c>
      <c r="H684" s="34" t="s">
        <v>30</v>
      </c>
      <c r="I684" t="str">
        <f>_xlfn.XLOOKUP(G684,[1]Preisliste!$A$11:$A$156,[1]Preisliste!$B$11:$B$156)</f>
        <v>1.6.3</v>
      </c>
      <c r="J684" s="13">
        <f>_xlfn.XLOOKUP(G684,[2]Preisliste!$A$11:$A$156,[2]Preisliste!$E$11:$E$156)</f>
        <v>337</v>
      </c>
      <c r="K684" s="35">
        <f t="shared" si="50"/>
        <v>0</v>
      </c>
      <c r="L684" t="str">
        <f>_xlfn.XLOOKUP(G684,[2]Preisliste!$A$11:$A$156,[2]Preisliste!$C$11:$C$156)</f>
        <v>Mastanschlusskasten mit Maststeckdose</v>
      </c>
      <c r="M684" s="21"/>
      <c r="N684" s="21"/>
      <c r="O684" s="21"/>
      <c r="P684" s="36"/>
    </row>
    <row r="685" spans="1:16" x14ac:dyDescent="0.3">
      <c r="A685" s="21"/>
      <c r="B685" s="62">
        <f t="shared" si="51"/>
        <v>3</v>
      </c>
      <c r="C685" s="62">
        <v>3</v>
      </c>
      <c r="D685" s="33" t="str">
        <f>'[1]Mast Grube Multi5P'!$D107</f>
        <v>St.</v>
      </c>
      <c r="E685" s="33" t="s">
        <v>192</v>
      </c>
      <c r="F685" s="12">
        <v>122060100000</v>
      </c>
      <c r="G685" s="34">
        <f>'[1]Mast Grube Multi5P'!$E107</f>
        <v>122060100000</v>
      </c>
      <c r="H685" s="34" t="s">
        <v>31</v>
      </c>
      <c r="I685" t="str">
        <f>_xlfn.XLOOKUP(G685,[1]Preisliste!$A$11:$A$156,[1]Preisliste!$B$11:$B$156)</f>
        <v>1.7.1</v>
      </c>
      <c r="J685" s="13">
        <f>_xlfn.XLOOKUP(G685,[2]Preisliste!$A$11:$A$156,[2]Preisliste!$E$11:$E$156)</f>
        <v>111.7</v>
      </c>
      <c r="K685" s="35">
        <f t="shared" si="50"/>
        <v>335.1</v>
      </c>
      <c r="L685" t="str">
        <f>_xlfn.XLOOKUP(G685,[2]Preisliste!$A$11:$A$156,[2]Preisliste!$C$11:$C$156)</f>
        <v>Aufsatzausleger 1-fach 1,5 m bis LPH 10 m</v>
      </c>
      <c r="M685" s="21"/>
      <c r="N685" s="21"/>
      <c r="O685" s="21"/>
      <c r="P685" s="36"/>
    </row>
    <row r="686" spans="1:16" x14ac:dyDescent="0.3">
      <c r="A686" s="21"/>
      <c r="B686" s="62">
        <f t="shared" si="51"/>
        <v>0</v>
      </c>
      <c r="C686" s="62">
        <v>0</v>
      </c>
      <c r="D686" s="33" t="str">
        <f>'[1]Mast Grube Multi5P'!$D108</f>
        <v>St.</v>
      </c>
      <c r="E686" s="33" t="s">
        <v>192</v>
      </c>
      <c r="F686" s="12">
        <v>122060300000</v>
      </c>
      <c r="G686" s="34">
        <f>'[1]Mast Grube Multi5P'!$E108</f>
        <v>122060300000</v>
      </c>
      <c r="H686" s="34" t="s">
        <v>32</v>
      </c>
      <c r="I686" t="str">
        <f>_xlfn.XLOOKUP(G686,[1]Preisliste!$A$11:$A$156,[1]Preisliste!$B$11:$B$156)</f>
        <v>1.7.2</v>
      </c>
      <c r="J686" s="13">
        <f>_xlfn.XLOOKUP(G686,[2]Preisliste!$A$11:$A$156,[2]Preisliste!$E$11:$E$156)</f>
        <v>137.85</v>
      </c>
      <c r="K686" s="35">
        <f t="shared" si="50"/>
        <v>0</v>
      </c>
      <c r="L686" t="str">
        <f>_xlfn.XLOOKUP(G686,[2]Preisliste!$A$11:$A$156,[2]Preisliste!$C$11:$C$156)</f>
        <v>Aufsatzausleger 2-fach 1,5 m bis LPH 10 m</v>
      </c>
      <c r="M686" s="21"/>
      <c r="N686" s="21"/>
      <c r="O686" s="21"/>
      <c r="P686" s="36"/>
    </row>
    <row r="687" spans="1:16" x14ac:dyDescent="0.3">
      <c r="A687" s="21"/>
      <c r="B687" s="62">
        <f t="shared" si="51"/>
        <v>0</v>
      </c>
      <c r="C687" s="62">
        <v>0</v>
      </c>
      <c r="D687" s="33" t="str">
        <f>'[1]Mast Grube Multi5P'!$D109</f>
        <v>St.</v>
      </c>
      <c r="E687" s="33" t="s">
        <v>192</v>
      </c>
      <c r="F687" s="12">
        <v>122060500000</v>
      </c>
      <c r="G687" s="34">
        <f>'[1]Mast Grube Multi5P'!$E109</f>
        <v>122060500000</v>
      </c>
      <c r="H687" s="34" t="s">
        <v>33</v>
      </c>
      <c r="I687" t="str">
        <f>_xlfn.XLOOKUP(G687,[1]Preisliste!$A$11:$A$156,[1]Preisliste!$B$11:$B$156)</f>
        <v>1.7.3</v>
      </c>
      <c r="J687" s="13">
        <f>_xlfn.XLOOKUP(G687,[2]Preisliste!$A$11:$A$156,[2]Preisliste!$E$11:$E$156)</f>
        <v>178.71</v>
      </c>
      <c r="K687" s="35">
        <f t="shared" si="50"/>
        <v>0</v>
      </c>
      <c r="L687" t="str">
        <f>_xlfn.XLOOKUP(G687,[2]Preisliste!$A$11:$A$156,[2]Preisliste!$C$11:$C$156)</f>
        <v>Aufsatzausleger 3-fach 1,0 m bis LPH 10 m</v>
      </c>
      <c r="M687" s="21"/>
      <c r="N687" s="21"/>
      <c r="O687" s="21"/>
      <c r="P687" s="36"/>
    </row>
    <row r="688" spans="1:16" x14ac:dyDescent="0.3">
      <c r="A688" s="21"/>
      <c r="B688" s="62">
        <f t="shared" si="51"/>
        <v>0</v>
      </c>
      <c r="C688" s="62">
        <v>0</v>
      </c>
      <c r="D688" s="33" t="str">
        <f>'[1]Mast Grube Multi5P'!$D110</f>
        <v>St.</v>
      </c>
      <c r="E688" s="33" t="s">
        <v>192</v>
      </c>
      <c r="F688" s="12">
        <v>122060700000</v>
      </c>
      <c r="G688" s="34">
        <f>'[1]Mast Grube Multi5P'!$E110</f>
        <v>122060700000</v>
      </c>
      <c r="H688" s="34" t="s">
        <v>34</v>
      </c>
      <c r="I688" t="str">
        <f>_xlfn.XLOOKUP(G688,[1]Preisliste!$A$11:$A$156,[1]Preisliste!$B$11:$B$156)</f>
        <v>1.7.4</v>
      </c>
      <c r="J688" s="13">
        <f>_xlfn.XLOOKUP(G688,[2]Preisliste!$A$11:$A$156,[2]Preisliste!$E$11:$E$156)</f>
        <v>198.46</v>
      </c>
      <c r="K688" s="35">
        <f t="shared" si="50"/>
        <v>0</v>
      </c>
      <c r="L688" t="str">
        <f>_xlfn.XLOOKUP(G688,[2]Preisliste!$A$11:$A$156,[2]Preisliste!$C$11:$C$156)</f>
        <v>Aufsatzausleger 3-fach 1,5 m bis LPH 10 m</v>
      </c>
      <c r="M688" s="21"/>
      <c r="N688" s="21"/>
      <c r="O688" s="21"/>
      <c r="P688" s="36"/>
    </row>
    <row r="689" spans="1:16" x14ac:dyDescent="0.3">
      <c r="A689" s="21"/>
      <c r="B689" s="62">
        <f t="shared" si="51"/>
        <v>0</v>
      </c>
      <c r="C689" s="62">
        <v>0</v>
      </c>
      <c r="D689" s="33" t="str">
        <f>'[1]Mast Grube Multi5P'!$D111</f>
        <v>St.</v>
      </c>
      <c r="E689" s="33" t="s">
        <v>192</v>
      </c>
      <c r="F689" s="12">
        <v>122060900000</v>
      </c>
      <c r="G689" s="34">
        <f>'[1]Mast Grube Multi5P'!$E111</f>
        <v>122060900000</v>
      </c>
      <c r="H689" s="34" t="s">
        <v>35</v>
      </c>
      <c r="I689" t="str">
        <f>_xlfn.XLOOKUP(G689,[1]Preisliste!$A$11:$A$156,[1]Preisliste!$B$11:$B$156)</f>
        <v>1.7.5</v>
      </c>
      <c r="J689" s="13">
        <f>_xlfn.XLOOKUP(G689,[2]Preisliste!$A$11:$A$156,[2]Preisliste!$E$11:$E$156)</f>
        <v>299.95999999999998</v>
      </c>
      <c r="K689" s="35">
        <f t="shared" si="50"/>
        <v>0</v>
      </c>
      <c r="L689" t="str">
        <f>_xlfn.XLOOKUP(G689,[2]Preisliste!$A$11:$A$156,[2]Preisliste!$C$11:$C$156)</f>
        <v>Mastausleger für Freileitungsmast liefern u. montieren</v>
      </c>
      <c r="M689" s="21"/>
      <c r="N689" s="21"/>
      <c r="O689" s="21"/>
      <c r="P689" s="36"/>
    </row>
    <row r="690" spans="1:16" x14ac:dyDescent="0.3">
      <c r="A690" s="21"/>
      <c r="B690" s="62">
        <f t="shared" si="51"/>
        <v>0</v>
      </c>
      <c r="C690" s="62">
        <v>0</v>
      </c>
      <c r="D690" s="33" t="str">
        <f>'[1]Mast Grube Multi5P'!$D113</f>
        <v>St.</v>
      </c>
      <c r="E690" s="33" t="s">
        <v>192</v>
      </c>
      <c r="F690" s="12">
        <v>101030300000</v>
      </c>
      <c r="G690" s="34">
        <f>'[1]Mast Grube Multi5P'!$E113</f>
        <v>101030300000</v>
      </c>
      <c r="H690" s="34" t="s">
        <v>37</v>
      </c>
      <c r="I690" t="str">
        <f>_xlfn.XLOOKUP(G690,[1]Preisliste!$A$11:$A$156,[1]Preisliste!$B$11:$B$156)</f>
        <v>1.8.1</v>
      </c>
      <c r="J690" s="13">
        <f>_xlfn.XLOOKUP(G690,[2]Preisliste!$A$11:$A$156,[2]Preisliste!$E$11:$E$156)</f>
        <v>0</v>
      </c>
      <c r="K690" s="35">
        <f t="shared" si="50"/>
        <v>0</v>
      </c>
      <c r="L690" t="str">
        <f>_xlfn.XLOOKUP(G690,[2]Preisliste!$A$11:$A$156,[2]Preisliste!$C$11:$C$156)</f>
        <v>Aluminiumgussmast 2,65m</v>
      </c>
      <c r="M690" s="21"/>
      <c r="N690" s="21"/>
      <c r="O690" s="21"/>
      <c r="P690" s="36"/>
    </row>
    <row r="691" spans="1:16" x14ac:dyDescent="0.3">
      <c r="A691" s="21"/>
      <c r="B691" s="62">
        <f t="shared" si="51"/>
        <v>0</v>
      </c>
      <c r="C691" s="62">
        <v>0</v>
      </c>
      <c r="D691" s="33" t="str">
        <f>'[1]Mast Grube Multi5P'!$D114</f>
        <v>St.</v>
      </c>
      <c r="E691" s="33" t="s">
        <v>192</v>
      </c>
      <c r="F691" s="12">
        <v>441420000001</v>
      </c>
      <c r="G691" s="34">
        <f>'[1]Mast Grube Multi5P'!$E114</f>
        <v>441420000001</v>
      </c>
      <c r="H691" s="34" t="s">
        <v>38</v>
      </c>
      <c r="I691" t="str">
        <f>_xlfn.XLOOKUP(G691,[1]Preisliste!$A$11:$A$156,[1]Preisliste!$B$11:$B$156)</f>
        <v>1.8.2</v>
      </c>
      <c r="J691" s="13">
        <f>_xlfn.XLOOKUP(G691,[2]Preisliste!$A$11:$A$156,[2]Preisliste!$E$11:$E$156)</f>
        <v>0</v>
      </c>
      <c r="K691" s="35">
        <f t="shared" si="50"/>
        <v>0</v>
      </c>
      <c r="L691" t="str">
        <f>_xlfn.XLOOKUP(G691,[2]Preisliste!$A$11:$A$156,[2]Preisliste!$C$11:$C$156)</f>
        <v>Leiterstütze nach historischem Vorbild</v>
      </c>
      <c r="M691" s="21"/>
      <c r="N691" s="21"/>
      <c r="O691" s="21"/>
      <c r="P691" s="36"/>
    </row>
    <row r="692" spans="1:16" x14ac:dyDescent="0.3">
      <c r="A692" s="21"/>
      <c r="B692" s="62">
        <f t="shared" si="51"/>
        <v>0</v>
      </c>
      <c r="C692" s="62">
        <v>0</v>
      </c>
      <c r="D692" s="33" t="str">
        <f>'[1]Mast Grube Multi5P'!$D115</f>
        <v>St.</v>
      </c>
      <c r="E692" s="33" t="s">
        <v>192</v>
      </c>
      <c r="F692" s="12">
        <v>441421000001</v>
      </c>
      <c r="G692" s="34">
        <f>'[1]Mast Grube Multi5P'!$E115</f>
        <v>441421000001</v>
      </c>
      <c r="H692" s="34" t="s">
        <v>39</v>
      </c>
      <c r="I692" t="str">
        <f>_xlfn.XLOOKUP(G692,[1]Preisliste!$A$11:$A$156,[1]Preisliste!$B$11:$B$156)</f>
        <v>1.8.3</v>
      </c>
      <c r="J692" s="13">
        <f>_xlfn.XLOOKUP(G692,[2]Preisliste!$A$11:$A$156,[2]Preisliste!$E$11:$E$156)</f>
        <v>0</v>
      </c>
      <c r="K692" s="35">
        <f t="shared" si="50"/>
        <v>0</v>
      </c>
      <c r="L692" t="str">
        <f>_xlfn.XLOOKUP(G692,[2]Preisliste!$A$11:$A$156,[2]Preisliste!$C$11:$C$156)</f>
        <v>Erdstücke</v>
      </c>
      <c r="M692" s="21"/>
      <c r="N692" s="21"/>
      <c r="O692" s="21"/>
      <c r="P692" s="36"/>
    </row>
    <row r="693" spans="1:16" x14ac:dyDescent="0.3">
      <c r="A693" s="21"/>
      <c r="B693" s="62">
        <f t="shared" si="51"/>
        <v>0</v>
      </c>
      <c r="C693" s="62">
        <v>0</v>
      </c>
      <c r="D693" s="33" t="str">
        <f>'[1]Mast Grube Multi5P'!$D117</f>
        <v>St.</v>
      </c>
      <c r="E693" s="33" t="s">
        <v>192</v>
      </c>
      <c r="F693" s="12">
        <v>122070100000</v>
      </c>
      <c r="G693" s="34">
        <f>'[1]Mast Grube Multi5P'!$E117</f>
        <v>122070100000</v>
      </c>
      <c r="H693" s="34" t="s">
        <v>40</v>
      </c>
      <c r="I693" t="str">
        <f>_xlfn.XLOOKUP(G693,[1]Preisliste!$A$11:$A$156,[1]Preisliste!$B$11:$B$156)</f>
        <v>1.9.1</v>
      </c>
      <c r="J693" s="13">
        <f>_xlfn.XLOOKUP(G693,[2]Preisliste!$A$11:$A$156,[2]Preisliste!$E$11:$E$156)</f>
        <v>79.53</v>
      </c>
      <c r="K693" s="35">
        <f t="shared" si="50"/>
        <v>0</v>
      </c>
      <c r="L693" t="str">
        <f>_xlfn.XLOOKUP(G693,[2]Preisliste!$A$11:$A$156,[2]Preisliste!$C$11:$C$156)</f>
        <v>Kabelübergangskasten ohne AuS</v>
      </c>
      <c r="M693" s="21"/>
      <c r="N693" s="21"/>
      <c r="O693" s="21"/>
      <c r="P693" s="36"/>
    </row>
    <row r="694" spans="1:16" x14ac:dyDescent="0.3">
      <c r="A694" s="21"/>
      <c r="B694" s="62">
        <f t="shared" si="51"/>
        <v>0</v>
      </c>
      <c r="C694" s="62">
        <v>0</v>
      </c>
      <c r="D694" s="33" t="str">
        <f>'[1]Mast Grube Multi5P'!$D119</f>
        <v>St.</v>
      </c>
      <c r="E694" s="33" t="s">
        <v>192</v>
      </c>
      <c r="F694" s="12">
        <v>122080100000</v>
      </c>
      <c r="G694" s="34">
        <f>'[1]Mast Grube Multi5P'!$E119</f>
        <v>122080100000</v>
      </c>
      <c r="H694" s="34">
        <v>0</v>
      </c>
      <c r="I694">
        <f>_xlfn.XLOOKUP(G694,[1]Preisliste!$A$11:$A$156,[1]Preisliste!$B$11:$B$156)</f>
        <v>0</v>
      </c>
      <c r="J694" s="13">
        <f>_xlfn.XLOOKUP(G694,[2]Preisliste!$A$11:$A$156,[2]Preisliste!$E$11:$E$156)</f>
        <v>37.78</v>
      </c>
      <c r="K694" s="35">
        <f t="shared" si="50"/>
        <v>0</v>
      </c>
      <c r="L694" t="str">
        <f>_xlfn.XLOOKUP(G694,[2]Preisliste!$A$11:$A$156,[2]Preisliste!$C$11:$C$156)</f>
        <v>Mont. Micro Luma</v>
      </c>
      <c r="M694" s="21"/>
      <c r="N694" s="21"/>
      <c r="O694" s="21"/>
      <c r="P694" s="36"/>
    </row>
    <row r="695" spans="1:16" x14ac:dyDescent="0.3">
      <c r="A695" s="21"/>
      <c r="B695" s="62">
        <f t="shared" si="51"/>
        <v>0</v>
      </c>
      <c r="C695" s="62">
        <v>0</v>
      </c>
      <c r="D695" s="33" t="str">
        <f>'[1]Mast Grube Multi5P'!$D120</f>
        <v>St.</v>
      </c>
      <c r="E695" s="33" t="s">
        <v>192</v>
      </c>
      <c r="F695" s="12">
        <v>122080300000</v>
      </c>
      <c r="G695" s="34">
        <f>'[1]Mast Grube Multi5P'!$E120</f>
        <v>122080300000</v>
      </c>
      <c r="H695" s="34">
        <v>0</v>
      </c>
      <c r="I695">
        <f>_xlfn.XLOOKUP(G695,[1]Preisliste!$A$11:$A$156,[1]Preisliste!$B$11:$B$156)</f>
        <v>0</v>
      </c>
      <c r="J695" s="13">
        <f>_xlfn.XLOOKUP(G695,[2]Preisliste!$A$11:$A$156,[2]Preisliste!$E$11:$E$156)</f>
        <v>38.86</v>
      </c>
      <c r="K695" s="35">
        <f t="shared" si="50"/>
        <v>0</v>
      </c>
      <c r="L695" t="str">
        <f>_xlfn.XLOOKUP(G695,[2]Preisliste!$A$11:$A$156,[2]Preisliste!$C$11:$C$156)</f>
        <v>Mont. Mini Luma</v>
      </c>
      <c r="M695" s="21"/>
      <c r="N695" s="21"/>
      <c r="O695" s="21"/>
      <c r="P695" s="36"/>
    </row>
    <row r="696" spans="1:16" x14ac:dyDescent="0.3">
      <c r="A696" s="21"/>
      <c r="B696" s="62">
        <f t="shared" si="51"/>
        <v>0</v>
      </c>
      <c r="C696" s="62">
        <v>0</v>
      </c>
      <c r="D696" s="33" t="str">
        <f>'[1]Mast Grube Multi5P'!$D121</f>
        <v>St.</v>
      </c>
      <c r="E696" s="33" t="s">
        <v>192</v>
      </c>
      <c r="F696" s="12">
        <v>122080500000</v>
      </c>
      <c r="G696" s="34">
        <f>'[1]Mast Grube Multi5P'!$E121</f>
        <v>122080500000</v>
      </c>
      <c r="H696" s="34">
        <v>0</v>
      </c>
      <c r="I696">
        <f>_xlfn.XLOOKUP(G696,[1]Preisliste!$A$11:$A$156,[1]Preisliste!$B$11:$B$156)</f>
        <v>0</v>
      </c>
      <c r="J696" s="13">
        <f>_xlfn.XLOOKUP(G696,[2]Preisliste!$A$11:$A$156,[2]Preisliste!$E$11:$E$156)</f>
        <v>41.02</v>
      </c>
      <c r="K696" s="35">
        <f t="shared" si="50"/>
        <v>0</v>
      </c>
      <c r="L696" t="str">
        <f>_xlfn.XLOOKUP(G696,[2]Preisliste!$A$11:$A$156,[2]Preisliste!$C$11:$C$156)</f>
        <v>Mont. Luma</v>
      </c>
      <c r="M696" s="21"/>
      <c r="N696" s="21"/>
      <c r="O696" s="21"/>
      <c r="P696" s="36"/>
    </row>
    <row r="697" spans="1:16" x14ac:dyDescent="0.3">
      <c r="A697" s="21"/>
      <c r="B697" s="62">
        <f t="shared" si="51"/>
        <v>0</v>
      </c>
      <c r="C697" s="62">
        <v>0</v>
      </c>
      <c r="D697" s="33" t="str">
        <f>'[1]Mast Grube Multi5P'!$D122</f>
        <v>St.</v>
      </c>
      <c r="E697" s="33" t="s">
        <v>192</v>
      </c>
      <c r="F697" s="12">
        <v>122080700000</v>
      </c>
      <c r="G697" s="34">
        <f>'[1]Mast Grube Multi5P'!$E122</f>
        <v>122080700000</v>
      </c>
      <c r="H697" s="34">
        <v>0</v>
      </c>
      <c r="I697">
        <f>_xlfn.XLOOKUP(G697,[1]Preisliste!$A$11:$A$156,[1]Preisliste!$B$11:$B$156)</f>
        <v>0</v>
      </c>
      <c r="J697" s="13">
        <f>_xlfn.XLOOKUP(G697,[2]Preisliste!$A$11:$A$156,[2]Preisliste!$E$11:$E$156)</f>
        <v>96.08</v>
      </c>
      <c r="K697" s="35">
        <f t="shared" si="50"/>
        <v>0</v>
      </c>
      <c r="L697" t="str">
        <f>_xlfn.XLOOKUP(G697,[2]Preisliste!$A$11:$A$156,[2]Preisliste!$C$11:$C$156)</f>
        <v>Mont. FGÜ Mini Luma</v>
      </c>
      <c r="M697" s="21"/>
      <c r="N697" s="21"/>
      <c r="O697" s="21"/>
      <c r="P697" s="36"/>
    </row>
    <row r="698" spans="1:16" x14ac:dyDescent="0.3">
      <c r="A698" s="21"/>
      <c r="B698" s="62">
        <f t="shared" si="51"/>
        <v>0</v>
      </c>
      <c r="C698" s="62">
        <v>0</v>
      </c>
      <c r="D698" s="33" t="str">
        <f>'[1]Mast Grube Multi5P'!$D123</f>
        <v>St.</v>
      </c>
      <c r="E698" s="33" t="s">
        <v>192</v>
      </c>
      <c r="F698" s="12">
        <v>122080900000</v>
      </c>
      <c r="G698" s="34">
        <f>'[1]Mast Grube Multi5P'!$E123</f>
        <v>122080900000</v>
      </c>
      <c r="H698" s="34">
        <v>0</v>
      </c>
      <c r="I698">
        <f>_xlfn.XLOOKUP(G698,[1]Preisliste!$A$11:$A$156,[1]Preisliste!$B$11:$B$156)</f>
        <v>0</v>
      </c>
      <c r="J698" s="13">
        <f>_xlfn.XLOOKUP(G698,[2]Preisliste!$A$11:$A$156,[2]Preisliste!$E$11:$E$156)</f>
        <v>43.18</v>
      </c>
      <c r="K698" s="35">
        <f t="shared" si="50"/>
        <v>0</v>
      </c>
      <c r="L698" t="str">
        <f>_xlfn.XLOOKUP(G698,[2]Preisliste!$A$11:$A$156,[2]Preisliste!$C$11:$C$156)</f>
        <v>Mont. Trilux Publisca</v>
      </c>
      <c r="M698" s="21"/>
      <c r="N698" s="21"/>
      <c r="O698" s="21"/>
      <c r="P698" s="36"/>
    </row>
    <row r="699" spans="1:16" x14ac:dyDescent="0.3">
      <c r="A699" s="21"/>
      <c r="B699" s="62">
        <f t="shared" si="51"/>
        <v>0</v>
      </c>
      <c r="C699" s="62">
        <v>0</v>
      </c>
      <c r="D699" s="33" t="str">
        <f>'[1]Mast Grube Multi5P'!$D124</f>
        <v>St.</v>
      </c>
      <c r="E699" s="33" t="s">
        <v>192</v>
      </c>
      <c r="F699" s="12">
        <v>122081100000</v>
      </c>
      <c r="G699" s="34">
        <f>'[1]Mast Grube Multi5P'!$E124</f>
        <v>122081100000</v>
      </c>
      <c r="H699" s="34">
        <v>0</v>
      </c>
      <c r="I699">
        <f>_xlfn.XLOOKUP(G699,[1]Preisliste!$A$11:$A$156,[1]Preisliste!$B$11:$B$156)</f>
        <v>0</v>
      </c>
      <c r="J699" s="13">
        <f>_xlfn.XLOOKUP(G699,[2]Preisliste!$A$11:$A$156,[2]Preisliste!$E$11:$E$156)</f>
        <v>45.34</v>
      </c>
      <c r="K699" s="35">
        <f t="shared" si="50"/>
        <v>0</v>
      </c>
      <c r="L699" t="str">
        <f>_xlfn.XLOOKUP(G699,[2]Preisliste!$A$11:$A$156,[2]Preisliste!$C$11:$C$156)</f>
        <v>Mont. Nordeon Vulkan V3458</v>
      </c>
      <c r="M699" s="21"/>
      <c r="N699" s="21"/>
      <c r="O699" s="21"/>
      <c r="P699" s="36"/>
    </row>
    <row r="700" spans="1:16" x14ac:dyDescent="0.3">
      <c r="A700" s="21"/>
      <c r="B700" s="62">
        <f t="shared" si="51"/>
        <v>0</v>
      </c>
      <c r="C700" s="62">
        <v>0</v>
      </c>
      <c r="D700" s="33" t="str">
        <f>'[1]Mast Grube Multi5P'!$D125</f>
        <v>St.</v>
      </c>
      <c r="E700" s="33" t="s">
        <v>192</v>
      </c>
      <c r="F700" s="12">
        <v>120813000000</v>
      </c>
      <c r="G700" s="34">
        <f>'[1]Mast Grube Multi5P'!$E125</f>
        <v>120813000000</v>
      </c>
      <c r="H700" s="34">
        <v>0</v>
      </c>
      <c r="I700">
        <f>_xlfn.XLOOKUP(G700,[1]Preisliste!$A$11:$A$156,[1]Preisliste!$B$11:$B$156)</f>
        <v>0</v>
      </c>
      <c r="J700" s="13">
        <f>_xlfn.XLOOKUP(G700,[2]Preisliste!$A$11:$A$156,[2]Preisliste!$E$11:$E$156)</f>
        <v>100.44</v>
      </c>
      <c r="K700" s="35">
        <f t="shared" si="50"/>
        <v>0</v>
      </c>
      <c r="L700" t="str">
        <f>_xlfn.XLOOKUP(G700,[2]Preisliste!$A$11:$A$156,[2]Preisliste!$C$11:$C$156)</f>
        <v>Mont. Hahn-Licht</v>
      </c>
      <c r="M700" s="21"/>
      <c r="N700" s="21"/>
      <c r="O700" s="21"/>
      <c r="P700" s="36"/>
    </row>
    <row r="701" spans="1:16" x14ac:dyDescent="0.3">
      <c r="A701" s="21"/>
      <c r="B701" s="62">
        <f t="shared" si="51"/>
        <v>0</v>
      </c>
      <c r="C701" s="62">
        <v>0</v>
      </c>
      <c r="D701" s="33" t="str">
        <f>'[1]Mast Grube Multi5P'!$D126</f>
        <v>St.</v>
      </c>
      <c r="E701" s="33" t="s">
        <v>192</v>
      </c>
      <c r="F701" s="12">
        <v>122120700000</v>
      </c>
      <c r="G701" s="34">
        <f>'[1]Mast Grube Multi5P'!$E126</f>
        <v>122120700000</v>
      </c>
      <c r="H701" s="34">
        <v>0</v>
      </c>
      <c r="I701">
        <f>_xlfn.XLOOKUP(G701,[1]Preisliste!$A$11:$A$156,[1]Preisliste!$B$11:$B$156)</f>
        <v>0</v>
      </c>
      <c r="J701" s="13">
        <f>_xlfn.XLOOKUP(G701,[2]Preisliste!$A$11:$A$156,[2]Preisliste!$E$11:$E$156)</f>
        <v>57.53</v>
      </c>
      <c r="K701" s="35">
        <f t="shared" si="50"/>
        <v>0</v>
      </c>
      <c r="L701" t="str">
        <f>_xlfn.XLOOKUP(G701,[2]Preisliste!$A$11:$A$156,[2]Preisliste!$C$11:$C$156)</f>
        <v>Leuchtenmontage o. Material</v>
      </c>
      <c r="M701" s="21"/>
      <c r="N701" s="21"/>
      <c r="O701" s="21"/>
      <c r="P701" s="36"/>
    </row>
    <row r="702" spans="1:16" x14ac:dyDescent="0.3">
      <c r="A702" s="21"/>
      <c r="B702" s="62">
        <f t="shared" si="51"/>
        <v>0</v>
      </c>
      <c r="C702" s="62">
        <v>0</v>
      </c>
      <c r="D702" s="33" t="str">
        <f>'[1]Mast Grube Multi5P'!$D127</f>
        <v>St.</v>
      </c>
      <c r="E702" s="33" t="s">
        <v>192</v>
      </c>
      <c r="F702" s="12">
        <v>122121900000</v>
      </c>
      <c r="G702" s="34">
        <f>'[1]Mast Grube Multi5P'!$E127</f>
        <v>122121900000</v>
      </c>
      <c r="H702" s="34">
        <v>0</v>
      </c>
      <c r="I702">
        <f>_xlfn.XLOOKUP(G702,[1]Preisliste!$A$11:$A$156,[1]Preisliste!$B$11:$B$156)</f>
        <v>0</v>
      </c>
      <c r="J702" s="13">
        <f>_xlfn.XLOOKUP(G702,[2]Preisliste!$A$11:$A$156,[2]Preisliste!$E$11:$E$156)</f>
        <v>51.86</v>
      </c>
      <c r="K702" s="35">
        <f t="shared" si="50"/>
        <v>0</v>
      </c>
      <c r="L702" t="str">
        <f>_xlfn.XLOOKUP(G702,[2]Preisliste!$A$11:$A$156,[2]Preisliste!$C$11:$C$156)</f>
        <v>Blendeneinbau Vulkan</v>
      </c>
      <c r="M702" s="21"/>
      <c r="N702" s="21"/>
      <c r="O702" s="21"/>
      <c r="P702" s="36"/>
    </row>
    <row r="703" spans="1:16" x14ac:dyDescent="0.3">
      <c r="A703" s="21"/>
      <c r="B703" s="62">
        <f t="shared" si="51"/>
        <v>0</v>
      </c>
      <c r="C703" s="62">
        <v>0</v>
      </c>
      <c r="D703" s="33" t="str">
        <f>'[1]Mast Grube Multi5P'!$D128</f>
        <v>St.</v>
      </c>
      <c r="E703" s="33" t="s">
        <v>192</v>
      </c>
      <c r="F703" s="12">
        <v>122122500000</v>
      </c>
      <c r="G703" s="34">
        <f>'[1]Mast Grube Multi5P'!$E128</f>
        <v>122122500000</v>
      </c>
      <c r="H703" s="34">
        <v>0</v>
      </c>
      <c r="I703">
        <f>_xlfn.XLOOKUP(G703,[1]Preisliste!$A$11:$A$156,[1]Preisliste!$B$11:$B$156)</f>
        <v>0</v>
      </c>
      <c r="J703" s="13">
        <f>_xlfn.XLOOKUP(G703,[2]Preisliste!$A$11:$A$156,[2]Preisliste!$E$11:$E$156)</f>
        <v>51.86</v>
      </c>
      <c r="K703" s="35">
        <f t="shared" si="50"/>
        <v>0</v>
      </c>
      <c r="L703" t="str">
        <f>_xlfn.XLOOKUP(G703,[2]Preisliste!$A$11:$A$156,[2]Preisliste!$C$11:$C$156)</f>
        <v>Austausch Vulkan Leuchtendach</v>
      </c>
      <c r="M703" s="21"/>
      <c r="N703" s="21"/>
      <c r="O703" s="21"/>
      <c r="P703" s="36"/>
    </row>
    <row r="704" spans="1:16" x14ac:dyDescent="0.3">
      <c r="A704" s="21"/>
      <c r="B704" s="62">
        <f t="shared" si="51"/>
        <v>0</v>
      </c>
      <c r="C704" s="62">
        <v>0</v>
      </c>
      <c r="D704" s="33" t="str">
        <f>'[1]Mast Grube Multi5P'!$D129</f>
        <v>St.</v>
      </c>
      <c r="E704" s="33" t="s">
        <v>192</v>
      </c>
      <c r="F704" s="12">
        <v>122124200000</v>
      </c>
      <c r="G704" s="34">
        <f>'[1]Mast Grube Multi5P'!$E129</f>
        <v>122124200000</v>
      </c>
      <c r="H704" s="34">
        <v>0</v>
      </c>
      <c r="I704">
        <f>_xlfn.XLOOKUP(G704,[1]Preisliste!$A$11:$A$156,[1]Preisliste!$B$11:$B$156)</f>
        <v>0</v>
      </c>
      <c r="J704" s="13">
        <f>_xlfn.XLOOKUP(G704,[2]Preisliste!$A$11:$A$156,[2]Preisliste!$E$11:$E$156)</f>
        <v>60.83</v>
      </c>
      <c r="K704" s="35">
        <f t="shared" ref="K704:K715" si="52">IF(B704="",0,B704*J704)</f>
        <v>0</v>
      </c>
      <c r="L704" t="str">
        <f>_xlfn.XLOOKUP(G704,[2]Preisliste!$A$11:$A$156,[2]Preisliste!$C$11:$C$156)</f>
        <v>Isol. Klemme Leuchtenanschluss</v>
      </c>
      <c r="M704" s="21"/>
      <c r="N704" s="21"/>
      <c r="O704" s="21"/>
      <c r="P704" s="36"/>
    </row>
    <row r="705" spans="1:108" x14ac:dyDescent="0.3">
      <c r="A705" s="21"/>
      <c r="B705" s="62">
        <f t="shared" ref="B705:B715" si="53">C705</f>
        <v>0</v>
      </c>
      <c r="C705" s="62">
        <v>0</v>
      </c>
      <c r="D705" s="33" t="str">
        <f>'[1]Mast Grube Multi5P'!$D130</f>
        <v>St.</v>
      </c>
      <c r="E705" s="33" t="s">
        <v>192</v>
      </c>
      <c r="F705" s="12">
        <v>101030306000</v>
      </c>
      <c r="G705" s="34">
        <f>'[1]Mast Grube Multi5P'!$E130</f>
        <v>101030306000</v>
      </c>
      <c r="H705" s="34" t="s">
        <v>41</v>
      </c>
      <c r="I705" t="str">
        <f>_xlfn.XLOOKUP(G705,[1]Preisliste!$A$11:$A$156,[1]Preisliste!$B$11:$B$156)</f>
        <v>1.10.1</v>
      </c>
      <c r="J705" s="13">
        <f>_xlfn.XLOOKUP(G705,[2]Preisliste!$A$11:$A$156,[2]Preisliste!$E$11:$E$156)</f>
        <v>37.78</v>
      </c>
      <c r="K705" s="35">
        <f t="shared" si="52"/>
        <v>0</v>
      </c>
      <c r="L705" t="str">
        <f>_xlfn.XLOOKUP(G705,[2]Preisliste!$A$11:$A$156,[2]Preisliste!$C$11:$C$156)</f>
        <v>Technische LED-Außenleuchte für Anliegerstraßen</v>
      </c>
      <c r="M705" s="21"/>
      <c r="N705" s="21"/>
      <c r="O705" s="21"/>
      <c r="P705" s="36"/>
    </row>
    <row r="706" spans="1:108" x14ac:dyDescent="0.3">
      <c r="A706" s="21"/>
      <c r="B706" s="62">
        <f t="shared" si="53"/>
        <v>0</v>
      </c>
      <c r="C706" s="62">
        <v>0</v>
      </c>
      <c r="D706" s="33" t="str">
        <f>'[1]Mast Grube Multi5P'!$D131</f>
        <v>St.</v>
      </c>
      <c r="E706" s="33" t="s">
        <v>192</v>
      </c>
      <c r="F706" s="12">
        <v>101030307000</v>
      </c>
      <c r="G706" s="34">
        <f>'[1]Mast Grube Multi5P'!$E131</f>
        <v>101030307000</v>
      </c>
      <c r="H706" s="34" t="s">
        <v>42</v>
      </c>
      <c r="I706" t="str">
        <f>_xlfn.XLOOKUP(G706,[1]Preisliste!$A$11:$A$156,[1]Preisliste!$B$11:$B$156)</f>
        <v>1.10.2</v>
      </c>
      <c r="J706" s="13">
        <f>_xlfn.XLOOKUP(G706,[2]Preisliste!$A$11:$A$156,[2]Preisliste!$E$11:$E$156)</f>
        <v>38.86</v>
      </c>
      <c r="K706" s="35">
        <f t="shared" si="52"/>
        <v>0</v>
      </c>
      <c r="L706" t="str">
        <f>_xlfn.XLOOKUP(G706,[2]Preisliste!$A$11:$A$156,[2]Preisliste!$C$11:$C$156)</f>
        <v>Technische LED-Außenleuchte für Haupterschließungsstraßen</v>
      </c>
      <c r="M706" s="21"/>
      <c r="N706" s="21"/>
      <c r="O706" s="21"/>
      <c r="P706" s="36"/>
    </row>
    <row r="707" spans="1:108" x14ac:dyDescent="0.3">
      <c r="A707" s="21"/>
      <c r="B707" s="62">
        <f t="shared" si="53"/>
        <v>0</v>
      </c>
      <c r="C707" s="62">
        <v>0</v>
      </c>
      <c r="D707" s="33" t="str">
        <f>'[1]Mast Grube Multi5P'!$D132</f>
        <v>St.</v>
      </c>
      <c r="E707" s="33" t="s">
        <v>192</v>
      </c>
      <c r="F707" s="12">
        <v>101030400000</v>
      </c>
      <c r="G707" s="34">
        <f>'[1]Mast Grube Multi5P'!$E132</f>
        <v>101030400000</v>
      </c>
      <c r="H707" s="34" t="s">
        <v>43</v>
      </c>
      <c r="I707" t="str">
        <f>_xlfn.XLOOKUP(G707,[1]Preisliste!$A$11:$A$156,[1]Preisliste!$B$11:$B$156)</f>
        <v>1.10.3</v>
      </c>
      <c r="J707" s="13">
        <f>_xlfn.XLOOKUP(G707,[2]Preisliste!$A$11:$A$156,[2]Preisliste!$E$11:$E$156)</f>
        <v>41.02</v>
      </c>
      <c r="K707" s="35">
        <f t="shared" si="52"/>
        <v>0</v>
      </c>
      <c r="L707" t="str">
        <f>_xlfn.XLOOKUP(G707,[2]Preisliste!$A$11:$A$156,[2]Preisliste!$C$11:$C$156)</f>
        <v>Technische LED-Außenleuchte für Hauptverkehrsstraßen</v>
      </c>
      <c r="M707" s="21"/>
      <c r="N707" s="21"/>
      <c r="O707" s="21"/>
      <c r="P707" s="36"/>
    </row>
    <row r="708" spans="1:108" x14ac:dyDescent="0.3">
      <c r="A708" s="21"/>
      <c r="B708" s="62">
        <f t="shared" si="53"/>
        <v>0</v>
      </c>
      <c r="C708" s="62">
        <v>0</v>
      </c>
      <c r="D708" s="33" t="str">
        <f>'[1]Mast Grube Multi5P'!$D133</f>
        <v>St.</v>
      </c>
      <c r="E708" s="33" t="s">
        <v>192</v>
      </c>
      <c r="F708" s="12">
        <v>441430000001</v>
      </c>
      <c r="G708" s="34">
        <f>'[1]Mast Grube Multi5P'!$E133</f>
        <v>441430000001</v>
      </c>
      <c r="H708" s="34" t="s">
        <v>44</v>
      </c>
      <c r="I708" t="str">
        <f>_xlfn.XLOOKUP(G708,[1]Preisliste!$A$11:$A$156,[1]Preisliste!$B$11:$B$156)</f>
        <v>1.10.4</v>
      </c>
      <c r="J708" s="13">
        <f>_xlfn.XLOOKUP(G708,[2]Preisliste!$A$11:$A$156,[2]Preisliste!$E$11:$E$156)</f>
        <v>96.08</v>
      </c>
      <c r="K708" s="35">
        <f t="shared" si="52"/>
        <v>0</v>
      </c>
      <c r="L708" t="str">
        <f>_xlfn.XLOOKUP(G708,[2]Preisliste!$A$11:$A$156,[2]Preisliste!$C$11:$C$156)</f>
        <v>Technische LED-Außenleuchte für FGÜ</v>
      </c>
      <c r="M708" s="21"/>
      <c r="N708" s="21"/>
      <c r="O708" s="21"/>
      <c r="P708" s="36"/>
    </row>
    <row r="709" spans="1:108" x14ac:dyDescent="0.3">
      <c r="A709" s="21"/>
      <c r="B709" s="62">
        <f t="shared" si="53"/>
        <v>0</v>
      </c>
      <c r="C709" s="62">
        <v>0</v>
      </c>
      <c r="D709" s="33" t="str">
        <f>'[1]Mast Grube Multi5P'!$D134</f>
        <v>St.</v>
      </c>
      <c r="E709" s="33" t="s">
        <v>192</v>
      </c>
      <c r="F709" s="12">
        <v>441431000001</v>
      </c>
      <c r="G709" s="34">
        <f>'[1]Mast Grube Multi5P'!$E134</f>
        <v>441431000001</v>
      </c>
      <c r="H709" s="34" t="s">
        <v>45</v>
      </c>
      <c r="I709" t="str">
        <f>_xlfn.XLOOKUP(G709,[1]Preisliste!$A$11:$A$156,[1]Preisliste!$B$11:$B$156)</f>
        <v>1.10.5</v>
      </c>
      <c r="J709" s="13">
        <f>_xlfn.XLOOKUP(G709,[2]Preisliste!$A$11:$A$156,[2]Preisliste!$E$11:$E$156)</f>
        <v>43.18</v>
      </c>
      <c r="K709" s="35">
        <f t="shared" si="52"/>
        <v>0</v>
      </c>
      <c r="L709" t="str">
        <f>_xlfn.XLOOKUP(G709,[2]Preisliste!$A$11:$A$156,[2]Preisliste!$C$11:$C$156)</f>
        <v>Technisch-dekorative LED-Außenleuchte</v>
      </c>
      <c r="M709" s="21"/>
      <c r="N709" s="21"/>
      <c r="O709" s="21"/>
      <c r="P709" s="36"/>
    </row>
    <row r="710" spans="1:108" x14ac:dyDescent="0.3">
      <c r="A710" s="21"/>
      <c r="B710" s="62">
        <f t="shared" si="53"/>
        <v>0</v>
      </c>
      <c r="C710" s="62">
        <v>0</v>
      </c>
      <c r="D710" s="33" t="str">
        <f>'[1]Mast Grube Multi5P'!$D135</f>
        <v>St.</v>
      </c>
      <c r="E710" s="33" t="s">
        <v>192</v>
      </c>
      <c r="F710" s="12">
        <v>441432000001</v>
      </c>
      <c r="G710" s="34">
        <f>'[1]Mast Grube Multi5P'!$E135</f>
        <v>441432000001</v>
      </c>
      <c r="H710" s="34" t="s">
        <v>46</v>
      </c>
      <c r="I710" t="str">
        <f>_xlfn.XLOOKUP(G710,[1]Preisliste!$A$11:$A$156,[1]Preisliste!$B$11:$B$156)</f>
        <v>1.10.6</v>
      </c>
      <c r="J710" s="13">
        <f>_xlfn.XLOOKUP(G710,[2]Preisliste!$A$11:$A$156,[2]Preisliste!$E$11:$E$156)</f>
        <v>45.34</v>
      </c>
      <c r="K710" s="35">
        <f t="shared" si="52"/>
        <v>0</v>
      </c>
      <c r="L710" t="str">
        <f>_xlfn.XLOOKUP(G710,[2]Preisliste!$A$11:$A$156,[2]Preisliste!$C$11:$C$156)</f>
        <v>Klassisch-dekorative LED-Außenleuchte</v>
      </c>
      <c r="M710" s="21"/>
      <c r="N710" s="21"/>
      <c r="O710" s="21"/>
      <c r="P710" s="36"/>
    </row>
    <row r="711" spans="1:108" x14ac:dyDescent="0.3">
      <c r="A711" s="21"/>
      <c r="B711" s="62">
        <f t="shared" si="53"/>
        <v>0</v>
      </c>
      <c r="C711" s="62">
        <v>0</v>
      </c>
      <c r="D711" s="33" t="str">
        <f>'[1]Mast Grube Multi5P'!$D136</f>
        <v>St.</v>
      </c>
      <c r="E711" s="33" t="s">
        <v>192</v>
      </c>
      <c r="F711" s="12">
        <v>441433000001</v>
      </c>
      <c r="G711" s="34">
        <f>'[1]Mast Grube Multi5P'!$E136</f>
        <v>441433000001</v>
      </c>
      <c r="H711" s="34" t="s">
        <v>47</v>
      </c>
      <c r="I711" t="str">
        <f>_xlfn.XLOOKUP(G711,[1]Preisliste!$A$11:$A$156,[1]Preisliste!$B$11:$B$156)</f>
        <v>1.10.7</v>
      </c>
      <c r="J711" s="13">
        <f>_xlfn.XLOOKUP(G711,[2]Preisliste!$A$11:$A$156,[2]Preisliste!$E$11:$E$156)</f>
        <v>100.44</v>
      </c>
      <c r="K711" s="35">
        <f t="shared" si="52"/>
        <v>0</v>
      </c>
      <c r="L711" t="str">
        <f>_xlfn.XLOOKUP(G711,[2]Preisliste!$A$11:$A$156,[2]Preisliste!$C$11:$C$156)</f>
        <v>Historische Mastaufsatzleuchten "Ausführung Bergisch Gladbach"</v>
      </c>
      <c r="M711" s="21"/>
      <c r="N711" s="21"/>
      <c r="O711" s="21"/>
      <c r="P711" s="36"/>
    </row>
    <row r="712" spans="1:108" x14ac:dyDescent="0.3">
      <c r="A712" s="21"/>
      <c r="B712" s="62">
        <f t="shared" si="53"/>
        <v>0</v>
      </c>
      <c r="C712" s="62">
        <v>0</v>
      </c>
      <c r="D712" s="33" t="str">
        <f>'[1]Mast Grube Multi5P'!$D137</f>
        <v>St.</v>
      </c>
      <c r="E712" s="33" t="s">
        <v>192</v>
      </c>
      <c r="F712" s="12">
        <v>101030405000</v>
      </c>
      <c r="G712" s="34">
        <f>'[1]Mast Grube Multi5P'!$E137</f>
        <v>101030405000</v>
      </c>
      <c r="H712" s="34" t="s">
        <v>48</v>
      </c>
      <c r="I712" t="str">
        <f>_xlfn.XLOOKUP(G712,[1]Preisliste!$A$11:$A$156,[1]Preisliste!$B$11:$B$156)</f>
        <v>1.10.8</v>
      </c>
      <c r="J712" s="13">
        <f>_xlfn.XLOOKUP(G712,[2]Preisliste!$A$11:$A$156,[2]Preisliste!$E$11:$E$156)</f>
        <v>0</v>
      </c>
      <c r="K712" s="35">
        <f t="shared" si="52"/>
        <v>0</v>
      </c>
      <c r="L712" t="str">
        <f>_xlfn.XLOOKUP(G712,[2]Preisliste!$A$11:$A$156,[2]Preisliste!$C$11:$C$156)</f>
        <v>LED-Kompakt-Strahler für Akzentbeleuchtung &gt; 4000 lm</v>
      </c>
      <c r="M712" s="21"/>
      <c r="N712" s="21"/>
      <c r="O712" s="21"/>
      <c r="P712" s="36"/>
    </row>
    <row r="713" spans="1:108" x14ac:dyDescent="0.3">
      <c r="A713" s="21"/>
      <c r="B713" s="62">
        <f t="shared" si="53"/>
        <v>0</v>
      </c>
      <c r="C713" s="62">
        <v>0</v>
      </c>
      <c r="D713" s="33" t="str">
        <f>'[1]Mast Grube Multi5P'!$D138</f>
        <v>St.</v>
      </c>
      <c r="E713" s="33" t="s">
        <v>192</v>
      </c>
      <c r="F713" s="12">
        <v>101030406000</v>
      </c>
      <c r="G713" s="34">
        <f>'[1]Mast Grube Multi5P'!$E138</f>
        <v>101030406000</v>
      </c>
      <c r="H713" s="34" t="s">
        <v>49</v>
      </c>
      <c r="I713" t="str">
        <f>_xlfn.XLOOKUP(G713,[1]Preisliste!$A$11:$A$156,[1]Preisliste!$B$11:$B$156)</f>
        <v>1.10.9</v>
      </c>
      <c r="J713" s="13">
        <f>_xlfn.XLOOKUP(G713,[2]Preisliste!$A$11:$A$156,[2]Preisliste!$E$11:$E$156)</f>
        <v>0</v>
      </c>
      <c r="K713" s="35">
        <f t="shared" si="52"/>
        <v>0</v>
      </c>
      <c r="L713" t="str">
        <f>_xlfn.XLOOKUP(G713,[2]Preisliste!$A$11:$A$156,[2]Preisliste!$C$11:$C$156)</f>
        <v>LED-Kompakt-Strahler für Akzentbeleuchtung &gt; 3000 lm</v>
      </c>
      <c r="M713" s="21"/>
      <c r="N713" s="21"/>
      <c r="O713" s="21"/>
      <c r="P713" s="36"/>
    </row>
    <row r="714" spans="1:108" x14ac:dyDescent="0.3">
      <c r="A714" s="21"/>
      <c r="B714" s="62">
        <f t="shared" si="53"/>
        <v>0</v>
      </c>
      <c r="C714" s="62">
        <v>0</v>
      </c>
      <c r="D714" s="33" t="str">
        <f>'[1]Mast Grube Multi5P'!$D139</f>
        <v>St.</v>
      </c>
      <c r="E714" s="33" t="s">
        <v>192</v>
      </c>
      <c r="F714" s="12">
        <v>101030407000</v>
      </c>
      <c r="G714" s="34">
        <f>'[1]Mast Grube Multi5P'!$E139</f>
        <v>101030407000</v>
      </c>
      <c r="H714" s="34" t="s">
        <v>50</v>
      </c>
      <c r="I714" t="str">
        <f>_xlfn.XLOOKUP(G714,[1]Preisliste!$A$11:$A$156,[1]Preisliste!$B$11:$B$156)</f>
        <v>1.10.10</v>
      </c>
      <c r="J714" s="13">
        <f>_xlfn.XLOOKUP(G714,[2]Preisliste!$A$11:$A$156,[2]Preisliste!$E$11:$E$156)</f>
        <v>0</v>
      </c>
      <c r="K714" s="35">
        <f t="shared" si="52"/>
        <v>0</v>
      </c>
      <c r="L714" t="str">
        <f>_xlfn.XLOOKUP(G714,[2]Preisliste!$A$11:$A$156,[2]Preisliste!$C$11:$C$156)</f>
        <v>LED-Flutlichtstrahler für Anstrahlungen &gt; 6500 lm</v>
      </c>
      <c r="M714" s="21"/>
      <c r="N714" s="21"/>
      <c r="O714" s="21"/>
      <c r="P714" s="36"/>
    </row>
    <row r="715" spans="1:108" x14ac:dyDescent="0.3">
      <c r="A715" s="21"/>
      <c r="B715" s="62">
        <f t="shared" si="53"/>
        <v>0</v>
      </c>
      <c r="C715" s="62">
        <v>0</v>
      </c>
      <c r="D715" s="33" t="str">
        <f>'[1]Mast Grube Multi5P'!$D140</f>
        <v>St.</v>
      </c>
      <c r="E715" s="33" t="s">
        <v>192</v>
      </c>
      <c r="F715" s="12">
        <v>101030500000</v>
      </c>
      <c r="G715" s="34">
        <f>'[1]Mast Grube Multi5P'!$E140</f>
        <v>101030500000</v>
      </c>
      <c r="H715" s="34" t="s">
        <v>51</v>
      </c>
      <c r="I715" t="str">
        <f>_xlfn.XLOOKUP(G715,[1]Preisliste!$A$11:$A$156,[1]Preisliste!$B$11:$B$156)</f>
        <v>1.10.11</v>
      </c>
      <c r="J715" s="13">
        <f>_xlfn.XLOOKUP(G715,[2]Preisliste!$A$11:$A$156,[2]Preisliste!$E$11:$E$156)</f>
        <v>0</v>
      </c>
      <c r="K715" s="21">
        <f t="shared" si="52"/>
        <v>0</v>
      </c>
      <c r="L715" t="str">
        <f>_xlfn.XLOOKUP(G715,[2]Preisliste!$A$11:$A$156,[2]Preisliste!$C$11:$C$156)</f>
        <v>LED-Flutlichtstrahler für Anstrahlungen &gt; 5500 lm</v>
      </c>
      <c r="M715" s="21"/>
      <c r="N715" s="21"/>
      <c r="O715" s="21"/>
      <c r="P715" s="21"/>
    </row>
    <row r="716" spans="1:108" x14ac:dyDescent="0.3">
      <c r="F716" s="12"/>
      <c r="G716" s="12"/>
      <c r="H716" s="12"/>
      <c r="J716" s="13"/>
      <c r="K716" s="14"/>
    </row>
    <row r="717" spans="1:108" x14ac:dyDescent="0.3">
      <c r="B717" s="25"/>
      <c r="C717" s="25"/>
      <c r="D717" s="11"/>
      <c r="E717" s="11"/>
      <c r="F717" s="12"/>
      <c r="G717" s="12"/>
      <c r="H717" s="12"/>
      <c r="J717" s="13"/>
      <c r="K717" s="14"/>
    </row>
    <row r="718" spans="1:108" x14ac:dyDescent="0.3">
      <c r="B718" s="25"/>
      <c r="C718" s="25"/>
      <c r="D718" s="11"/>
      <c r="E718" s="11"/>
      <c r="F718" s="12"/>
      <c r="G718" s="12"/>
      <c r="H718" s="12"/>
      <c r="J718" s="13"/>
      <c r="K718" s="14"/>
    </row>
    <row r="719" spans="1:108" x14ac:dyDescent="0.3">
      <c r="B719" s="25"/>
      <c r="C719" s="25"/>
      <c r="D719" s="11"/>
      <c r="E719" s="11"/>
      <c r="F719" s="12"/>
      <c r="G719" s="12"/>
      <c r="H719" s="12"/>
      <c r="J719" s="13"/>
      <c r="K719" s="14"/>
    </row>
    <row r="720" spans="1:108" x14ac:dyDescent="0.3">
      <c r="A720" t="s">
        <v>189</v>
      </c>
      <c r="B720">
        <f>C720</f>
        <v>0</v>
      </c>
      <c r="C720">
        <v>0</v>
      </c>
      <c r="D720" t="str">
        <f>'[1]Mast Grube Multi5B'!$D55</f>
        <v>m²</v>
      </c>
      <c r="E720" t="s">
        <v>55</v>
      </c>
      <c r="F720" s="12">
        <v>122021100000</v>
      </c>
      <c r="G720" s="12">
        <f>'[1]Mast Grube Multi5B'!$E55</f>
        <v>122021100000</v>
      </c>
      <c r="H720" s="12" t="s">
        <v>0</v>
      </c>
      <c r="I720" t="str">
        <f>_xlfn.XLOOKUP(G720,[1]Preisliste!$A$11:$A$156,[1]Preisliste!$B$11:$B$156)</f>
        <v>1.3.6</v>
      </c>
      <c r="J720" s="13">
        <f>_xlfn.XLOOKUP(G720,[2]Preisliste!$A$11:$A$156,[2]Preisliste!$E$11:$E$156)</f>
        <v>100.68</v>
      </c>
      <c r="K720" s="25">
        <f t="shared" ref="K720:K783" si="54">IF(B720="",0,B720*J720)</f>
        <v>0</v>
      </c>
      <c r="L720" t="str">
        <f>_xlfn.XLOOKUP(G720,[2]Preisliste!$A$11:$A$156,[2]Preisliste!$C$11:$C$156)</f>
        <v>Pflasteroberflächen aufnehmen und wieder herstellen</v>
      </c>
      <c r="P720"/>
      <c r="R720" s="25"/>
      <c r="S720" s="11"/>
      <c r="T720" s="12"/>
      <c r="U720"/>
      <c r="V720" s="13"/>
      <c r="W720" s="14"/>
      <c r="X720"/>
      <c r="Y720"/>
      <c r="Z720"/>
      <c r="AA720"/>
      <c r="AB720" s="1"/>
      <c r="AC720"/>
      <c r="AD720"/>
      <c r="AS720" s="2"/>
      <c r="AY720" s="2"/>
      <c r="AZ720" s="2"/>
      <c r="BA720" s="2"/>
      <c r="BC720" s="3"/>
      <c r="BJ720" s="5"/>
      <c r="BK720" s="5"/>
      <c r="BL720" s="5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</row>
    <row r="721" spans="1:108" x14ac:dyDescent="0.3">
      <c r="A721" t="s">
        <v>196</v>
      </c>
      <c r="B721">
        <f t="shared" ref="B721:B784" si="55">C721</f>
        <v>0</v>
      </c>
      <c r="C721">
        <v>0</v>
      </c>
      <c r="D721" t="str">
        <f>'[1]Mast Grube Multi5B'!$D56</f>
        <v>m³</v>
      </c>
      <c r="E721" t="s">
        <v>56</v>
      </c>
      <c r="F721" s="12">
        <v>122021300000</v>
      </c>
      <c r="G721" s="12">
        <f>'[1]Mast Grube Multi5B'!$E56</f>
        <v>122021300000</v>
      </c>
      <c r="H721" s="12" t="s">
        <v>1</v>
      </c>
      <c r="I721" t="str">
        <f>_xlfn.XLOOKUP(G721,[1]Preisliste!$A$11:$A$156,[1]Preisliste!$B$11:$B$156)</f>
        <v>1.3.7</v>
      </c>
      <c r="J721" s="13">
        <f>_xlfn.XLOOKUP(G721,[2]Preisliste!$A$11:$A$156,[2]Preisliste!$E$11:$E$156)</f>
        <v>114.1</v>
      </c>
      <c r="K721" s="25">
        <f t="shared" si="54"/>
        <v>0</v>
      </c>
      <c r="L721" t="str">
        <f>_xlfn.XLOOKUP(G721,[2]Preisliste!$A$11:$A$156,[2]Preisliste!$C$11:$C$156)</f>
        <v>ungeb. Tragschichten ausbauen</v>
      </c>
      <c r="P721"/>
      <c r="R721" s="25"/>
      <c r="S721" s="11"/>
      <c r="T721" s="12"/>
      <c r="U721"/>
      <c r="V721" s="13"/>
      <c r="W721" s="14"/>
      <c r="X721"/>
      <c r="Y721"/>
      <c r="Z721"/>
      <c r="AA721"/>
      <c r="AB721" s="1"/>
      <c r="AC721"/>
      <c r="AD721"/>
      <c r="AE721" s="10">
        <f t="shared" ref="AE721:AE733" si="56">B862/5</f>
        <v>0</v>
      </c>
      <c r="AF721" s="10">
        <f t="shared" ref="AF721:AF733" si="57">K862/5</f>
        <v>0</v>
      </c>
      <c r="AS721" s="2"/>
      <c r="AY721" s="2"/>
      <c r="AZ721" s="2"/>
      <c r="BA721" s="2"/>
      <c r="BC721" s="3"/>
      <c r="BJ721" s="5"/>
      <c r="BK721" s="5"/>
      <c r="BL721" s="5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</row>
    <row r="722" spans="1:108" x14ac:dyDescent="0.3">
      <c r="A722" s="25">
        <f>SUM(K720:K795)</f>
        <v>0</v>
      </c>
      <c r="B722">
        <f t="shared" si="55"/>
        <v>0</v>
      </c>
      <c r="C722">
        <v>0</v>
      </c>
      <c r="D722" t="str">
        <f>'[1]Mast Grube Multi5B'!$D57</f>
        <v>m³</v>
      </c>
      <c r="E722" t="s">
        <v>56</v>
      </c>
      <c r="F722" s="12">
        <v>122021500000</v>
      </c>
      <c r="G722" s="12">
        <f>'[1]Mast Grube Multi5B'!$E57</f>
        <v>122021500000</v>
      </c>
      <c r="H722" s="12" t="s">
        <v>2</v>
      </c>
      <c r="I722" t="str">
        <f>_xlfn.XLOOKUP(G722,[1]Preisliste!$A$11:$A$156,[1]Preisliste!$B$11:$B$156)</f>
        <v>1.3.8</v>
      </c>
      <c r="J722" s="13">
        <f>_xlfn.XLOOKUP(G722,[2]Preisliste!$A$11:$A$156,[2]Preisliste!$E$11:$E$156)</f>
        <v>248.34</v>
      </c>
      <c r="K722" s="25">
        <f t="shared" si="54"/>
        <v>0</v>
      </c>
      <c r="L722" t="str">
        <f>_xlfn.XLOOKUP(G722,[2]Preisliste!$A$11:$A$156,[2]Preisliste!$C$11:$C$156)</f>
        <v>Graben herstellen und wiederverfüllen</v>
      </c>
      <c r="P722"/>
      <c r="R722" s="25"/>
      <c r="S722" s="11"/>
      <c r="T722" s="12"/>
      <c r="U722"/>
      <c r="V722" s="13"/>
      <c r="W722" s="14"/>
      <c r="X722"/>
      <c r="Y722"/>
      <c r="Z722"/>
      <c r="AA722"/>
      <c r="AB722" s="1"/>
      <c r="AC722"/>
      <c r="AD722"/>
      <c r="AE722" s="10">
        <f t="shared" si="56"/>
        <v>0</v>
      </c>
      <c r="AF722" s="10">
        <f t="shared" si="57"/>
        <v>0</v>
      </c>
      <c r="AS722" s="2"/>
      <c r="AY722" s="2"/>
      <c r="AZ722" s="2"/>
      <c r="BA722" s="2"/>
      <c r="BC722" s="3"/>
      <c r="BJ722" s="5"/>
      <c r="BK722" s="5"/>
      <c r="BL722" s="5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</row>
    <row r="723" spans="1:108" x14ac:dyDescent="0.3">
      <c r="B723">
        <f t="shared" si="55"/>
        <v>0</v>
      </c>
      <c r="C723">
        <v>0</v>
      </c>
      <c r="D723" t="str">
        <f>'[1]Mast Grube Multi5B'!$D58</f>
        <v>m³</v>
      </c>
      <c r="E723" t="s">
        <v>56</v>
      </c>
      <c r="F723" s="12">
        <v>122021900000</v>
      </c>
      <c r="G723" s="12">
        <f>'[1]Mast Grube Multi5B'!$E58</f>
        <v>122021900000</v>
      </c>
      <c r="H723" s="12" t="s">
        <v>3</v>
      </c>
      <c r="I723" t="str">
        <f>_xlfn.XLOOKUP(G723,[1]Preisliste!$A$11:$A$156,[1]Preisliste!$B$11:$B$156)</f>
        <v>1.3.10</v>
      </c>
      <c r="J723" s="13">
        <f>_xlfn.XLOOKUP(G723,[2]Preisliste!$A$11:$A$156,[2]Preisliste!$E$11:$E$156)</f>
        <v>70.48</v>
      </c>
      <c r="K723" s="25">
        <f t="shared" si="54"/>
        <v>0</v>
      </c>
      <c r="L723" t="str">
        <f>_xlfn.XLOOKUP(G723,[2]Preisliste!$A$11:$A$156,[2]Preisliste!$C$11:$C$156)</f>
        <v>Sandbett für Elektroleitung</v>
      </c>
      <c r="P723"/>
      <c r="R723" s="25"/>
      <c r="S723" s="11"/>
      <c r="T723" s="12"/>
      <c r="U723"/>
      <c r="V723" s="13"/>
      <c r="W723" s="14"/>
      <c r="X723"/>
      <c r="Y723"/>
      <c r="Z723"/>
      <c r="AA723"/>
      <c r="AB723" s="1"/>
      <c r="AC723"/>
      <c r="AD723"/>
      <c r="AE723" s="10">
        <f t="shared" si="56"/>
        <v>0</v>
      </c>
      <c r="AF723" s="10">
        <f t="shared" si="57"/>
        <v>0</v>
      </c>
      <c r="AS723" s="2"/>
      <c r="AY723" s="2"/>
      <c r="AZ723" s="2"/>
      <c r="BA723" s="2"/>
      <c r="BC723" s="3"/>
      <c r="BJ723" s="5"/>
      <c r="BK723" s="5"/>
      <c r="BL723" s="5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</row>
    <row r="724" spans="1:108" x14ac:dyDescent="0.3">
      <c r="B724">
        <f t="shared" si="55"/>
        <v>0</v>
      </c>
      <c r="C724">
        <v>0</v>
      </c>
      <c r="D724" t="str">
        <f>'[1]Mast Grube Multi5B'!$D59</f>
        <v>m³</v>
      </c>
      <c r="E724" t="s">
        <v>56</v>
      </c>
      <c r="F724" s="12">
        <v>122022100000</v>
      </c>
      <c r="G724" s="12">
        <f>'[1]Mast Grube Multi5B'!$E59</f>
        <v>122022100000</v>
      </c>
      <c r="H724" s="12" t="s">
        <v>4</v>
      </c>
      <c r="I724" t="str">
        <f>_xlfn.XLOOKUP(G724,[1]Preisliste!$A$11:$A$156,[1]Preisliste!$B$11:$B$156)</f>
        <v>1.3.11</v>
      </c>
      <c r="J724" s="13">
        <f>_xlfn.XLOOKUP(G724,[2]Preisliste!$A$11:$A$156,[2]Preisliste!$E$11:$E$156)</f>
        <v>80.55</v>
      </c>
      <c r="K724" s="25">
        <f t="shared" si="54"/>
        <v>0</v>
      </c>
      <c r="L724" t="str">
        <f>_xlfn.XLOOKUP(G724,[2]Preisliste!$A$11:$A$156,[2]Preisliste!$C$11:$C$156)</f>
        <v>vorhandene Tragschicht wieder einbauen</v>
      </c>
      <c r="P724"/>
      <c r="R724" s="25"/>
      <c r="S724" s="11"/>
      <c r="T724" s="12"/>
      <c r="U724"/>
      <c r="V724" s="13"/>
      <c r="W724" s="14"/>
      <c r="X724"/>
      <c r="Y724"/>
      <c r="Z724"/>
      <c r="AA724"/>
      <c r="AB724" s="1"/>
      <c r="AC724"/>
      <c r="AD724"/>
      <c r="AE724" s="10">
        <f t="shared" si="56"/>
        <v>0</v>
      </c>
      <c r="AF724" s="10">
        <f t="shared" si="57"/>
        <v>0</v>
      </c>
      <c r="AS724" s="2"/>
      <c r="AY724" s="2"/>
      <c r="AZ724" s="2"/>
      <c r="BA724" s="2"/>
      <c r="BC724" s="3"/>
      <c r="BJ724" s="5"/>
      <c r="BK724" s="5"/>
      <c r="BL724" s="5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</row>
    <row r="725" spans="1:108" x14ac:dyDescent="0.3">
      <c r="B725">
        <f t="shared" si="55"/>
        <v>0</v>
      </c>
      <c r="C725">
        <v>0</v>
      </c>
      <c r="D725" t="str">
        <f>'[1]Mast Grube Multi5B'!$D60</f>
        <v>m</v>
      </c>
      <c r="E725" t="s">
        <v>127</v>
      </c>
      <c r="F725" s="12">
        <v>122020700000</v>
      </c>
      <c r="G725" s="12">
        <f>'[1]Mast Grube Multi5B'!$E60</f>
        <v>122020700000</v>
      </c>
      <c r="H725" s="12" t="s">
        <v>5</v>
      </c>
      <c r="I725" t="str">
        <f>_xlfn.XLOOKUP(G725,[1]Preisliste!$A$11:$A$156,[1]Preisliste!$B$11:$B$156)</f>
        <v>1.3.4</v>
      </c>
      <c r="J725" s="13">
        <f>_xlfn.XLOOKUP(G725,[2]Preisliste!$A$11:$A$156,[2]Preisliste!$E$11:$E$156)</f>
        <v>75.5</v>
      </c>
      <c r="K725" s="25">
        <f t="shared" si="54"/>
        <v>0</v>
      </c>
      <c r="L725" t="str">
        <f>_xlfn.XLOOKUP(G725,[2]Preisliste!$A$11:$A$156,[2]Preisliste!$C$11:$C$156)</f>
        <v>Betonkantensteine aufbrechen und wiederherstellen</v>
      </c>
      <c r="P725"/>
      <c r="R725" s="25"/>
      <c r="S725" s="11"/>
      <c r="T725" s="34"/>
      <c r="U725"/>
      <c r="V725" s="13"/>
      <c r="W725" s="14"/>
      <c r="X725"/>
      <c r="Y725"/>
      <c r="Z725"/>
      <c r="AA725"/>
      <c r="AB725" s="1"/>
      <c r="AC725"/>
      <c r="AD725"/>
      <c r="AE725" s="10">
        <f t="shared" si="56"/>
        <v>0</v>
      </c>
      <c r="AF725" s="10">
        <f t="shared" si="57"/>
        <v>0</v>
      </c>
      <c r="AS725" s="2"/>
      <c r="AY725" s="2"/>
      <c r="AZ725" s="2"/>
      <c r="BA725" s="2"/>
      <c r="BC725" s="3"/>
      <c r="BJ725" s="5"/>
      <c r="BK725" s="5"/>
      <c r="BL725" s="5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</row>
    <row r="726" spans="1:108" x14ac:dyDescent="0.3">
      <c r="B726">
        <f t="shared" si="55"/>
        <v>0</v>
      </c>
      <c r="C726">
        <v>0</v>
      </c>
      <c r="D726" t="str">
        <f>'[1]Mast Grube Multi5B'!$D61</f>
        <v>m</v>
      </c>
      <c r="E726" t="s">
        <v>127</v>
      </c>
      <c r="F726" s="12">
        <v>122020900000</v>
      </c>
      <c r="G726" s="12">
        <f>'[1]Mast Grube Multi5B'!$E61</f>
        <v>122020900000</v>
      </c>
      <c r="H726" s="12" t="s">
        <v>6</v>
      </c>
      <c r="I726" t="str">
        <f>_xlfn.XLOOKUP(G726,[1]Preisliste!$A$11:$A$156,[1]Preisliste!$B$11:$B$156)</f>
        <v>1.3.5</v>
      </c>
      <c r="J726" s="13">
        <f>_xlfn.XLOOKUP(G726,[2]Preisliste!$A$11:$A$156,[2]Preisliste!$E$11:$E$156)</f>
        <v>82.21</v>
      </c>
      <c r="K726" s="25">
        <f t="shared" si="54"/>
        <v>0</v>
      </c>
      <c r="L726" t="str">
        <f>_xlfn.XLOOKUP(G726,[2]Preisliste!$A$11:$A$156,[2]Preisliste!$C$11:$C$156)</f>
        <v>Betonbordsteine aufbrechen und wiederherstellen</v>
      </c>
      <c r="P726"/>
      <c r="R726" s="25"/>
      <c r="S726" s="11"/>
      <c r="T726" s="12"/>
      <c r="U726"/>
      <c r="V726" s="13"/>
      <c r="W726" s="14"/>
      <c r="X726"/>
      <c r="Y726"/>
      <c r="Z726"/>
      <c r="AA726"/>
      <c r="AB726" s="1"/>
      <c r="AC726"/>
      <c r="AD726"/>
      <c r="AE726" s="10">
        <f t="shared" si="56"/>
        <v>0</v>
      </c>
      <c r="AF726" s="10">
        <f t="shared" si="57"/>
        <v>0</v>
      </c>
      <c r="AS726" s="2"/>
      <c r="AY726" s="2"/>
      <c r="AZ726" s="2"/>
      <c r="BA726" s="2"/>
      <c r="BC726" s="3"/>
      <c r="BJ726" s="5"/>
      <c r="BK726" s="5"/>
      <c r="BL726" s="5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</row>
    <row r="727" spans="1:108" x14ac:dyDescent="0.3">
      <c r="B727">
        <f t="shared" si="55"/>
        <v>0</v>
      </c>
      <c r="C727">
        <v>0</v>
      </c>
      <c r="D727" t="str">
        <f>'[1]Mast Grube Multi5B'!$D62</f>
        <v>m</v>
      </c>
      <c r="E727" t="s">
        <v>127</v>
      </c>
      <c r="F727" s="12">
        <v>122020500000</v>
      </c>
      <c r="G727" s="12">
        <f>'[1]Mast Grube Multi5B'!$E62</f>
        <v>122020500000</v>
      </c>
      <c r="H727" s="12" t="s">
        <v>9</v>
      </c>
      <c r="I727" t="str">
        <f>_xlfn.XLOOKUP(G727,[1]Preisliste!$A$11:$A$156,[1]Preisliste!$B$11:$B$156)</f>
        <v>1.3.3</v>
      </c>
      <c r="J727" s="13">
        <f>_xlfn.XLOOKUP(G727,[2]Preisliste!$A$11:$A$156,[2]Preisliste!$E$11:$E$156)</f>
        <v>26.85</v>
      </c>
      <c r="K727" s="25">
        <f t="shared" si="54"/>
        <v>0</v>
      </c>
      <c r="L727" t="str">
        <f>_xlfn.XLOOKUP(G727,[2]Preisliste!$A$11:$A$156,[2]Preisliste!$C$11:$C$156)</f>
        <v>Erschwernis für Abbrucharbeiten an Gebäuden und Einfriedungen</v>
      </c>
      <c r="P727"/>
      <c r="R727" s="25"/>
      <c r="S727" s="11"/>
      <c r="T727" s="12"/>
      <c r="U727"/>
      <c r="V727" s="13"/>
      <c r="W727" s="14"/>
      <c r="X727"/>
      <c r="Y727"/>
      <c r="Z727"/>
      <c r="AA727"/>
      <c r="AB727" s="1"/>
      <c r="AC727"/>
      <c r="AD727"/>
      <c r="AE727" s="10">
        <f t="shared" si="56"/>
        <v>0</v>
      </c>
      <c r="AF727" s="10">
        <f t="shared" si="57"/>
        <v>0</v>
      </c>
      <c r="AS727" s="2"/>
      <c r="AY727" s="2"/>
      <c r="AZ727" s="2"/>
      <c r="BA727" s="2"/>
      <c r="BC727" s="3"/>
      <c r="BJ727" s="5"/>
      <c r="BK727" s="5"/>
      <c r="BL727" s="5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</row>
    <row r="728" spans="1:108" x14ac:dyDescent="0.3">
      <c r="B728">
        <f t="shared" si="55"/>
        <v>0</v>
      </c>
      <c r="C728">
        <v>0</v>
      </c>
      <c r="D728" t="str">
        <f>'[1]Mast Grube Multi5B'!$D63</f>
        <v>m²</v>
      </c>
      <c r="E728" t="s">
        <v>55</v>
      </c>
      <c r="F728" s="12">
        <v>122020100000</v>
      </c>
      <c r="G728" s="12">
        <f>'[1]Mast Grube Multi5B'!$E63</f>
        <v>122020100000</v>
      </c>
      <c r="H728" s="12" t="s">
        <v>7</v>
      </c>
      <c r="I728" t="str">
        <f>_xlfn.XLOOKUP(G728,[1]Preisliste!$A$11:$A$156,[1]Preisliste!$B$11:$B$156)</f>
        <v>1.3.1</v>
      </c>
      <c r="J728" s="13">
        <f>_xlfn.XLOOKUP(G728,[2]Preisliste!$A$11:$A$156,[2]Preisliste!$E$11:$E$156)</f>
        <v>5.86</v>
      </c>
      <c r="K728" s="25">
        <f t="shared" si="54"/>
        <v>0</v>
      </c>
      <c r="L728" t="str">
        <f>_xlfn.XLOOKUP(G728,[2]Preisliste!$A$11:$A$156,[2]Preisliste!$C$11:$C$156)</f>
        <v>Bituminösen Oberbau senkrecht schneiden</v>
      </c>
      <c r="P728"/>
      <c r="R728" s="25"/>
      <c r="S728" s="11"/>
      <c r="T728" s="12"/>
      <c r="U728"/>
      <c r="V728" s="13"/>
      <c r="W728" s="14"/>
      <c r="X728"/>
      <c r="Y728"/>
      <c r="Z728"/>
      <c r="AA728"/>
      <c r="AB728" s="1"/>
      <c r="AC728"/>
      <c r="AD728"/>
      <c r="AE728" s="10">
        <f t="shared" si="56"/>
        <v>0</v>
      </c>
      <c r="AF728" s="10">
        <f t="shared" si="57"/>
        <v>0</v>
      </c>
      <c r="AS728" s="2"/>
      <c r="AY728" s="2"/>
      <c r="AZ728" s="2"/>
      <c r="BA728" s="2"/>
      <c r="BC728" s="3"/>
      <c r="BJ728" s="5"/>
      <c r="BK728" s="5"/>
      <c r="BL728" s="5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</row>
    <row r="729" spans="1:108" x14ac:dyDescent="0.3">
      <c r="B729">
        <f t="shared" si="55"/>
        <v>0</v>
      </c>
      <c r="C729">
        <v>0</v>
      </c>
      <c r="D729" t="str">
        <f>'[1]Mast Grube Multi5B'!$D64</f>
        <v>m³</v>
      </c>
      <c r="E729" t="s">
        <v>56</v>
      </c>
      <c r="F729" s="12">
        <v>122020300000</v>
      </c>
      <c r="G729" s="12">
        <f>'[1]Mast Grube Multi5B'!$E64</f>
        <v>122020300000</v>
      </c>
      <c r="H729" s="12" t="s">
        <v>8</v>
      </c>
      <c r="I729" t="str">
        <f>_xlfn.XLOOKUP(G729,[1]Preisliste!$A$11:$A$156,[1]Preisliste!$B$11:$B$156)</f>
        <v>1.3.2</v>
      </c>
      <c r="J729" s="13">
        <f>_xlfn.XLOOKUP(G729,[2]Preisliste!$A$11:$A$156,[2]Preisliste!$E$11:$E$156)</f>
        <v>23.84</v>
      </c>
      <c r="K729" s="25">
        <f t="shared" si="54"/>
        <v>0</v>
      </c>
      <c r="L729" t="str">
        <f>_xlfn.XLOOKUP(G729,[2]Preisliste!$A$11:$A$156,[2]Preisliste!$C$11:$C$156)</f>
        <v>Bituminöse Befestigung bis 12 cm aufbrechen</v>
      </c>
      <c r="P729"/>
      <c r="R729" s="25"/>
      <c r="S729" s="11"/>
      <c r="T729" s="12"/>
      <c r="U729"/>
      <c r="V729" s="13"/>
      <c r="W729" s="14"/>
      <c r="X729"/>
      <c r="Y729"/>
      <c r="Z729"/>
      <c r="AA729"/>
      <c r="AB729" s="1"/>
      <c r="AC729"/>
      <c r="AD729"/>
      <c r="AE729" s="10">
        <f t="shared" si="56"/>
        <v>0</v>
      </c>
      <c r="AF729" s="10">
        <f t="shared" si="57"/>
        <v>0</v>
      </c>
      <c r="AS729" s="2"/>
      <c r="AY729" s="2"/>
      <c r="AZ729" s="2"/>
      <c r="BA729" s="2"/>
      <c r="BC729" s="3"/>
      <c r="BJ729" s="5"/>
      <c r="BK729" s="5"/>
      <c r="BL729" s="5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</row>
    <row r="730" spans="1:108" x14ac:dyDescent="0.3">
      <c r="B730">
        <f t="shared" si="55"/>
        <v>0</v>
      </c>
      <c r="C730">
        <v>0</v>
      </c>
      <c r="D730" t="str">
        <f>'[1]Mast Grube Multi5B'!$D65</f>
        <v>m²</v>
      </c>
      <c r="E730" t="s">
        <v>55</v>
      </c>
      <c r="F730" s="12">
        <v>122022300000</v>
      </c>
      <c r="G730" s="12">
        <f>'[1]Mast Grube Multi5B'!$E65</f>
        <v>122022300000</v>
      </c>
      <c r="H730" s="12" t="s">
        <v>10</v>
      </c>
      <c r="I730" t="str">
        <f>_xlfn.XLOOKUP(G730,[1]Preisliste!$A$11:$A$156,[1]Preisliste!$B$11:$B$156)</f>
        <v>1.3.12</v>
      </c>
      <c r="J730" s="13">
        <f>_xlfn.XLOOKUP(G730,[2]Preisliste!$A$11:$A$156,[2]Preisliste!$E$11:$E$156)</f>
        <v>55.37</v>
      </c>
      <c r="K730" s="25">
        <f t="shared" si="54"/>
        <v>0</v>
      </c>
      <c r="L730" t="str">
        <f>_xlfn.XLOOKUP(G730,[2]Preisliste!$A$11:$A$156,[2]Preisliste!$C$11:$C$156)</f>
        <v>Asphalttragschicht aus AC 22 TN</v>
      </c>
      <c r="P730"/>
      <c r="R730" s="25"/>
      <c r="S730" s="11"/>
      <c r="T730" s="12"/>
      <c r="U730"/>
      <c r="V730"/>
      <c r="W730" s="14"/>
      <c r="X730"/>
      <c r="Y730"/>
      <c r="Z730"/>
      <c r="AA730"/>
      <c r="AB730" s="1"/>
      <c r="AC730"/>
      <c r="AD730"/>
      <c r="AE730" s="10">
        <f t="shared" si="56"/>
        <v>0</v>
      </c>
      <c r="AF730" s="10">
        <f t="shared" si="57"/>
        <v>0</v>
      </c>
      <c r="AS730" s="2"/>
      <c r="AY730" s="2"/>
      <c r="AZ730" s="2"/>
      <c r="BA730" s="2"/>
      <c r="BC730" s="3"/>
      <c r="BJ730" s="5"/>
      <c r="BK730" s="5"/>
      <c r="BL730" s="5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</row>
    <row r="731" spans="1:108" x14ac:dyDescent="0.3">
      <c r="B731">
        <f t="shared" si="55"/>
        <v>0</v>
      </c>
      <c r="C731">
        <v>0</v>
      </c>
      <c r="D731" t="str">
        <f>'[1]Mast Grube Multi5B'!$D66</f>
        <v>m²</v>
      </c>
      <c r="E731" t="s">
        <v>55</v>
      </c>
      <c r="F731" s="12">
        <v>122022500000</v>
      </c>
      <c r="G731" s="12">
        <f>'[1]Mast Grube Multi5B'!$E66</f>
        <v>122022500000</v>
      </c>
      <c r="H731" s="12" t="s">
        <v>11</v>
      </c>
      <c r="I731" t="str">
        <f>_xlfn.XLOOKUP(G731,[1]Preisliste!$A$11:$A$156,[1]Preisliste!$B$11:$B$156)</f>
        <v>1.3.13</v>
      </c>
      <c r="J731" s="13">
        <f>_xlfn.XLOOKUP(G731,[2]Preisliste!$A$11:$A$156,[2]Preisliste!$E$11:$E$156)</f>
        <v>20.14</v>
      </c>
      <c r="K731" s="25">
        <f t="shared" si="54"/>
        <v>0</v>
      </c>
      <c r="L731" t="str">
        <f>_xlfn.XLOOKUP(G731,[2]Preisliste!$A$11:$A$156,[2]Preisliste!$C$11:$C$156)</f>
        <v>Bitumenemulsion aufsprühen</v>
      </c>
      <c r="P731"/>
      <c r="R731" s="25"/>
      <c r="S731" s="11"/>
      <c r="T731" s="12"/>
      <c r="U731"/>
      <c r="V731"/>
      <c r="W731" s="14"/>
      <c r="X731"/>
      <c r="Y731"/>
      <c r="Z731"/>
      <c r="AA731"/>
      <c r="AB731" s="1"/>
      <c r="AC731"/>
      <c r="AD731"/>
      <c r="AE731" s="10">
        <f t="shared" si="56"/>
        <v>0</v>
      </c>
      <c r="AF731" s="10">
        <f t="shared" si="57"/>
        <v>0</v>
      </c>
      <c r="AS731" s="2"/>
      <c r="AY731" s="2"/>
      <c r="AZ731" s="2"/>
      <c r="BA731" s="2"/>
      <c r="BC731" s="3"/>
      <c r="BJ731" s="5"/>
      <c r="BK731" s="5"/>
      <c r="BL731" s="5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</row>
    <row r="732" spans="1:108" x14ac:dyDescent="0.3">
      <c r="B732">
        <f t="shared" si="55"/>
        <v>0</v>
      </c>
      <c r="C732">
        <v>0</v>
      </c>
      <c r="D732" t="str">
        <f>'[1]Mast Grube Multi5B'!$D67</f>
        <v>m</v>
      </c>
      <c r="E732" t="s">
        <v>127</v>
      </c>
      <c r="F732" s="12">
        <v>122022700000</v>
      </c>
      <c r="G732" s="12">
        <f>'[1]Mast Grube Multi5B'!$E67</f>
        <v>122022700000</v>
      </c>
      <c r="H732" s="12" t="s">
        <v>12</v>
      </c>
      <c r="I732" t="str">
        <f>_xlfn.XLOOKUP(G732,[1]Preisliste!$A$11:$A$156,[1]Preisliste!$B$11:$B$156)</f>
        <v>1.3.14</v>
      </c>
      <c r="J732" s="13">
        <f>_xlfn.XLOOKUP(G732,[2]Preisliste!$A$11:$A$156,[2]Preisliste!$E$11:$E$156)</f>
        <v>20.14</v>
      </c>
      <c r="K732" s="25">
        <f t="shared" si="54"/>
        <v>0</v>
      </c>
      <c r="L732" t="str">
        <f>_xlfn.XLOOKUP(G732,[2]Preisliste!$A$11:$A$156,[2]Preisliste!$C$11:$C$156)</f>
        <v>Fugen in der Dicke der bituminösen Decke</v>
      </c>
      <c r="P732"/>
      <c r="R732" s="25"/>
      <c r="S732" s="11"/>
      <c r="T732" s="12"/>
      <c r="U732"/>
      <c r="V732"/>
      <c r="W732" s="14"/>
      <c r="X732"/>
      <c r="Y732"/>
      <c r="Z732"/>
      <c r="AA732"/>
      <c r="AB732" s="1"/>
      <c r="AC732"/>
      <c r="AD732"/>
      <c r="AE732" s="10">
        <f t="shared" si="56"/>
        <v>0</v>
      </c>
      <c r="AF732" s="10">
        <f t="shared" si="57"/>
        <v>0</v>
      </c>
      <c r="AS732" s="2"/>
      <c r="AY732" s="2"/>
      <c r="AZ732" s="2"/>
      <c r="BA732" s="2"/>
      <c r="BC732" s="3"/>
      <c r="BJ732" s="5"/>
      <c r="BK732" s="5"/>
      <c r="BL732" s="5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</row>
    <row r="733" spans="1:108" x14ac:dyDescent="0.3">
      <c r="B733">
        <f t="shared" si="55"/>
        <v>0</v>
      </c>
      <c r="C733">
        <v>0</v>
      </c>
      <c r="D733" t="str">
        <f>'[1]Mast Grube Multi5B'!$D68</f>
        <v>m²</v>
      </c>
      <c r="E733" t="s">
        <v>55</v>
      </c>
      <c r="F733" s="12">
        <v>122022900000</v>
      </c>
      <c r="G733" s="12">
        <f>'[1]Mast Grube Multi5B'!$E68</f>
        <v>122022900000</v>
      </c>
      <c r="H733" s="12" t="s">
        <v>13</v>
      </c>
      <c r="I733" t="str">
        <f>_xlfn.XLOOKUP(G733,[1]Preisliste!$A$11:$A$156,[1]Preisliste!$B$11:$B$156)</f>
        <v>1.3.15</v>
      </c>
      <c r="J733" s="13">
        <f>_xlfn.XLOOKUP(G733,[2]Preisliste!$A$11:$A$156,[2]Preisliste!$E$11:$E$156)</f>
        <v>55.36</v>
      </c>
      <c r="K733" s="25">
        <f t="shared" si="54"/>
        <v>0</v>
      </c>
      <c r="L733" t="str">
        <f>_xlfn.XLOOKUP(G733,[2]Preisliste!$A$11:$A$156,[2]Preisliste!$C$11:$C$156)</f>
        <v>Asphaltdeckschicht aus AC 8 DN</v>
      </c>
      <c r="P733"/>
      <c r="R733" s="25"/>
      <c r="S733" s="11"/>
      <c r="T733" s="12"/>
      <c r="U733"/>
      <c r="V733"/>
      <c r="W733" s="14"/>
      <c r="X733"/>
      <c r="Y733"/>
      <c r="Z733"/>
      <c r="AA733"/>
      <c r="AB733" s="1"/>
      <c r="AC733"/>
      <c r="AD733"/>
      <c r="AE733" s="10">
        <f t="shared" si="56"/>
        <v>0</v>
      </c>
      <c r="AF733" s="10">
        <f t="shared" si="57"/>
        <v>0</v>
      </c>
      <c r="AS733" s="2"/>
      <c r="AY733" s="2"/>
      <c r="AZ733" s="2"/>
      <c r="BA733" s="2"/>
      <c r="BC733" s="3"/>
      <c r="BJ733" s="5"/>
      <c r="BK733" s="5"/>
      <c r="BL733" s="5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</row>
    <row r="734" spans="1:108" x14ac:dyDescent="0.3">
      <c r="B734">
        <f t="shared" si="55"/>
        <v>0</v>
      </c>
      <c r="C734">
        <v>0</v>
      </c>
      <c r="D734" t="str">
        <f>'[1]Mast Grube Multi5B'!$D73</f>
        <v>Stück</v>
      </c>
      <c r="E734" t="s">
        <v>191</v>
      </c>
      <c r="F734" s="12">
        <v>122040100000</v>
      </c>
      <c r="G734" s="12">
        <f>'[1]Mast Grube Multi5B'!$E73</f>
        <v>122040100000</v>
      </c>
      <c r="H734" s="12" t="s">
        <v>14</v>
      </c>
      <c r="I734" t="str">
        <f>_xlfn.XLOOKUP(G734,[1]Preisliste!$A$11:$A$156,[1]Preisliste!$B$11:$B$156)</f>
        <v>1.5.1</v>
      </c>
      <c r="J734" s="13">
        <f>_xlfn.XLOOKUP(G734,[2]Preisliste!$A$11:$A$156,[2]Preisliste!$E$11:$E$156)</f>
        <v>617.04999999999995</v>
      </c>
      <c r="K734" s="25">
        <f t="shared" si="54"/>
        <v>0</v>
      </c>
      <c r="L734" t="str">
        <f>_xlfn.XLOOKUP(G734,[2]Preisliste!$A$11:$A$156,[2]Preisliste!$C$11:$C$156)</f>
        <v>Aufsatzmaste LPH 3,5 m liefern und betriebsfertig aufstellen</v>
      </c>
      <c r="P734"/>
      <c r="R734" s="25"/>
      <c r="S734" s="11"/>
      <c r="T734" s="12"/>
      <c r="U734"/>
      <c r="V734"/>
      <c r="W734" s="14"/>
      <c r="X734"/>
      <c r="Y734"/>
      <c r="Z734"/>
      <c r="AA734"/>
      <c r="AB734" s="1"/>
      <c r="AC734"/>
      <c r="AD734"/>
      <c r="AE734" s="10">
        <f t="shared" ref="AE734:AE744" si="58">B879/5</f>
        <v>0</v>
      </c>
      <c r="AF734" s="10">
        <f t="shared" ref="AF734:AF744" si="59">K879/5</f>
        <v>0</v>
      </c>
      <c r="AS734" s="2"/>
      <c r="AY734" s="2"/>
      <c r="AZ734" s="2"/>
      <c r="BA734" s="2"/>
      <c r="BC734" s="3"/>
      <c r="BJ734" s="5"/>
      <c r="BK734" s="5"/>
      <c r="BL734" s="5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</row>
    <row r="735" spans="1:108" x14ac:dyDescent="0.3">
      <c r="B735">
        <f t="shared" si="55"/>
        <v>0</v>
      </c>
      <c r="C735">
        <v>0</v>
      </c>
      <c r="D735" t="str">
        <f>'[1]Mast Grube Multi5B'!$D74</f>
        <v>Stück</v>
      </c>
      <c r="E735" t="s">
        <v>191</v>
      </c>
      <c r="F735" s="12">
        <v>122040300000</v>
      </c>
      <c r="G735" s="12">
        <f>'[1]Mast Grube Multi5B'!$E74</f>
        <v>122040300000</v>
      </c>
      <c r="H735" s="12" t="s">
        <v>15</v>
      </c>
      <c r="I735" t="str">
        <f>_xlfn.XLOOKUP(G735,[1]Preisliste!$A$11:$A$156,[1]Preisliste!$B$11:$B$156)</f>
        <v>1.5.2</v>
      </c>
      <c r="J735" s="13">
        <f>_xlfn.XLOOKUP(G735,[2]Preisliste!$A$11:$A$156,[2]Preisliste!$E$11:$E$156)</f>
        <v>660.92</v>
      </c>
      <c r="K735" s="25">
        <f t="shared" si="54"/>
        <v>0</v>
      </c>
      <c r="L735" t="str">
        <f>_xlfn.XLOOKUP(G735,[2]Preisliste!$A$11:$A$156,[2]Preisliste!$C$11:$C$156)</f>
        <v>Aufsatzmaste LPH 5,0 m liefern und betriebsfertig aufstellen</v>
      </c>
      <c r="P735"/>
      <c r="R735" s="25"/>
      <c r="S735" s="11"/>
      <c r="T735" s="12"/>
      <c r="U735"/>
      <c r="V735"/>
      <c r="W735" s="14"/>
      <c r="X735"/>
      <c r="Y735"/>
      <c r="Z735"/>
      <c r="AA735"/>
      <c r="AB735" s="1"/>
      <c r="AC735"/>
      <c r="AD735"/>
      <c r="AE735" s="10">
        <f t="shared" si="58"/>
        <v>0</v>
      </c>
      <c r="AF735" s="10">
        <f t="shared" si="59"/>
        <v>0</v>
      </c>
      <c r="AS735" s="2"/>
      <c r="AY735" s="2"/>
      <c r="AZ735" s="2"/>
      <c r="BA735" s="2"/>
      <c r="BC735" s="3"/>
      <c r="BJ735" s="5"/>
      <c r="BK735" s="5"/>
      <c r="BL735" s="5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</row>
    <row r="736" spans="1:108" x14ac:dyDescent="0.3">
      <c r="B736">
        <f t="shared" si="55"/>
        <v>0</v>
      </c>
      <c r="C736">
        <v>0</v>
      </c>
      <c r="D736" t="str">
        <f>'[1]Mast Grube Multi5B'!$D75</f>
        <v>Stück</v>
      </c>
      <c r="E736" t="s">
        <v>191</v>
      </c>
      <c r="F736" s="12">
        <v>122040500000</v>
      </c>
      <c r="G736" s="12">
        <f>'[1]Mast Grube Multi5B'!$E75</f>
        <v>122040500000</v>
      </c>
      <c r="H736" s="12" t="s">
        <v>16</v>
      </c>
      <c r="I736" t="str">
        <f>_xlfn.XLOOKUP(G736,[1]Preisliste!$A$11:$A$156,[1]Preisliste!$B$11:$B$156)</f>
        <v>1.5.3</v>
      </c>
      <c r="J736" s="13">
        <f>_xlfn.XLOOKUP(G736,[2]Preisliste!$A$11:$A$156,[2]Preisliste!$E$11:$E$156)</f>
        <v>758.81</v>
      </c>
      <c r="K736" s="25">
        <f t="shared" si="54"/>
        <v>0</v>
      </c>
      <c r="L736" t="str">
        <f>_xlfn.XLOOKUP(G736,[2]Preisliste!$A$11:$A$156,[2]Preisliste!$C$11:$C$156)</f>
        <v>Aufsatzmaste LPH 6,0 m liefern und betriebsfertig aufstellen</v>
      </c>
      <c r="P736"/>
      <c r="R736" s="25"/>
      <c r="S736" s="11"/>
      <c r="T736" s="12"/>
      <c r="U736" s="66"/>
      <c r="V736"/>
      <c r="W736" s="14"/>
      <c r="X736"/>
      <c r="Y736"/>
      <c r="Z736"/>
      <c r="AA736"/>
      <c r="AB736" s="1"/>
      <c r="AC736"/>
      <c r="AD736"/>
      <c r="AE736" s="10">
        <f t="shared" si="58"/>
        <v>0</v>
      </c>
      <c r="AF736" s="10">
        <f t="shared" si="59"/>
        <v>0</v>
      </c>
      <c r="AS736" s="2"/>
      <c r="AY736" s="2"/>
      <c r="AZ736" s="2"/>
      <c r="BA736" s="2"/>
      <c r="BC736" s="3"/>
      <c r="BJ736" s="5"/>
      <c r="BK736" s="5"/>
      <c r="BL736" s="5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</row>
    <row r="737" spans="2:108" x14ac:dyDescent="0.3">
      <c r="B737">
        <f t="shared" si="55"/>
        <v>0</v>
      </c>
      <c r="C737">
        <v>0</v>
      </c>
      <c r="D737" t="str">
        <f>'[1]Mast Grube Multi5B'!$D76</f>
        <v>Stück</v>
      </c>
      <c r="E737" t="s">
        <v>191</v>
      </c>
      <c r="F737" s="12">
        <v>122040700000</v>
      </c>
      <c r="G737" s="12">
        <f>'[1]Mast Grube Multi5B'!$E76</f>
        <v>122040700000</v>
      </c>
      <c r="H737" s="12" t="s">
        <v>17</v>
      </c>
      <c r="I737" t="str">
        <f>_xlfn.XLOOKUP(G737,[1]Preisliste!$A$11:$A$156,[1]Preisliste!$B$11:$B$156)</f>
        <v>1.5.4</v>
      </c>
      <c r="J737" s="13">
        <f>_xlfn.XLOOKUP(G737,[2]Preisliste!$A$11:$A$156,[2]Preisliste!$E$11:$E$156)</f>
        <v>1066.1600000000001</v>
      </c>
      <c r="K737" s="25">
        <f t="shared" si="54"/>
        <v>0</v>
      </c>
      <c r="L737" t="str">
        <f>_xlfn.XLOOKUP(G737,[2]Preisliste!$A$11:$A$156,[2]Preisliste!$C$11:$C$156)</f>
        <v>Aufsatzmaste LPH 8,0 m liefern und betriebsfertig aufstellen</v>
      </c>
      <c r="P737"/>
      <c r="R737" s="25"/>
      <c r="S737" s="66"/>
      <c r="T737" s="66"/>
      <c r="U737" s="65"/>
      <c r="V737" s="67"/>
      <c r="W737" s="14"/>
      <c r="X737" s="65"/>
      <c r="Y737"/>
      <c r="Z737"/>
      <c r="AA737"/>
      <c r="AB737" s="1"/>
      <c r="AC737"/>
      <c r="AD737"/>
      <c r="AE737" s="10">
        <f t="shared" si="58"/>
        <v>0</v>
      </c>
      <c r="AF737" s="10">
        <f t="shared" si="59"/>
        <v>0</v>
      </c>
      <c r="AS737" s="2"/>
      <c r="AY737" s="2"/>
      <c r="AZ737" s="2"/>
      <c r="BA737" s="2"/>
      <c r="BC737" s="3"/>
      <c r="BJ737" s="5"/>
      <c r="BK737" s="5"/>
      <c r="BL737" s="5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</row>
    <row r="738" spans="2:108" x14ac:dyDescent="0.3">
      <c r="B738">
        <f t="shared" si="55"/>
        <v>0</v>
      </c>
      <c r="C738">
        <v>0</v>
      </c>
      <c r="D738" t="str">
        <f>'[1]Mast Grube Multi5B'!$D77</f>
        <v>Stück</v>
      </c>
      <c r="E738" t="s">
        <v>191</v>
      </c>
      <c r="F738" s="12">
        <v>122040900000</v>
      </c>
      <c r="G738" s="12">
        <f>'[1]Mast Grube Multi5B'!$E77</f>
        <v>122040900000</v>
      </c>
      <c r="H738" s="12" t="s">
        <v>18</v>
      </c>
      <c r="I738" t="str">
        <f>_xlfn.XLOOKUP(G738,[1]Preisliste!$A$11:$A$156,[1]Preisliste!$B$11:$B$156)</f>
        <v>1.5.5</v>
      </c>
      <c r="J738" s="13">
        <f>_xlfn.XLOOKUP(G738,[2]Preisliste!$A$11:$A$156,[2]Preisliste!$E$11:$E$156)</f>
        <v>1212.3499999999999</v>
      </c>
      <c r="K738" s="25">
        <f t="shared" si="54"/>
        <v>0</v>
      </c>
      <c r="L738" t="str">
        <f>_xlfn.XLOOKUP(G738,[2]Preisliste!$A$11:$A$156,[2]Preisliste!$C$11:$C$156)</f>
        <v>Aufsatzmaste LPH 10,0 m liefern und betriebsfertig aufstellen</v>
      </c>
      <c r="P738"/>
      <c r="R738" s="25"/>
      <c r="S738" s="11"/>
      <c r="T738" s="12"/>
      <c r="U738" s="66"/>
      <c r="V738"/>
      <c r="W738" s="14"/>
      <c r="X738"/>
      <c r="Y738"/>
      <c r="Z738"/>
      <c r="AA738"/>
      <c r="AB738" s="1"/>
      <c r="AC738"/>
      <c r="AD738"/>
      <c r="AE738" s="10">
        <f t="shared" si="58"/>
        <v>0</v>
      </c>
      <c r="AF738" s="10">
        <f t="shared" si="59"/>
        <v>0</v>
      </c>
      <c r="AS738" s="2"/>
      <c r="AY738" s="2"/>
      <c r="AZ738" s="2"/>
      <c r="BA738" s="2"/>
      <c r="BC738" s="3"/>
      <c r="BJ738" s="5"/>
      <c r="BK738" s="5"/>
      <c r="BL738" s="5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</row>
    <row r="739" spans="2:108" x14ac:dyDescent="0.3">
      <c r="B739">
        <f t="shared" si="55"/>
        <v>0</v>
      </c>
      <c r="C739">
        <v>0</v>
      </c>
      <c r="D739" t="str">
        <f>'[1]Mast Grube Multi5B'!$D78</f>
        <v>Stück</v>
      </c>
      <c r="E739" t="s">
        <v>191</v>
      </c>
      <c r="F739" s="12">
        <v>122040110000</v>
      </c>
      <c r="G739" s="12">
        <f>'[1]Mast Grube Multi5B'!$E78</f>
        <v>122040110000</v>
      </c>
      <c r="H739" s="12" t="s">
        <v>19</v>
      </c>
      <c r="I739" t="str">
        <f>_xlfn.XLOOKUP(G739,[1]Preisliste!$A$11:$A$156,[1]Preisliste!$B$11:$B$156)</f>
        <v>1.5.6</v>
      </c>
      <c r="J739" s="13">
        <f>_xlfn.XLOOKUP(G739,[2]Preisliste!$A$11:$A$156,[2]Preisliste!$E$11:$E$156)</f>
        <v>239.44</v>
      </c>
      <c r="K739" s="25">
        <f t="shared" si="54"/>
        <v>0</v>
      </c>
      <c r="L739" t="str">
        <f>_xlfn.XLOOKUP(G739,[2]Preisliste!$A$11:$A$156,[2]Preisliste!$C$11:$C$156)</f>
        <v>Mast richten</v>
      </c>
      <c r="P739"/>
      <c r="R739" s="25"/>
      <c r="S739" s="11"/>
      <c r="T739" s="12"/>
      <c r="U739" s="66"/>
      <c r="V739"/>
      <c r="W739" s="14"/>
      <c r="X739"/>
      <c r="Y739"/>
      <c r="Z739"/>
      <c r="AA739"/>
      <c r="AB739" s="1"/>
      <c r="AC739"/>
      <c r="AD739"/>
      <c r="AE739" s="10">
        <f t="shared" si="58"/>
        <v>0</v>
      </c>
      <c r="AF739" s="10">
        <f t="shared" si="59"/>
        <v>0</v>
      </c>
      <c r="AS739" s="2"/>
      <c r="AY739" s="2"/>
      <c r="AZ739" s="2"/>
      <c r="BA739" s="2"/>
      <c r="BC739" s="3"/>
      <c r="BJ739" s="5"/>
      <c r="BK739" s="5"/>
      <c r="BL739" s="5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</row>
    <row r="740" spans="2:108" x14ac:dyDescent="0.3">
      <c r="B740">
        <f t="shared" si="55"/>
        <v>0</v>
      </c>
      <c r="C740">
        <v>0</v>
      </c>
      <c r="D740" t="str">
        <f>'[1]Mast Grube Multi5B'!$D79</f>
        <v>Stück</v>
      </c>
      <c r="E740" t="s">
        <v>191</v>
      </c>
      <c r="F740" s="12">
        <v>122120100000</v>
      </c>
      <c r="G740" s="12">
        <f>'[1]Mast Grube Multi5B'!$E79</f>
        <v>122120100000</v>
      </c>
      <c r="H740" s="12">
        <v>0</v>
      </c>
      <c r="I740">
        <f>_xlfn.XLOOKUP(G740,[1]Preisliste!$A$11:$A$156,[1]Preisliste!$B$11:$B$156)</f>
        <v>0</v>
      </c>
      <c r="J740" s="13">
        <f>_xlfn.XLOOKUP(G740,[2]Preisliste!$A$11:$A$156,[2]Preisliste!$E$11:$E$156)</f>
        <v>21.43</v>
      </c>
      <c r="K740" s="25">
        <f t="shared" si="54"/>
        <v>0</v>
      </c>
      <c r="L740" t="str">
        <f>_xlfn.XLOOKUP(G740,[2]Preisliste!$A$11:$A$156,[2]Preisliste!$C$11:$C$156)</f>
        <v>Mast kürzen</v>
      </c>
      <c r="P740"/>
      <c r="R740" s="25"/>
      <c r="S740" s="11"/>
      <c r="T740" s="12"/>
      <c r="U740"/>
      <c r="V740"/>
      <c r="W740" s="14"/>
      <c r="X740"/>
      <c r="Y740"/>
      <c r="Z740"/>
      <c r="AA740"/>
      <c r="AB740" s="1"/>
      <c r="AC740"/>
      <c r="AD740"/>
      <c r="AE740" s="10">
        <f t="shared" si="58"/>
        <v>0</v>
      </c>
      <c r="AF740" s="10">
        <f t="shared" si="59"/>
        <v>0</v>
      </c>
      <c r="AS740" s="2"/>
      <c r="AY740" s="2"/>
      <c r="AZ740" s="2"/>
      <c r="BA740" s="2"/>
      <c r="BC740" s="3"/>
      <c r="BJ740" s="5"/>
      <c r="BK740" s="5"/>
      <c r="BL740" s="5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</row>
    <row r="741" spans="2:108" x14ac:dyDescent="0.3">
      <c r="B741">
        <f t="shared" si="55"/>
        <v>0</v>
      </c>
      <c r="C741">
        <v>0</v>
      </c>
      <c r="D741" t="str">
        <f>'[1]Mast Grube Multi5B'!$D80</f>
        <v>Stück</v>
      </c>
      <c r="E741" t="s">
        <v>191</v>
      </c>
      <c r="F741" s="12">
        <v>122120900000</v>
      </c>
      <c r="G741" s="12">
        <f>'[1]Mast Grube Multi5B'!$E80</f>
        <v>122120900000</v>
      </c>
      <c r="H741" s="12">
        <v>0</v>
      </c>
      <c r="I741">
        <f>_xlfn.XLOOKUP(G741,[1]Preisliste!$A$11:$A$156,[1]Preisliste!$B$11:$B$156)</f>
        <v>0</v>
      </c>
      <c r="J741" s="13">
        <f>_xlfn.XLOOKUP(G741,[2]Preisliste!$A$11:$A$156,[2]Preisliste!$E$11:$E$156)</f>
        <v>467.03</v>
      </c>
      <c r="K741" s="25">
        <f t="shared" si="54"/>
        <v>0</v>
      </c>
      <c r="L741" t="str">
        <f>_xlfn.XLOOKUP(G741,[2]Preisliste!$A$11:$A$156,[2]Preisliste!$C$11:$C$156)</f>
        <v>Mast LPH 3,5m stellen o. Material</v>
      </c>
      <c r="P741"/>
      <c r="R741" s="25"/>
      <c r="S741" s="11"/>
      <c r="T741" s="12"/>
      <c r="U741"/>
      <c r="V741"/>
      <c r="W741" s="14"/>
      <c r="X741"/>
      <c r="Y741"/>
      <c r="Z741"/>
      <c r="AA741"/>
      <c r="AB741" s="1"/>
      <c r="AC741"/>
      <c r="AD741"/>
      <c r="AE741" s="10">
        <f t="shared" si="58"/>
        <v>0</v>
      </c>
      <c r="AF741" s="10">
        <f t="shared" si="59"/>
        <v>0</v>
      </c>
      <c r="AS741" s="2"/>
      <c r="AY741" s="2"/>
      <c r="AZ741" s="2"/>
      <c r="BA741" s="2"/>
      <c r="BC741" s="3"/>
      <c r="BJ741" s="5"/>
      <c r="BK741" s="5"/>
      <c r="BL741" s="5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</row>
    <row r="742" spans="2:108" x14ac:dyDescent="0.3">
      <c r="B742">
        <f t="shared" si="55"/>
        <v>0</v>
      </c>
      <c r="C742">
        <v>0</v>
      </c>
      <c r="D742" t="str">
        <f>'[1]Mast Grube Multi5B'!$D81</f>
        <v>Stück</v>
      </c>
      <c r="E742" t="s">
        <v>191</v>
      </c>
      <c r="F742" s="12">
        <v>122121100000</v>
      </c>
      <c r="G742" s="12">
        <f>'[1]Mast Grube Multi5B'!$E81</f>
        <v>122121100000</v>
      </c>
      <c r="H742" s="12">
        <v>0</v>
      </c>
      <c r="I742">
        <f>_xlfn.XLOOKUP(G742,[1]Preisliste!$A$11:$A$156,[1]Preisliste!$B$11:$B$156)</f>
        <v>0</v>
      </c>
      <c r="J742" s="13">
        <f>_xlfn.XLOOKUP(G742,[2]Preisliste!$A$11:$A$156,[2]Preisliste!$E$11:$E$156)</f>
        <v>493.59</v>
      </c>
      <c r="K742" s="25">
        <f t="shared" si="54"/>
        <v>0</v>
      </c>
      <c r="L742" t="str">
        <f>_xlfn.XLOOKUP(G742,[2]Preisliste!$A$11:$A$156,[2]Preisliste!$C$11:$C$156)</f>
        <v>Mast LPH 5,0m stellen o. Material</v>
      </c>
      <c r="P742"/>
      <c r="R742" s="25"/>
      <c r="S742" s="11"/>
      <c r="T742" s="12"/>
      <c r="U742"/>
      <c r="V742"/>
      <c r="W742" s="14"/>
      <c r="X742"/>
      <c r="Y742"/>
      <c r="Z742"/>
      <c r="AA742"/>
      <c r="AB742" s="1"/>
      <c r="AC742"/>
      <c r="AD742"/>
      <c r="AE742" s="10">
        <f t="shared" si="58"/>
        <v>0</v>
      </c>
      <c r="AF742" s="10">
        <f t="shared" si="59"/>
        <v>0</v>
      </c>
      <c r="AS742" s="2"/>
      <c r="AY742" s="2"/>
      <c r="AZ742" s="2"/>
      <c r="BA742" s="2"/>
      <c r="BC742" s="3"/>
      <c r="BJ742" s="5"/>
      <c r="BK742" s="5"/>
      <c r="BL742" s="5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</row>
    <row r="743" spans="2:108" x14ac:dyDescent="0.3">
      <c r="B743">
        <f t="shared" si="55"/>
        <v>0</v>
      </c>
      <c r="C743">
        <v>0</v>
      </c>
      <c r="D743" t="str">
        <f>'[1]Mast Grube Multi5B'!$D82</f>
        <v>Stück</v>
      </c>
      <c r="E743" t="s">
        <v>191</v>
      </c>
      <c r="F743" s="12">
        <v>122121300000</v>
      </c>
      <c r="G743" s="12">
        <f>'[1]Mast Grube Multi5B'!$E82</f>
        <v>122121300000</v>
      </c>
      <c r="H743" s="12">
        <v>0</v>
      </c>
      <c r="I743">
        <f>_xlfn.XLOOKUP(G743,[1]Preisliste!$A$11:$A$156,[1]Preisliste!$B$11:$B$156)</f>
        <v>0</v>
      </c>
      <c r="J743" s="13">
        <f>_xlfn.XLOOKUP(G743,[2]Preisliste!$A$11:$A$156,[2]Preisliste!$E$11:$E$156)</f>
        <v>590.42999999999995</v>
      </c>
      <c r="K743" s="25">
        <f t="shared" si="54"/>
        <v>0</v>
      </c>
      <c r="L743" t="str">
        <f>_xlfn.XLOOKUP(G743,[2]Preisliste!$A$11:$A$156,[2]Preisliste!$C$11:$C$156)</f>
        <v>Mast LPH 6,0m stellen o. Material</v>
      </c>
      <c r="P743"/>
      <c r="R743" s="25"/>
      <c r="S743" s="11"/>
      <c r="T743" s="12"/>
      <c r="U743"/>
      <c r="V743"/>
      <c r="W743" s="14"/>
      <c r="X743"/>
      <c r="Y743"/>
      <c r="Z743"/>
      <c r="AA743"/>
      <c r="AB743" s="1"/>
      <c r="AC743"/>
      <c r="AD743"/>
      <c r="AE743" s="10">
        <f t="shared" si="58"/>
        <v>0</v>
      </c>
      <c r="AF743" s="10">
        <f t="shared" si="59"/>
        <v>0</v>
      </c>
      <c r="AS743" s="2"/>
      <c r="AY743" s="2"/>
      <c r="AZ743" s="2"/>
      <c r="BA743" s="2"/>
      <c r="BC743" s="3"/>
      <c r="BJ743" s="5"/>
      <c r="BK743" s="5"/>
      <c r="BL743" s="5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</row>
    <row r="744" spans="2:108" x14ac:dyDescent="0.3">
      <c r="B744">
        <f t="shared" si="55"/>
        <v>0</v>
      </c>
      <c r="C744">
        <v>0</v>
      </c>
      <c r="D744" t="str">
        <f>'[1]Mast Grube Multi5B'!$D83</f>
        <v>Stück</v>
      </c>
      <c r="E744" t="s">
        <v>191</v>
      </c>
      <c r="F744" s="12">
        <v>122121500000</v>
      </c>
      <c r="G744" s="12">
        <f>'[1]Mast Grube Multi5B'!$E83</f>
        <v>122121500000</v>
      </c>
      <c r="H744" s="12">
        <v>0</v>
      </c>
      <c r="I744">
        <f>_xlfn.XLOOKUP(G744,[1]Preisliste!$A$11:$A$156,[1]Preisliste!$B$11:$B$156)</f>
        <v>0</v>
      </c>
      <c r="J744" s="13">
        <f>_xlfn.XLOOKUP(G744,[2]Preisliste!$A$11:$A$156,[2]Preisliste!$E$11:$E$156)</f>
        <v>834.1</v>
      </c>
      <c r="K744" s="25">
        <f t="shared" si="54"/>
        <v>0</v>
      </c>
      <c r="L744" t="str">
        <f>_xlfn.XLOOKUP(G744,[2]Preisliste!$A$11:$A$156,[2]Preisliste!$C$11:$C$156)</f>
        <v>Mast LPH 8,0m stellen o. Material</v>
      </c>
      <c r="P744"/>
      <c r="R744" s="25"/>
      <c r="S744" s="11"/>
      <c r="T744" s="12"/>
      <c r="U744"/>
      <c r="V744"/>
      <c r="W744" s="14"/>
      <c r="X744"/>
      <c r="Y744"/>
      <c r="Z744"/>
      <c r="AA744"/>
      <c r="AB744" s="1"/>
      <c r="AC744"/>
      <c r="AD744"/>
      <c r="AE744" s="10">
        <f t="shared" si="58"/>
        <v>0</v>
      </c>
      <c r="AF744" s="10">
        <f t="shared" si="59"/>
        <v>0</v>
      </c>
      <c r="AS744" s="2"/>
      <c r="AY744" s="2"/>
      <c r="AZ744" s="2"/>
      <c r="BA744" s="2"/>
      <c r="BC744" s="3"/>
      <c r="BJ744" s="5"/>
      <c r="BK744" s="5"/>
      <c r="BL744" s="5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</row>
    <row r="745" spans="2:108" x14ac:dyDescent="0.3">
      <c r="B745">
        <f t="shared" si="55"/>
        <v>0</v>
      </c>
      <c r="C745">
        <v>0</v>
      </c>
      <c r="D745" t="str">
        <f>'[1]Mast Grube Multi5B'!$D85</f>
        <v>m</v>
      </c>
      <c r="E745" t="s">
        <v>127</v>
      </c>
      <c r="F745" s="12">
        <v>122120400000</v>
      </c>
      <c r="G745" s="12">
        <f>'[1]Mast Grube Multi5B'!$E85</f>
        <v>122120400000</v>
      </c>
      <c r="H745" s="12">
        <v>0</v>
      </c>
      <c r="I745">
        <f>_xlfn.XLOOKUP(G745,[1]Preisliste!$A$11:$A$156,[1]Preisliste!$B$11:$B$156)</f>
        <v>0</v>
      </c>
      <c r="J745" s="13">
        <f>_xlfn.XLOOKUP(G745,[2]Preisliste!$A$11:$A$156,[2]Preisliste!$E$11:$E$156)</f>
        <v>1.94</v>
      </c>
      <c r="K745" s="25">
        <f t="shared" si="54"/>
        <v>0</v>
      </c>
      <c r="L745" t="str">
        <f>_xlfn.XLOOKUP(G745,[2]Preisliste!$A$11:$A$156,[2]Preisliste!$C$11:$C$156)</f>
        <v>Zuleitungskabel liefern</v>
      </c>
      <c r="P745"/>
      <c r="R745" s="25"/>
      <c r="S745" s="11"/>
      <c r="T745" s="12"/>
      <c r="U745"/>
      <c r="V745"/>
      <c r="W745" s="14"/>
      <c r="X745"/>
      <c r="Y745"/>
      <c r="Z745"/>
      <c r="AA745"/>
      <c r="AB745" s="1"/>
      <c r="AC745"/>
      <c r="AD745"/>
      <c r="AE745" s="10">
        <f>B891/5</f>
        <v>0</v>
      </c>
      <c r="AF745" s="10">
        <f>K891/5</f>
        <v>0</v>
      </c>
      <c r="AS745" s="2"/>
      <c r="AY745" s="2"/>
      <c r="AZ745" s="2"/>
      <c r="BA745" s="2"/>
      <c r="BC745" s="3"/>
      <c r="BJ745" s="5"/>
      <c r="BK745" s="5"/>
      <c r="BL745" s="5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</row>
    <row r="746" spans="2:108" x14ac:dyDescent="0.3">
      <c r="B746">
        <f t="shared" si="55"/>
        <v>0</v>
      </c>
      <c r="C746">
        <v>0</v>
      </c>
      <c r="D746" t="str">
        <f>'[1]Mast Grube Multi5B'!$D86</f>
        <v>m</v>
      </c>
      <c r="E746" t="s">
        <v>127</v>
      </c>
      <c r="F746" s="12">
        <v>122120500000</v>
      </c>
      <c r="G746" s="12">
        <f>'[1]Mast Grube Multi5B'!$E86</f>
        <v>122120500000</v>
      </c>
      <c r="H746" s="12">
        <v>0</v>
      </c>
      <c r="I746">
        <f>_xlfn.XLOOKUP(G746,[1]Preisliste!$A$11:$A$156,[1]Preisliste!$B$11:$B$156)</f>
        <v>0</v>
      </c>
      <c r="J746" s="13">
        <f>_xlfn.XLOOKUP(G746,[2]Preisliste!$A$11:$A$156,[2]Preisliste!$E$11:$E$156)</f>
        <v>9.39</v>
      </c>
      <c r="K746" s="25">
        <f t="shared" si="54"/>
        <v>0</v>
      </c>
      <c r="L746" t="str">
        <f>_xlfn.XLOOKUP(G746,[2]Preisliste!$A$11:$A$156,[2]Preisliste!$C$11:$C$156)</f>
        <v>Zuleitung ab- und wieder anklemmen</v>
      </c>
      <c r="P746"/>
      <c r="R746" s="25"/>
      <c r="S746" s="11"/>
      <c r="T746" s="12"/>
      <c r="U746"/>
      <c r="V746"/>
      <c r="W746" s="14"/>
      <c r="X746"/>
      <c r="Y746"/>
      <c r="Z746"/>
      <c r="AA746"/>
      <c r="AB746" s="1"/>
      <c r="AC746"/>
      <c r="AD746"/>
      <c r="AE746" s="10">
        <f>B892/5</f>
        <v>0</v>
      </c>
      <c r="AF746" s="10">
        <f>K892/5</f>
        <v>0</v>
      </c>
      <c r="AS746" s="2"/>
      <c r="AY746" s="2"/>
      <c r="AZ746" s="2"/>
      <c r="BA746" s="2"/>
      <c r="BC746" s="3"/>
      <c r="BJ746" s="5"/>
      <c r="BK746" s="5"/>
      <c r="BL746" s="5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</row>
    <row r="747" spans="2:108" x14ac:dyDescent="0.3">
      <c r="B747">
        <f t="shared" si="55"/>
        <v>0</v>
      </c>
      <c r="C747">
        <v>0</v>
      </c>
      <c r="D747" t="str">
        <f>'[1]Mast Grube Multi5B'!$D87</f>
        <v>m</v>
      </c>
      <c r="E747" t="s">
        <v>127</v>
      </c>
      <c r="F747" s="12">
        <v>122030100000</v>
      </c>
      <c r="G747" s="12">
        <f>'[1]Mast Grube Multi5B'!$E87</f>
        <v>122030100000</v>
      </c>
      <c r="H747" s="12" t="s">
        <v>20</v>
      </c>
      <c r="I747" t="str">
        <f>_xlfn.XLOOKUP(G747,[1]Preisliste!$A$11:$A$156,[1]Preisliste!$B$11:$B$156)</f>
        <v>1.4.1</v>
      </c>
      <c r="J747" s="13">
        <f>_xlfn.XLOOKUP(G747,[2]Preisliste!$A$11:$A$156,[2]Preisliste!$E$11:$E$156)</f>
        <v>8.64</v>
      </c>
      <c r="K747" s="25">
        <f t="shared" si="54"/>
        <v>0</v>
      </c>
      <c r="L747" t="str">
        <f>_xlfn.XLOOKUP(G747,[2]Preisliste!$A$11:$A$156,[2]Preisliste!$C$11:$C$156)</f>
        <v>Erdkabel NYY-J 5 x 10 mm² RE liefern und verlegen</v>
      </c>
      <c r="P747"/>
      <c r="R747" s="25"/>
      <c r="S747" s="11"/>
      <c r="T747" s="12"/>
      <c r="U747"/>
      <c r="V747"/>
      <c r="W747" s="14"/>
      <c r="X747"/>
      <c r="Y747"/>
      <c r="Z747"/>
      <c r="AA747"/>
      <c r="AB747" s="1"/>
      <c r="AC747"/>
      <c r="AD747"/>
      <c r="AE747" s="10">
        <f>B893/5</f>
        <v>0</v>
      </c>
      <c r="AF747" s="10">
        <f>K893/5</f>
        <v>0</v>
      </c>
      <c r="AS747" s="2"/>
      <c r="AY747" s="2"/>
      <c r="AZ747" s="2"/>
      <c r="BA747" s="2"/>
      <c r="BC747" s="3"/>
      <c r="BJ747" s="5"/>
      <c r="BK747" s="5"/>
      <c r="BL747" s="5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</row>
    <row r="748" spans="2:108" x14ac:dyDescent="0.3">
      <c r="B748">
        <f t="shared" si="55"/>
        <v>0</v>
      </c>
      <c r="C748">
        <v>0</v>
      </c>
      <c r="D748" t="str">
        <f>'[1]Mast Grube Multi5B'!$D88</f>
        <v>m</v>
      </c>
      <c r="E748" t="s">
        <v>127</v>
      </c>
      <c r="F748" s="12">
        <v>122030200000</v>
      </c>
      <c r="G748" s="12">
        <f>'[1]Mast Grube Multi5B'!$E88</f>
        <v>122030200000</v>
      </c>
      <c r="H748" s="12" t="s">
        <v>21</v>
      </c>
      <c r="I748" t="str">
        <f>_xlfn.XLOOKUP(G748,[1]Preisliste!$A$11:$A$156,[1]Preisliste!$B$11:$B$156)</f>
        <v>1.4.2</v>
      </c>
      <c r="J748" s="13">
        <f>_xlfn.XLOOKUP(G748,[2]Preisliste!$A$11:$A$156,[2]Preisliste!$E$11:$E$156)</f>
        <v>12.15</v>
      </c>
      <c r="K748" s="25">
        <f t="shared" si="54"/>
        <v>0</v>
      </c>
      <c r="L748" t="str">
        <f>_xlfn.XLOOKUP(G748,[2]Preisliste!$A$11:$A$156,[2]Preisliste!$C$11:$C$156)</f>
        <v>Erdkabel NYY-J 5 x 16 mm² RE liefern und verlegen</v>
      </c>
      <c r="P748"/>
      <c r="R748" s="25"/>
      <c r="S748" s="11"/>
      <c r="T748" s="12"/>
      <c r="U748"/>
      <c r="V748"/>
      <c r="W748" s="14"/>
      <c r="X748"/>
      <c r="Y748"/>
      <c r="Z748"/>
      <c r="AA748"/>
      <c r="AB748" s="1"/>
      <c r="AC748"/>
      <c r="AD748"/>
      <c r="AE748" s="10" t="e">
        <f>#REF!/5</f>
        <v>#REF!</v>
      </c>
      <c r="AF748" s="10" t="e">
        <f>#REF!/5</f>
        <v>#REF!</v>
      </c>
      <c r="AS748" s="2"/>
      <c r="AY748" s="2"/>
      <c r="AZ748" s="2"/>
      <c r="BA748" s="2"/>
      <c r="BC748" s="3"/>
      <c r="BJ748" s="5"/>
      <c r="BK748" s="5"/>
      <c r="BL748" s="5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</row>
    <row r="749" spans="2:108" x14ac:dyDescent="0.3">
      <c r="B749">
        <f t="shared" si="55"/>
        <v>0</v>
      </c>
      <c r="C749">
        <v>0</v>
      </c>
      <c r="D749" t="str">
        <f>'[1]Mast Grube Multi5B'!$D89</f>
        <v>m</v>
      </c>
      <c r="E749" t="s">
        <v>127</v>
      </c>
      <c r="F749" s="12">
        <v>310603110003</v>
      </c>
      <c r="G749" s="12">
        <f>'[1]Mast Grube Multi5B'!$E89</f>
        <v>310603110003</v>
      </c>
      <c r="H749" s="12" t="s">
        <v>22</v>
      </c>
      <c r="I749" t="str">
        <f>_xlfn.XLOOKUP(G749,[1]Preisliste!$A$11:$A$156,[1]Preisliste!$B$11:$B$156)</f>
        <v>1.4.3</v>
      </c>
      <c r="J749" s="13">
        <f>_xlfn.XLOOKUP(G749,[2]Preisliste!$A$11:$A$156,[2]Preisliste!$E$11:$E$156)</f>
        <v>11.5</v>
      </c>
      <c r="K749" s="25">
        <f t="shared" si="54"/>
        <v>0</v>
      </c>
      <c r="L749" t="str">
        <f>_xlfn.XLOOKUP(G749,[2]Preisliste!$A$11:$A$156,[2]Preisliste!$C$11:$C$156)</f>
        <v>Erdkabel NYY-J 5 x 10 mm² RE in vorhandenem Leerrohr</v>
      </c>
      <c r="P749"/>
      <c r="R749" s="25"/>
      <c r="S749"/>
      <c r="T749"/>
      <c r="U749" s="65"/>
      <c r="V749"/>
      <c r="W749" s="14"/>
      <c r="X749" s="65"/>
      <c r="Y749"/>
      <c r="Z749"/>
      <c r="AA749"/>
      <c r="AB749" s="1"/>
      <c r="AC749"/>
      <c r="AD749"/>
      <c r="AE749" s="10" t="e">
        <f>#REF!/5</f>
        <v>#REF!</v>
      </c>
      <c r="AF749" s="10" t="e">
        <f>#REF!/5</f>
        <v>#REF!</v>
      </c>
      <c r="AS749" s="2"/>
      <c r="AY749" s="2"/>
      <c r="AZ749" s="2"/>
      <c r="BA749" s="2"/>
      <c r="BC749" s="3"/>
      <c r="BJ749" s="5"/>
      <c r="BK749" s="5"/>
      <c r="BL749" s="5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</row>
    <row r="750" spans="2:108" x14ac:dyDescent="0.3">
      <c r="B750">
        <f t="shared" si="55"/>
        <v>0</v>
      </c>
      <c r="C750">
        <v>0</v>
      </c>
      <c r="D750" t="str">
        <f>'[1]Mast Grube Multi5B'!$D90</f>
        <v>m</v>
      </c>
      <c r="E750" t="s">
        <v>127</v>
      </c>
      <c r="F750" s="12">
        <v>122123200000</v>
      </c>
      <c r="G750" s="12">
        <f>'[1]Mast Grube Multi5B'!$E90</f>
        <v>122123200000</v>
      </c>
      <c r="H750" s="12">
        <v>0</v>
      </c>
      <c r="I750">
        <f>_xlfn.XLOOKUP(G750,[1]Preisliste!$A$11:$A$156,[1]Preisliste!$B$11:$B$156)</f>
        <v>0</v>
      </c>
      <c r="J750" s="13">
        <f>_xlfn.XLOOKUP(G750,[2]Preisliste!$A$11:$A$156,[2]Preisliste!$E$11:$E$156)</f>
        <v>11.59</v>
      </c>
      <c r="K750" s="25">
        <f t="shared" si="54"/>
        <v>0</v>
      </c>
      <c r="L750" t="str">
        <f>_xlfn.XLOOKUP(G750,[2]Preisliste!$A$11:$A$156,[2]Preisliste!$C$11:$C$156)</f>
        <v>NFA2X 4x35² liefern/montieren</v>
      </c>
      <c r="P750"/>
      <c r="R750" s="25"/>
      <c r="S750" s="11"/>
      <c r="T750" s="12"/>
      <c r="U750"/>
      <c r="V750"/>
      <c r="W750" s="14"/>
      <c r="X750"/>
      <c r="Y750"/>
      <c r="Z750"/>
      <c r="AA750"/>
      <c r="AB750" s="1"/>
      <c r="AC750"/>
      <c r="AD750"/>
      <c r="AE750" s="10" t="e">
        <f>#REF!/5</f>
        <v>#REF!</v>
      </c>
      <c r="AF750" s="10" t="e">
        <f>#REF!/5</f>
        <v>#REF!</v>
      </c>
      <c r="AS750" s="2"/>
      <c r="AY750" s="2"/>
      <c r="AZ750" s="2"/>
      <c r="BA750" s="2"/>
      <c r="BC750" s="3"/>
      <c r="BJ750" s="5"/>
      <c r="BK750" s="5"/>
      <c r="BL750" s="5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</row>
    <row r="751" spans="2:108" x14ac:dyDescent="0.3">
      <c r="B751">
        <f t="shared" si="55"/>
        <v>0</v>
      </c>
      <c r="C751">
        <v>0</v>
      </c>
      <c r="D751" t="str">
        <f>'[1]Mast Grube Multi5B'!$D91</f>
        <v>m</v>
      </c>
      <c r="E751" t="s">
        <v>127</v>
      </c>
      <c r="F751" s="12">
        <v>122030500000</v>
      </c>
      <c r="G751" s="12">
        <f>'[1]Mast Grube Multi5B'!$E91</f>
        <v>122030500000</v>
      </c>
      <c r="H751" s="12">
        <v>0</v>
      </c>
      <c r="I751">
        <f>_xlfn.XLOOKUP(G751,[1]Preisliste!$A$11:$A$156,[1]Preisliste!$B$11:$B$156)</f>
        <v>0</v>
      </c>
      <c r="J751" s="13">
        <f>_xlfn.XLOOKUP(G751,[2]Preisliste!$A$11:$A$156,[2]Preisliste!$E$11:$E$156)</f>
        <v>11.05</v>
      </c>
      <c r="K751" s="25">
        <f t="shared" si="54"/>
        <v>0</v>
      </c>
      <c r="L751" t="str">
        <f>_xlfn.XLOOKUP(G751,[2]Preisliste!$A$11:$A$156,[2]Preisliste!$C$11:$C$156)</f>
        <v>Kabel liefern/in Rohr einziehen</v>
      </c>
      <c r="P751"/>
      <c r="R751" s="25"/>
      <c r="S751" s="11"/>
      <c r="T751" s="12"/>
      <c r="U751"/>
      <c r="V751"/>
      <c r="W751" s="14"/>
      <c r="X751"/>
      <c r="Y751"/>
      <c r="Z751"/>
      <c r="AA751"/>
      <c r="AB751" s="1"/>
      <c r="AC751"/>
      <c r="AD751"/>
      <c r="AE751" s="10" t="e">
        <f>#REF!/5</f>
        <v>#REF!</v>
      </c>
      <c r="AF751" s="10" t="e">
        <f>#REF!/5</f>
        <v>#REF!</v>
      </c>
      <c r="AS751" s="2"/>
      <c r="AY751" s="2"/>
      <c r="AZ751" s="2"/>
      <c r="BA751" s="2"/>
      <c r="BC751" s="3"/>
      <c r="BJ751" s="5"/>
      <c r="BK751" s="5"/>
      <c r="BL751" s="5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</row>
    <row r="752" spans="2:108" x14ac:dyDescent="0.3">
      <c r="B752">
        <f t="shared" si="55"/>
        <v>0</v>
      </c>
      <c r="C752">
        <v>0</v>
      </c>
      <c r="D752" t="str">
        <f>'[1]Mast Grube Multi5B'!$D92</f>
        <v>St.</v>
      </c>
      <c r="E752" t="s">
        <v>192</v>
      </c>
      <c r="F752" s="12">
        <v>122030700000</v>
      </c>
      <c r="G752" s="12">
        <f>'[1]Mast Grube Multi5B'!$E92</f>
        <v>122030700000</v>
      </c>
      <c r="H752" s="12" t="s">
        <v>23</v>
      </c>
      <c r="I752" t="str">
        <f>_xlfn.XLOOKUP(G752,[1]Preisliste!$A$11:$A$156,[1]Preisliste!$B$11:$B$156)</f>
        <v>1.4.4</v>
      </c>
      <c r="J752" s="13">
        <f>_xlfn.XLOOKUP(G752,[2]Preisliste!$A$11:$A$156,[2]Preisliste!$E$11:$E$156)</f>
        <v>56.14</v>
      </c>
      <c r="K752" s="25">
        <f t="shared" si="54"/>
        <v>0</v>
      </c>
      <c r="L752" t="str">
        <f>_xlfn.XLOOKUP(G752,[2]Preisliste!$A$11:$A$156,[2]Preisliste!$C$11:$C$156)</f>
        <v>Verbindungsmuffe bis 5 x 16 mm² ohne AuS</v>
      </c>
      <c r="P752"/>
      <c r="R752" s="25"/>
      <c r="S752" s="11"/>
      <c r="T752" s="12"/>
      <c r="U752"/>
      <c r="V752"/>
      <c r="W752" s="14"/>
      <c r="X752"/>
      <c r="Y752"/>
      <c r="Z752"/>
      <c r="AA752"/>
      <c r="AB752" s="1"/>
      <c r="AC752"/>
      <c r="AD752"/>
      <c r="AE752" s="10">
        <f>B894/5</f>
        <v>0</v>
      </c>
      <c r="AF752" s="10">
        <f>K894/5</f>
        <v>0</v>
      </c>
      <c r="AS752" s="2"/>
      <c r="AY752" s="2"/>
      <c r="AZ752" s="2"/>
      <c r="BA752" s="2"/>
      <c r="BC752" s="3"/>
      <c r="BJ752" s="5"/>
      <c r="BK752" s="5"/>
      <c r="BL752" s="5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</row>
    <row r="753" spans="2:108" x14ac:dyDescent="0.3">
      <c r="B753">
        <f t="shared" si="55"/>
        <v>0</v>
      </c>
      <c r="C753">
        <v>0</v>
      </c>
      <c r="D753" t="str">
        <f>'[1]Mast Grube Multi5B'!$D93</f>
        <v>St.</v>
      </c>
      <c r="E753" t="s">
        <v>192</v>
      </c>
      <c r="F753" s="12">
        <v>122030900000</v>
      </c>
      <c r="G753" s="12">
        <f>'[1]Mast Grube Multi5B'!$E93</f>
        <v>122030900000</v>
      </c>
      <c r="H753" s="12" t="s">
        <v>24</v>
      </c>
      <c r="I753" t="str">
        <f>_xlfn.XLOOKUP(G753,[1]Preisliste!$A$11:$A$156,[1]Preisliste!$B$11:$B$156)</f>
        <v>1.4.5</v>
      </c>
      <c r="J753" s="13">
        <f>_xlfn.XLOOKUP(G753,[2]Preisliste!$A$11:$A$156,[2]Preisliste!$E$11:$E$156)</f>
        <v>118.14</v>
      </c>
      <c r="K753" s="25">
        <f t="shared" si="54"/>
        <v>0</v>
      </c>
      <c r="L753" t="str">
        <f>_xlfn.XLOOKUP(G753,[2]Preisliste!$A$11:$A$156,[2]Preisliste!$C$11:$C$156)</f>
        <v>Abzweigmuffe ohne AuS</v>
      </c>
      <c r="P753"/>
      <c r="R753" s="25"/>
      <c r="S753" s="11"/>
      <c r="T753" s="12"/>
      <c r="U753"/>
      <c r="V753"/>
      <c r="W753" s="14"/>
      <c r="X753"/>
      <c r="Y753"/>
      <c r="Z753"/>
      <c r="AA753"/>
      <c r="AB753" s="1"/>
      <c r="AC753"/>
      <c r="AD753"/>
      <c r="AE753" s="10">
        <f>B895/5</f>
        <v>0</v>
      </c>
      <c r="AF753" s="10">
        <f>K895/5</f>
        <v>0</v>
      </c>
      <c r="AS753" s="2"/>
      <c r="AY753" s="2"/>
      <c r="AZ753" s="2"/>
      <c r="BA753" s="2"/>
      <c r="BC753" s="3"/>
      <c r="BJ753" s="5"/>
      <c r="BK753" s="5"/>
      <c r="BL753" s="5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</row>
    <row r="754" spans="2:108" x14ac:dyDescent="0.3">
      <c r="B754">
        <f t="shared" si="55"/>
        <v>0</v>
      </c>
      <c r="C754">
        <v>0</v>
      </c>
      <c r="D754" t="str">
        <f>'[1]Mast Grube Multi5B'!$D94</f>
        <v>St.</v>
      </c>
      <c r="E754" t="s">
        <v>192</v>
      </c>
      <c r="F754" s="12">
        <v>122031100000</v>
      </c>
      <c r="G754" s="12">
        <f>'[1]Mast Grube Multi5B'!$E94</f>
        <v>122031100000</v>
      </c>
      <c r="H754" s="12" t="s">
        <v>25</v>
      </c>
      <c r="I754" t="str">
        <f>_xlfn.XLOOKUP(G754,[1]Preisliste!$A$11:$A$156,[1]Preisliste!$B$11:$B$156)</f>
        <v>1.4.6</v>
      </c>
      <c r="J754" s="13">
        <f>_xlfn.XLOOKUP(G754,[2]Preisliste!$A$11:$A$156,[2]Preisliste!$E$11:$E$156)</f>
        <v>72.56</v>
      </c>
      <c r="K754" s="25">
        <f t="shared" si="54"/>
        <v>0</v>
      </c>
      <c r="L754" t="str">
        <f>_xlfn.XLOOKUP(G754,[2]Preisliste!$A$11:$A$156,[2]Preisliste!$C$11:$C$156)</f>
        <v>Kabelendverschluss herstellen ohne AuS</v>
      </c>
      <c r="P754"/>
      <c r="R754" s="25"/>
      <c r="S754" s="11"/>
      <c r="T754" s="12"/>
      <c r="U754"/>
      <c r="V754"/>
      <c r="W754" s="14"/>
      <c r="X754"/>
      <c r="Y754"/>
      <c r="Z754"/>
      <c r="AA754"/>
      <c r="AB754" s="1"/>
      <c r="AC754"/>
      <c r="AD754"/>
      <c r="AE754" s="10">
        <f>B896/5</f>
        <v>0</v>
      </c>
      <c r="AF754" s="10">
        <f>K896/5</f>
        <v>0</v>
      </c>
      <c r="AS754" s="2"/>
      <c r="AY754" s="2"/>
      <c r="AZ754" s="2"/>
      <c r="BA754" s="2"/>
      <c r="BC754" s="3"/>
      <c r="BJ754" s="5"/>
      <c r="BK754" s="5"/>
      <c r="BL754" s="5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</row>
    <row r="755" spans="2:108" x14ac:dyDescent="0.3">
      <c r="B755">
        <f t="shared" si="55"/>
        <v>0</v>
      </c>
      <c r="C755">
        <v>0</v>
      </c>
      <c r="D755" t="str">
        <f>'[1]Mast Grube Multi5B'!$D95</f>
        <v>St.</v>
      </c>
      <c r="E755" t="s">
        <v>192</v>
      </c>
      <c r="F755" s="12">
        <v>122031300000</v>
      </c>
      <c r="G755" s="12">
        <f>'[1]Mast Grube Multi5B'!$E95</f>
        <v>122031300000</v>
      </c>
      <c r="H755" s="12" t="s">
        <v>26</v>
      </c>
      <c r="I755" t="str">
        <f>_xlfn.XLOOKUP(G755,[1]Preisliste!$A$11:$A$156,[1]Preisliste!$B$11:$B$156)</f>
        <v>1.4.7</v>
      </c>
      <c r="J755" s="13">
        <f>_xlfn.XLOOKUP(G755,[2]Preisliste!$A$11:$A$156,[2]Preisliste!$E$11:$E$156)</f>
        <v>168.41</v>
      </c>
      <c r="K755" s="25">
        <f t="shared" si="54"/>
        <v>0</v>
      </c>
      <c r="L755" t="str">
        <f>_xlfn.XLOOKUP(G755,[2]Preisliste!$A$11:$A$156,[2]Preisliste!$C$11:$C$156)</f>
        <v>Rückbau Freileitungsanschluss für nicht benötigten LP</v>
      </c>
      <c r="P755"/>
      <c r="R755" s="25"/>
      <c r="S755" s="11"/>
      <c r="T755" s="12"/>
      <c r="U755"/>
      <c r="V755"/>
      <c r="W755" s="14"/>
      <c r="X755"/>
      <c r="Y755"/>
      <c r="Z755"/>
      <c r="AA755"/>
      <c r="AB755" s="1"/>
      <c r="AC755"/>
      <c r="AD755"/>
      <c r="AE755" s="10">
        <f>B897/5</f>
        <v>0</v>
      </c>
      <c r="AF755" s="10">
        <f>K897/5</f>
        <v>0</v>
      </c>
      <c r="AS755" s="2"/>
      <c r="AY755" s="2"/>
      <c r="AZ755" s="2"/>
      <c r="BA755" s="2"/>
      <c r="BC755" s="3"/>
      <c r="BJ755" s="5"/>
      <c r="BK755" s="5"/>
      <c r="BL755" s="5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</row>
    <row r="756" spans="2:108" x14ac:dyDescent="0.3">
      <c r="B756">
        <f t="shared" si="55"/>
        <v>0</v>
      </c>
      <c r="C756">
        <v>0</v>
      </c>
      <c r="D756" t="str">
        <f>'[1]Mast Grube Multi5B'!$D96</f>
        <v>m</v>
      </c>
      <c r="E756" t="s">
        <v>127</v>
      </c>
      <c r="F756" s="12">
        <v>122031500000</v>
      </c>
      <c r="G756" s="12">
        <f>'[1]Mast Grube Multi5B'!$E96</f>
        <v>122031500000</v>
      </c>
      <c r="H756" s="12" t="s">
        <v>27</v>
      </c>
      <c r="I756" t="str">
        <f>_xlfn.XLOOKUP(G756,[1]Preisliste!$A$11:$A$156,[1]Preisliste!$B$11:$B$156)</f>
        <v>1.4.8</v>
      </c>
      <c r="J756" s="13">
        <f>_xlfn.XLOOKUP(G756,[2]Preisliste!$A$11:$A$156,[2]Preisliste!$E$11:$E$156)</f>
        <v>9.2100000000000009</v>
      </c>
      <c r="K756" s="25">
        <f t="shared" si="54"/>
        <v>0</v>
      </c>
      <c r="L756" t="str">
        <f>_xlfn.XLOOKUP(G756,[2]Preisliste!$A$11:$A$156,[2]Preisliste!$C$11:$C$156)</f>
        <v>Leerrohr 110 mm liefern u. verlegen</v>
      </c>
      <c r="P756"/>
      <c r="R756" s="25"/>
      <c r="S756" s="11"/>
      <c r="T756" s="12"/>
      <c r="U756"/>
      <c r="V756"/>
      <c r="W756" s="14"/>
      <c r="X756"/>
      <c r="Y756"/>
      <c r="Z756"/>
      <c r="AA756"/>
      <c r="AB756" s="1"/>
      <c r="AC756"/>
      <c r="AD756"/>
      <c r="AE756" s="10">
        <f>B898/5</f>
        <v>0</v>
      </c>
      <c r="AF756" s="10">
        <f>K898/5</f>
        <v>0</v>
      </c>
      <c r="AS756" s="2"/>
      <c r="AY756" s="2"/>
      <c r="AZ756" s="2"/>
      <c r="BA756" s="2"/>
      <c r="BC756" s="3"/>
      <c r="BJ756" s="5"/>
      <c r="BK756" s="5"/>
      <c r="BL756" s="5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</row>
    <row r="757" spans="2:108" x14ac:dyDescent="0.3">
      <c r="B757">
        <f t="shared" si="55"/>
        <v>0</v>
      </c>
      <c r="C757">
        <v>0</v>
      </c>
      <c r="D757" t="str">
        <f>'[1]Mast Grube Multi5B'!$D98</f>
        <v>St.</v>
      </c>
      <c r="E757" t="s">
        <v>192</v>
      </c>
      <c r="F757" s="12">
        <v>122050100000</v>
      </c>
      <c r="G757" s="12">
        <f>'[1]Mast Grube Multi5B'!$E98</f>
        <v>122050100000</v>
      </c>
      <c r="H757" s="12" t="s">
        <v>28</v>
      </c>
      <c r="I757" t="str">
        <f>_xlfn.XLOOKUP(G757,[1]Preisliste!$A$11:$A$156,[1]Preisliste!$B$11:$B$156)</f>
        <v>1.6.1</v>
      </c>
      <c r="J757" s="13">
        <f>_xlfn.XLOOKUP(G757,[2]Preisliste!$A$11:$A$156,[2]Preisliste!$E$11:$E$156)</f>
        <v>9.82</v>
      </c>
      <c r="K757" s="25">
        <f t="shared" si="54"/>
        <v>0</v>
      </c>
      <c r="L757" t="str">
        <f>_xlfn.XLOOKUP(G757,[2]Preisliste!$A$11:$A$156,[2]Preisliste!$C$11:$C$156)</f>
        <v>Masterdung für bestehende Masten</v>
      </c>
      <c r="P757"/>
      <c r="R757" s="25"/>
      <c r="S757" s="11"/>
      <c r="T757" s="12"/>
      <c r="U757" s="65"/>
      <c r="V757"/>
      <c r="W757" s="14"/>
      <c r="X757" s="65"/>
      <c r="Y757"/>
      <c r="Z757"/>
      <c r="AA757"/>
      <c r="AB757" s="1"/>
      <c r="AC757"/>
      <c r="AD757"/>
      <c r="AE757" s="10">
        <f>B900/5</f>
        <v>0</v>
      </c>
      <c r="AF757" s="10">
        <f>K900/5</f>
        <v>0</v>
      </c>
      <c r="AS757" s="2"/>
      <c r="AY757" s="2"/>
      <c r="AZ757" s="2"/>
      <c r="BA757" s="2"/>
      <c r="BC757" s="3"/>
      <c r="BJ757" s="5"/>
      <c r="BK757" s="5"/>
      <c r="BL757" s="5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</row>
    <row r="758" spans="2:108" x14ac:dyDescent="0.3">
      <c r="B758">
        <f t="shared" si="55"/>
        <v>0</v>
      </c>
      <c r="C758">
        <v>0</v>
      </c>
      <c r="D758" t="str">
        <f>'[1]Mast Grube Multi5B'!$D99</f>
        <v>St.</v>
      </c>
      <c r="E758" t="s">
        <v>192</v>
      </c>
      <c r="F758" s="12">
        <v>122050300000</v>
      </c>
      <c r="G758" s="12">
        <f>'[1]Mast Grube Multi5B'!$E99</f>
        <v>122050300000</v>
      </c>
      <c r="H758" s="12" t="s">
        <v>29</v>
      </c>
      <c r="I758" t="str">
        <f>_xlfn.XLOOKUP(G758,[1]Preisliste!$A$11:$A$156,[1]Preisliste!$B$11:$B$156)</f>
        <v>1.6.2</v>
      </c>
      <c r="J758" s="13">
        <f>_xlfn.XLOOKUP(G758,[2]Preisliste!$A$11:$A$156,[2]Preisliste!$E$11:$E$156)</f>
        <v>11.23</v>
      </c>
      <c r="K758" s="25">
        <f t="shared" si="54"/>
        <v>0</v>
      </c>
      <c r="L758" t="str">
        <f>_xlfn.XLOOKUP(G758,[2]Preisliste!$A$11:$A$156,[2]Preisliste!$C$11:$C$156)</f>
        <v>Mastnummernkennzeichnung erstellen</v>
      </c>
      <c r="P758"/>
      <c r="R758" s="25"/>
      <c r="S758" s="11"/>
      <c r="T758" s="12"/>
      <c r="U758"/>
      <c r="V758"/>
      <c r="W758" s="14"/>
      <c r="X758"/>
      <c r="Y758"/>
      <c r="Z758"/>
      <c r="AA758"/>
      <c r="AB758" s="1"/>
      <c r="AC758"/>
      <c r="AD758"/>
      <c r="AE758" s="10">
        <f>B901/5</f>
        <v>0</v>
      </c>
      <c r="AF758" s="10">
        <f>K901/5</f>
        <v>0</v>
      </c>
      <c r="AS758" s="2"/>
      <c r="AY758" s="2"/>
      <c r="AZ758" s="2"/>
      <c r="BA758" s="2"/>
      <c r="BC758" s="3"/>
      <c r="BJ758" s="5"/>
      <c r="BK758" s="5"/>
      <c r="BL758" s="5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</row>
    <row r="759" spans="2:108" x14ac:dyDescent="0.3">
      <c r="B759">
        <f t="shared" si="55"/>
        <v>0</v>
      </c>
      <c r="C759">
        <v>0</v>
      </c>
      <c r="D759" t="str">
        <f>'[1]Mast Grube Multi5B'!$D100</f>
        <v>St.</v>
      </c>
      <c r="E759" t="s">
        <v>192</v>
      </c>
      <c r="F759" s="12">
        <v>122122700000</v>
      </c>
      <c r="G759" s="12">
        <f>'[1]Mast Grube Multi5B'!$E100</f>
        <v>122122700000</v>
      </c>
      <c r="H759" s="12">
        <v>0</v>
      </c>
      <c r="I759">
        <f>_xlfn.XLOOKUP(G759,[1]Preisliste!$A$11:$A$156,[1]Preisliste!$B$11:$B$156)</f>
        <v>0</v>
      </c>
      <c r="J759" s="13">
        <f>_xlfn.XLOOKUP(G759,[2]Preisliste!$A$11:$A$156,[2]Preisliste!$E$11:$E$156)</f>
        <v>136.52000000000001</v>
      </c>
      <c r="K759" s="25">
        <f t="shared" si="54"/>
        <v>0</v>
      </c>
      <c r="L759" t="str">
        <f>_xlfn.XLOOKUP(G759,[2]Preisliste!$A$11:$A$156,[2]Preisliste!$C$11:$C$156)</f>
        <v>Montage Tiefenerder (V4A)</v>
      </c>
      <c r="P759"/>
      <c r="R759" s="25"/>
      <c r="S759" s="11"/>
      <c r="T759" s="12"/>
      <c r="U759"/>
      <c r="V759"/>
      <c r="W759" s="14"/>
      <c r="X759"/>
      <c r="Y759"/>
      <c r="Z759"/>
      <c r="AA759"/>
      <c r="AB759" s="1"/>
      <c r="AC759"/>
      <c r="AD759"/>
      <c r="AE759" s="10">
        <f>B902/5</f>
        <v>0</v>
      </c>
      <c r="AF759" s="10">
        <f>K902/5</f>
        <v>0</v>
      </c>
      <c r="AS759" s="2"/>
      <c r="AY759" s="2"/>
      <c r="AZ759" s="2"/>
      <c r="BA759" s="2"/>
      <c r="BC759" s="3"/>
      <c r="BJ759" s="5"/>
      <c r="BK759" s="5"/>
      <c r="BL759" s="5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</row>
    <row r="760" spans="2:108" x14ac:dyDescent="0.3">
      <c r="B760">
        <f t="shared" si="55"/>
        <v>0</v>
      </c>
      <c r="C760">
        <v>0</v>
      </c>
      <c r="D760" t="str">
        <f>'[1]Mast Grube Multi5B'!$D101</f>
        <v>St.</v>
      </c>
      <c r="E760" t="s">
        <v>192</v>
      </c>
      <c r="F760" s="12">
        <v>122122800000</v>
      </c>
      <c r="G760" s="12">
        <f>'[1]Mast Grube Multi5B'!$E101</f>
        <v>122122800000</v>
      </c>
      <c r="H760" s="12">
        <v>0</v>
      </c>
      <c r="I760">
        <f>_xlfn.XLOOKUP(G760,[1]Preisliste!$A$11:$A$156,[1]Preisliste!$B$11:$B$156)</f>
        <v>0</v>
      </c>
      <c r="J760" s="13">
        <f>_xlfn.XLOOKUP(G760,[2]Preisliste!$A$11:$A$156,[2]Preisliste!$E$11:$E$156)</f>
        <v>56.52</v>
      </c>
      <c r="K760" s="25">
        <f t="shared" si="54"/>
        <v>0</v>
      </c>
      <c r="L760" t="str">
        <f>_xlfn.XLOOKUP(G760,[2]Preisliste!$A$11:$A$156,[2]Preisliste!$C$11:$C$156)</f>
        <v>Zulage je weitere erdungsstange V4A 1,5</v>
      </c>
      <c r="P760"/>
      <c r="R760" s="25"/>
      <c r="S760" s="11"/>
      <c r="T760" s="12"/>
      <c r="U760"/>
      <c r="V760"/>
      <c r="W760" s="14"/>
      <c r="X760"/>
      <c r="Y760"/>
      <c r="Z760"/>
      <c r="AA760"/>
      <c r="AB760" s="1"/>
      <c r="AC760"/>
      <c r="AD760"/>
      <c r="AE760" s="10">
        <f>B903/5</f>
        <v>0</v>
      </c>
      <c r="AF760" s="10">
        <f>K903/5</f>
        <v>0</v>
      </c>
      <c r="AS760" s="2"/>
      <c r="AY760" s="2"/>
      <c r="AZ760" s="2"/>
      <c r="BA760" s="2"/>
      <c r="BC760" s="3"/>
      <c r="BJ760" s="5"/>
      <c r="BK760" s="5"/>
      <c r="BL760" s="5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</row>
    <row r="761" spans="2:108" x14ac:dyDescent="0.3">
      <c r="B761">
        <f t="shared" si="55"/>
        <v>0</v>
      </c>
      <c r="C761">
        <v>0</v>
      </c>
      <c r="D761" t="str">
        <f>'[1]Mast Grube Multi5B'!$D102</f>
        <v>St.</v>
      </c>
      <c r="E761" t="s">
        <v>192</v>
      </c>
      <c r="F761" s="12">
        <v>122122900000</v>
      </c>
      <c r="G761" s="12">
        <f>'[1]Mast Grube Multi5B'!$E102</f>
        <v>122122900000</v>
      </c>
      <c r="H761" s="12">
        <v>0</v>
      </c>
      <c r="I761">
        <f>_xlfn.XLOOKUP(G761,[1]Preisliste!$A$11:$A$156,[1]Preisliste!$B$11:$B$156)</f>
        <v>0</v>
      </c>
      <c r="J761" s="13">
        <f>_xlfn.XLOOKUP(G761,[2]Preisliste!$A$11:$A$156,[2]Preisliste!$E$11:$E$156)</f>
        <v>59.93</v>
      </c>
      <c r="K761" s="25">
        <f t="shared" si="54"/>
        <v>0</v>
      </c>
      <c r="L761" t="str">
        <f>_xlfn.XLOOKUP(G761,[2]Preisliste!$A$11:$A$156,[2]Preisliste!$C$11:$C$156)</f>
        <v>Erdungsmessung inkl. Protokoll</v>
      </c>
      <c r="P761"/>
      <c r="R761" s="25"/>
      <c r="S761" s="11"/>
      <c r="T761" s="12"/>
      <c r="U761"/>
      <c r="V761"/>
      <c r="W761" s="14"/>
      <c r="X761"/>
      <c r="Y761"/>
      <c r="Z761"/>
      <c r="AA761"/>
      <c r="AB761" s="1"/>
      <c r="AC761"/>
      <c r="AD761"/>
      <c r="AE761" s="10">
        <f>B904/5</f>
        <v>0</v>
      </c>
      <c r="AF761" s="10">
        <f>K904/5</f>
        <v>0</v>
      </c>
      <c r="AS761" s="2"/>
      <c r="AY761" s="2"/>
      <c r="AZ761" s="2"/>
      <c r="BA761" s="2"/>
      <c r="BC761" s="3"/>
      <c r="BJ761" s="5"/>
      <c r="BK761" s="5"/>
      <c r="BL761" s="5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</row>
    <row r="762" spans="2:108" x14ac:dyDescent="0.3">
      <c r="B762">
        <f t="shared" si="55"/>
        <v>0</v>
      </c>
      <c r="C762">
        <v>0</v>
      </c>
      <c r="D762" t="str">
        <f>'[1]Mast Grube Multi5B'!$D103</f>
        <v>St.</v>
      </c>
      <c r="E762" t="s">
        <v>192</v>
      </c>
      <c r="F762" s="12">
        <v>122123000000</v>
      </c>
      <c r="G762" s="12">
        <f>'[1]Mast Grube Multi5B'!$E103</f>
        <v>122123000000</v>
      </c>
      <c r="H762" s="12">
        <v>0</v>
      </c>
      <c r="I762">
        <f>_xlfn.XLOOKUP(G762,[1]Preisliste!$A$11:$A$156,[1]Preisliste!$B$11:$B$156)</f>
        <v>0</v>
      </c>
      <c r="J762" s="13">
        <f>_xlfn.XLOOKUP(G762,[2]Preisliste!$A$11:$A$156,[2]Preisliste!$E$11:$E$156)</f>
        <v>134.19999999999999</v>
      </c>
      <c r="K762" s="25">
        <f t="shared" si="54"/>
        <v>0</v>
      </c>
      <c r="L762" t="str">
        <f>_xlfn.XLOOKUP(G762,[2]Preisliste!$A$11:$A$156,[2]Preisliste!$C$11:$C$156)</f>
        <v>Pauschale Tiefbau für Tiefenerder</v>
      </c>
      <c r="P762"/>
      <c r="R762" s="25"/>
      <c r="S762" s="11"/>
      <c r="T762" s="12"/>
      <c r="U762"/>
      <c r="V762"/>
      <c r="W762" s="14"/>
      <c r="X762"/>
      <c r="Y762"/>
      <c r="Z762"/>
      <c r="AA762"/>
      <c r="AB762" s="1"/>
      <c r="AC762"/>
      <c r="AD762"/>
      <c r="AE762" s="10" t="e">
        <f>#REF!/5</f>
        <v>#REF!</v>
      </c>
      <c r="AF762" s="10" t="e">
        <f>#REF!/5</f>
        <v>#REF!</v>
      </c>
      <c r="AS762" s="2"/>
      <c r="AY762" s="2"/>
      <c r="AZ762" s="2"/>
      <c r="BA762" s="2"/>
      <c r="BC762" s="3"/>
      <c r="BJ762" s="5"/>
      <c r="BK762" s="5"/>
      <c r="BL762" s="5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</row>
    <row r="763" spans="2:108" x14ac:dyDescent="0.3">
      <c r="B763">
        <f t="shared" si="55"/>
        <v>0</v>
      </c>
      <c r="C763">
        <v>0</v>
      </c>
      <c r="D763" t="str">
        <f>'[1]Mast Grube Multi5B'!$D104</f>
        <v>St.</v>
      </c>
      <c r="E763" t="s">
        <v>192</v>
      </c>
      <c r="F763" s="12">
        <v>122123100000</v>
      </c>
      <c r="G763" s="12">
        <f>'[1]Mast Grube Multi5B'!$E104</f>
        <v>122123100000</v>
      </c>
      <c r="H763" s="12">
        <v>0</v>
      </c>
      <c r="I763">
        <f>_xlfn.XLOOKUP(G763,[1]Preisliste!$A$11:$A$156,[1]Preisliste!$B$11:$B$156)</f>
        <v>0</v>
      </c>
      <c r="J763" s="13">
        <f>_xlfn.XLOOKUP(G763,[2]Preisliste!$A$11:$A$156,[2]Preisliste!$E$11:$E$156)</f>
        <v>61.6</v>
      </c>
      <c r="K763" s="25">
        <f t="shared" si="54"/>
        <v>0</v>
      </c>
      <c r="L763" t="str">
        <f>_xlfn.XLOOKUP(G763,[2]Preisliste!$A$11:$A$156,[2]Preisliste!$C$11:$C$156)</f>
        <v>Pauschale An und Abfahrt Tiefenerder</v>
      </c>
      <c r="P763"/>
      <c r="R763" s="25"/>
      <c r="S763" s="11"/>
      <c r="T763" s="12"/>
      <c r="U763" s="65"/>
      <c r="V763"/>
      <c r="W763" s="14"/>
      <c r="X763"/>
      <c r="Y763"/>
      <c r="Z763"/>
      <c r="AA763"/>
      <c r="AB763" s="1"/>
      <c r="AC763"/>
      <c r="AD763"/>
      <c r="AE763" s="10">
        <f>B905/5</f>
        <v>0</v>
      </c>
      <c r="AF763" s="10">
        <f>K905/5</f>
        <v>0</v>
      </c>
      <c r="AS763" s="2"/>
      <c r="AY763" s="2"/>
      <c r="AZ763" s="2"/>
      <c r="BA763" s="2"/>
      <c r="BC763" s="3"/>
      <c r="BJ763" s="5"/>
      <c r="BK763" s="5"/>
      <c r="BL763" s="5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</row>
    <row r="764" spans="2:108" x14ac:dyDescent="0.3">
      <c r="B764">
        <f t="shared" si="55"/>
        <v>0</v>
      </c>
      <c r="C764">
        <v>0</v>
      </c>
      <c r="D764" t="str">
        <f>'[1]Mast Grube Multi5B'!$D105</f>
        <v>St.</v>
      </c>
      <c r="E764" t="s">
        <v>192</v>
      </c>
      <c r="F764" s="12">
        <v>122050500000</v>
      </c>
      <c r="G764" s="12">
        <f>'[1]Mast Grube Multi5B'!$E105</f>
        <v>122050500000</v>
      </c>
      <c r="H764" s="12" t="s">
        <v>30</v>
      </c>
      <c r="I764" t="str">
        <f>_xlfn.XLOOKUP(G764,[1]Preisliste!$A$11:$A$156,[1]Preisliste!$B$11:$B$156)</f>
        <v>1.6.3</v>
      </c>
      <c r="J764" s="13">
        <f>_xlfn.XLOOKUP(G764,[2]Preisliste!$A$11:$A$156,[2]Preisliste!$E$11:$E$156)</f>
        <v>337</v>
      </c>
      <c r="K764" s="25">
        <f t="shared" si="54"/>
        <v>0</v>
      </c>
      <c r="L764" t="str">
        <f>_xlfn.XLOOKUP(G764,[2]Preisliste!$A$11:$A$156,[2]Preisliste!$C$11:$C$156)</f>
        <v>Mastanschlusskasten mit Maststeckdose</v>
      </c>
      <c r="P764"/>
      <c r="R764" s="25"/>
      <c r="S764" s="11"/>
      <c r="T764" s="12"/>
      <c r="U764"/>
      <c r="V764"/>
      <c r="W764" s="14"/>
      <c r="X764"/>
      <c r="Y764"/>
      <c r="Z764"/>
      <c r="AA764"/>
      <c r="AB764" s="1"/>
      <c r="AC764"/>
      <c r="AD764"/>
      <c r="AE764" s="10">
        <f>B906/5</f>
        <v>0</v>
      </c>
      <c r="AF764" s="10">
        <f>K906/5</f>
        <v>0</v>
      </c>
      <c r="AS764" s="2"/>
      <c r="AY764" s="2"/>
      <c r="AZ764" s="2"/>
      <c r="BA764" s="2"/>
      <c r="BC764" s="3"/>
      <c r="BJ764" s="5"/>
      <c r="BK764" s="5"/>
      <c r="BL764" s="5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</row>
    <row r="765" spans="2:108" x14ac:dyDescent="0.3">
      <c r="B765">
        <f t="shared" si="55"/>
        <v>0</v>
      </c>
      <c r="C765">
        <v>0</v>
      </c>
      <c r="D765" t="str">
        <f>'[1]Mast Grube Multi5B'!$D107</f>
        <v>St.</v>
      </c>
      <c r="E765" t="s">
        <v>192</v>
      </c>
      <c r="F765" s="12">
        <v>122060100000</v>
      </c>
      <c r="G765" s="12">
        <f>'[1]Mast Grube Multi5B'!$E107</f>
        <v>122060100000</v>
      </c>
      <c r="H765" s="12" t="s">
        <v>31</v>
      </c>
      <c r="I765" t="str">
        <f>_xlfn.XLOOKUP(G765,[1]Preisliste!$A$11:$A$156,[1]Preisliste!$B$11:$B$156)</f>
        <v>1.7.1</v>
      </c>
      <c r="J765" s="13">
        <f>_xlfn.XLOOKUP(G765,[2]Preisliste!$A$11:$A$156,[2]Preisliste!$E$11:$E$156)</f>
        <v>111.7</v>
      </c>
      <c r="K765" s="25">
        <f t="shared" si="54"/>
        <v>0</v>
      </c>
      <c r="L765" t="str">
        <f>_xlfn.XLOOKUP(G765,[2]Preisliste!$A$11:$A$156,[2]Preisliste!$C$11:$C$156)</f>
        <v>Aufsatzausleger 1-fach 1,5 m bis LPH 10 m</v>
      </c>
      <c r="P765"/>
      <c r="R765" s="25"/>
      <c r="S765" s="11"/>
      <c r="T765" s="12"/>
      <c r="U765"/>
      <c r="V765"/>
      <c r="W765" s="14"/>
      <c r="X765"/>
      <c r="Y765"/>
      <c r="Z765"/>
      <c r="AA765"/>
      <c r="AB765" s="1"/>
      <c r="AC765"/>
      <c r="AD765"/>
      <c r="AE765" s="10">
        <f>B908/5</f>
        <v>0</v>
      </c>
      <c r="AF765" s="10">
        <f>K908/5</f>
        <v>0</v>
      </c>
      <c r="AS765" s="2"/>
      <c r="AY765" s="2"/>
      <c r="AZ765" s="2"/>
      <c r="BA765" s="2"/>
      <c r="BC765" s="3"/>
      <c r="BJ765" s="5"/>
      <c r="BK765" s="5"/>
      <c r="BL765" s="5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</row>
    <row r="766" spans="2:108" x14ac:dyDescent="0.3">
      <c r="B766">
        <f t="shared" si="55"/>
        <v>0</v>
      </c>
      <c r="C766">
        <v>0</v>
      </c>
      <c r="D766" t="str">
        <f>'[1]Mast Grube Multi5B'!$D108</f>
        <v>St.</v>
      </c>
      <c r="E766" t="s">
        <v>192</v>
      </c>
      <c r="F766" s="12">
        <v>122060300000</v>
      </c>
      <c r="G766" s="12">
        <f>'[1]Mast Grube Multi5B'!$E108</f>
        <v>122060300000</v>
      </c>
      <c r="H766" s="12" t="s">
        <v>32</v>
      </c>
      <c r="I766" t="str">
        <f>_xlfn.XLOOKUP(G766,[1]Preisliste!$A$11:$A$156,[1]Preisliste!$B$11:$B$156)</f>
        <v>1.7.2</v>
      </c>
      <c r="J766" s="13">
        <f>_xlfn.XLOOKUP(G766,[2]Preisliste!$A$11:$A$156,[2]Preisliste!$E$11:$E$156)</f>
        <v>137.85</v>
      </c>
      <c r="K766" s="25">
        <f t="shared" si="54"/>
        <v>0</v>
      </c>
      <c r="L766" t="str">
        <f>_xlfn.XLOOKUP(G766,[2]Preisliste!$A$11:$A$156,[2]Preisliste!$C$11:$C$156)</f>
        <v>Aufsatzausleger 2-fach 1,5 m bis LPH 10 m</v>
      </c>
      <c r="P766"/>
      <c r="R766" s="25"/>
      <c r="S766" s="11"/>
      <c r="T766" s="12"/>
      <c r="U766" s="65"/>
      <c r="V766" s="65"/>
      <c r="W766" s="14"/>
      <c r="X766" s="65"/>
      <c r="Y766"/>
      <c r="Z766"/>
      <c r="AA766"/>
      <c r="AB766" s="1"/>
      <c r="AC766"/>
      <c r="AD766"/>
      <c r="AE766" s="10">
        <f>B909/5</f>
        <v>0</v>
      </c>
      <c r="AF766" s="10">
        <f>K909/5</f>
        <v>0</v>
      </c>
      <c r="AS766" s="2"/>
      <c r="AY766" s="2"/>
      <c r="AZ766" s="2"/>
      <c r="BA766" s="2"/>
      <c r="BC766" s="3"/>
      <c r="BJ766" s="5"/>
      <c r="BK766" s="5"/>
      <c r="BL766" s="5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</row>
    <row r="767" spans="2:108" x14ac:dyDescent="0.3">
      <c r="B767">
        <f t="shared" si="55"/>
        <v>0</v>
      </c>
      <c r="C767">
        <v>0</v>
      </c>
      <c r="D767" t="str">
        <f>'[1]Mast Grube Multi5B'!$D109</f>
        <v>St.</v>
      </c>
      <c r="E767" t="s">
        <v>192</v>
      </c>
      <c r="F767" s="12">
        <v>122060500000</v>
      </c>
      <c r="G767" s="12">
        <f>'[1]Mast Grube Multi5B'!$E109</f>
        <v>122060500000</v>
      </c>
      <c r="H767" s="12" t="s">
        <v>33</v>
      </c>
      <c r="I767" t="str">
        <f>_xlfn.XLOOKUP(G767,[1]Preisliste!$A$11:$A$156,[1]Preisliste!$B$11:$B$156)</f>
        <v>1.7.3</v>
      </c>
      <c r="J767" s="13">
        <f>_xlfn.XLOOKUP(G767,[2]Preisliste!$A$11:$A$156,[2]Preisliste!$E$11:$E$156)</f>
        <v>178.71</v>
      </c>
      <c r="K767" s="25">
        <f t="shared" si="54"/>
        <v>0</v>
      </c>
      <c r="L767" t="str">
        <f>_xlfn.XLOOKUP(G767,[2]Preisliste!$A$11:$A$156,[2]Preisliste!$C$11:$C$156)</f>
        <v>Aufsatzausleger 3-fach 1,0 m bis LPH 10 m</v>
      </c>
      <c r="P767"/>
      <c r="R767" s="25"/>
      <c r="S767" s="11"/>
      <c r="T767" s="12"/>
      <c r="U767"/>
      <c r="V767"/>
      <c r="W767" s="14"/>
      <c r="X767"/>
      <c r="Y767"/>
      <c r="Z767"/>
      <c r="AA767"/>
      <c r="AB767" s="1"/>
      <c r="AC767"/>
      <c r="AD767"/>
      <c r="AE767" s="10">
        <f>B910/5</f>
        <v>0</v>
      </c>
      <c r="AF767" s="10">
        <f>K910/5</f>
        <v>0</v>
      </c>
      <c r="AS767" s="2"/>
      <c r="AY767" s="2"/>
      <c r="AZ767" s="2"/>
      <c r="BA767" s="2"/>
      <c r="BC767" s="3"/>
      <c r="BJ767" s="5"/>
      <c r="BK767" s="5"/>
      <c r="BL767" s="5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</row>
    <row r="768" spans="2:108" x14ac:dyDescent="0.3">
      <c r="B768">
        <f t="shared" si="55"/>
        <v>0</v>
      </c>
      <c r="C768">
        <v>0</v>
      </c>
      <c r="D768" t="str">
        <f>'[1]Mast Grube Multi5B'!$D110</f>
        <v>St.</v>
      </c>
      <c r="E768" t="s">
        <v>192</v>
      </c>
      <c r="F768" s="12">
        <v>122060700000</v>
      </c>
      <c r="G768" s="12">
        <f>'[1]Mast Grube Multi5B'!$E110</f>
        <v>122060700000</v>
      </c>
      <c r="H768" s="12" t="s">
        <v>34</v>
      </c>
      <c r="I768" t="str">
        <f>_xlfn.XLOOKUP(G768,[1]Preisliste!$A$11:$A$156,[1]Preisliste!$B$11:$B$156)</f>
        <v>1.7.4</v>
      </c>
      <c r="J768" s="13">
        <f>_xlfn.XLOOKUP(G768,[2]Preisliste!$A$11:$A$156,[2]Preisliste!$E$11:$E$156)</f>
        <v>198.46</v>
      </c>
      <c r="K768" s="25">
        <f t="shared" si="54"/>
        <v>0</v>
      </c>
      <c r="L768" t="str">
        <f>_xlfn.XLOOKUP(G768,[2]Preisliste!$A$11:$A$156,[2]Preisliste!$C$11:$C$156)</f>
        <v>Aufsatzausleger 3-fach 1,5 m bis LPH 10 m</v>
      </c>
      <c r="P768"/>
      <c r="R768" s="25"/>
      <c r="S768" s="11"/>
      <c r="T768" s="12"/>
      <c r="U768" s="65"/>
      <c r="V768" s="65"/>
      <c r="W768" s="14"/>
      <c r="X768" s="65"/>
      <c r="Y768"/>
      <c r="Z768"/>
      <c r="AA768"/>
      <c r="AB768" s="1"/>
      <c r="AC768"/>
      <c r="AD768"/>
      <c r="AE768" s="10">
        <f>B911/5</f>
        <v>0</v>
      </c>
      <c r="AF768" s="10">
        <f>K911/5</f>
        <v>0</v>
      </c>
      <c r="AS768" s="2"/>
      <c r="AY768" s="2"/>
      <c r="AZ768" s="2"/>
      <c r="BA768" s="2"/>
      <c r="BC768" s="3"/>
      <c r="BJ768" s="5"/>
      <c r="BK768" s="5"/>
      <c r="BL768" s="5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</row>
    <row r="769" spans="2:108" x14ac:dyDescent="0.3">
      <c r="B769">
        <f t="shared" si="55"/>
        <v>0</v>
      </c>
      <c r="C769">
        <v>0</v>
      </c>
      <c r="D769" t="str">
        <f>'[1]Mast Grube Multi5B'!$D111</f>
        <v>St.</v>
      </c>
      <c r="E769" t="s">
        <v>192</v>
      </c>
      <c r="F769" s="12">
        <v>122060900000</v>
      </c>
      <c r="G769" s="12">
        <f>'[1]Mast Grube Multi5B'!$E111</f>
        <v>122060900000</v>
      </c>
      <c r="H769" s="12" t="s">
        <v>35</v>
      </c>
      <c r="I769" t="str">
        <f>_xlfn.XLOOKUP(G769,[1]Preisliste!$A$11:$A$156,[1]Preisliste!$B$11:$B$156)</f>
        <v>1.7.5</v>
      </c>
      <c r="J769" s="13">
        <f>_xlfn.XLOOKUP(G769,[2]Preisliste!$A$11:$A$156,[2]Preisliste!$E$11:$E$156)</f>
        <v>299.95999999999998</v>
      </c>
      <c r="K769" s="25">
        <f t="shared" si="54"/>
        <v>0</v>
      </c>
      <c r="L769" t="str">
        <f>_xlfn.XLOOKUP(G769,[2]Preisliste!$A$11:$A$156,[2]Preisliste!$C$11:$C$156)</f>
        <v>Mastausleger für Freileitungsmast liefern u. montieren</v>
      </c>
      <c r="P769"/>
      <c r="R769" s="25"/>
      <c r="S769" s="11"/>
      <c r="T769" s="12"/>
      <c r="U769"/>
      <c r="V769"/>
      <c r="W769" s="14"/>
      <c r="X769"/>
      <c r="Y769"/>
      <c r="Z769"/>
      <c r="AA769"/>
      <c r="AB769" s="1"/>
      <c r="AC769"/>
      <c r="AD769"/>
      <c r="AE769" s="10">
        <f>B912/5</f>
        <v>0</v>
      </c>
      <c r="AF769" s="10">
        <f>K912/5</f>
        <v>0</v>
      </c>
      <c r="AS769" s="2"/>
      <c r="AY769" s="2"/>
      <c r="AZ769" s="2"/>
      <c r="BA769" s="2"/>
      <c r="BC769" s="3"/>
      <c r="BJ769" s="5"/>
      <c r="BK769" s="5"/>
      <c r="BL769" s="5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</row>
    <row r="770" spans="2:108" x14ac:dyDescent="0.3">
      <c r="B770">
        <f t="shared" si="55"/>
        <v>0</v>
      </c>
      <c r="C770">
        <v>0</v>
      </c>
      <c r="D770" t="str">
        <f>'[1]Mast Grube Multi5B'!$D113</f>
        <v>St.</v>
      </c>
      <c r="E770" t="s">
        <v>192</v>
      </c>
      <c r="F770" s="12">
        <v>101030300000</v>
      </c>
      <c r="G770" s="12">
        <f>'[1]Mast Grube Multi5B'!$E113</f>
        <v>101030300000</v>
      </c>
      <c r="H770" s="12" t="s">
        <v>37</v>
      </c>
      <c r="I770" t="str">
        <f>_xlfn.XLOOKUP(G770,[1]Preisliste!$A$11:$A$156,[1]Preisliste!$B$11:$B$156)</f>
        <v>1.8.1</v>
      </c>
      <c r="J770" s="13">
        <f>_xlfn.XLOOKUP(G770,[2]Preisliste!$A$11:$A$156,[2]Preisliste!$E$11:$E$156)</f>
        <v>0</v>
      </c>
      <c r="K770" s="25">
        <f t="shared" si="54"/>
        <v>0</v>
      </c>
      <c r="L770" t="str">
        <f>_xlfn.XLOOKUP(G770,[2]Preisliste!$A$11:$A$156,[2]Preisliste!$C$11:$C$156)</f>
        <v>Aluminiumgussmast 2,65m</v>
      </c>
      <c r="P770"/>
      <c r="R770" s="25"/>
      <c r="S770" s="11"/>
      <c r="T770" s="12"/>
      <c r="U770"/>
      <c r="V770"/>
      <c r="W770" s="14"/>
      <c r="X770"/>
      <c r="Y770"/>
      <c r="Z770"/>
      <c r="AA770"/>
      <c r="AB770" s="1"/>
      <c r="AC770"/>
      <c r="AD770"/>
      <c r="AE770" s="10">
        <f>B914/5</f>
        <v>0</v>
      </c>
      <c r="AF770" s="10">
        <f>K914/5</f>
        <v>0</v>
      </c>
      <c r="AS770" s="2"/>
      <c r="AY770" s="2"/>
      <c r="AZ770" s="2"/>
      <c r="BA770" s="2"/>
      <c r="BC770" s="3"/>
      <c r="BJ770" s="5"/>
      <c r="BK770" s="5"/>
      <c r="BL770" s="5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</row>
    <row r="771" spans="2:108" x14ac:dyDescent="0.3">
      <c r="B771">
        <f t="shared" si="55"/>
        <v>0</v>
      </c>
      <c r="C771">
        <v>0</v>
      </c>
      <c r="D771" t="str">
        <f>'[1]Mast Grube Multi5B'!$D114</f>
        <v>St.</v>
      </c>
      <c r="E771" t="s">
        <v>192</v>
      </c>
      <c r="F771" s="12">
        <v>441420000001</v>
      </c>
      <c r="G771" s="12">
        <f>'[1]Mast Grube Multi5B'!$E114</f>
        <v>441420000001</v>
      </c>
      <c r="H771" s="12" t="s">
        <v>38</v>
      </c>
      <c r="I771" t="str">
        <f>_xlfn.XLOOKUP(G771,[1]Preisliste!$A$11:$A$156,[1]Preisliste!$B$11:$B$156)</f>
        <v>1.8.2</v>
      </c>
      <c r="J771" s="13">
        <f>_xlfn.XLOOKUP(G771,[2]Preisliste!$A$11:$A$156,[2]Preisliste!$E$11:$E$156)</f>
        <v>0</v>
      </c>
      <c r="K771" s="25">
        <f t="shared" si="54"/>
        <v>0</v>
      </c>
      <c r="L771" t="str">
        <f>_xlfn.XLOOKUP(G771,[2]Preisliste!$A$11:$A$156,[2]Preisliste!$C$11:$C$156)</f>
        <v>Leiterstütze nach historischem Vorbild</v>
      </c>
      <c r="P771"/>
      <c r="R771" s="25"/>
      <c r="S771" s="11"/>
      <c r="T771" s="12"/>
      <c r="U771"/>
      <c r="V771"/>
      <c r="W771" s="14"/>
      <c r="X771"/>
      <c r="Y771"/>
      <c r="Z771"/>
      <c r="AA771"/>
      <c r="AB771" s="1"/>
      <c r="AC771"/>
      <c r="AD771"/>
      <c r="AE771" s="10">
        <f>B915/5</f>
        <v>0</v>
      </c>
      <c r="AF771" s="10">
        <f>K915/5</f>
        <v>0</v>
      </c>
      <c r="AS771" s="2"/>
      <c r="AY771" s="2"/>
      <c r="AZ771" s="2"/>
      <c r="BA771" s="2"/>
      <c r="BC771" s="3"/>
      <c r="BJ771" s="5"/>
      <c r="BK771" s="5"/>
      <c r="BL771" s="5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</row>
    <row r="772" spans="2:108" x14ac:dyDescent="0.3">
      <c r="B772">
        <f t="shared" si="55"/>
        <v>0</v>
      </c>
      <c r="C772">
        <v>0</v>
      </c>
      <c r="D772" t="str">
        <f>'[1]Mast Grube Multi5B'!$D115</f>
        <v>St.</v>
      </c>
      <c r="E772" t="s">
        <v>192</v>
      </c>
      <c r="F772" s="12">
        <v>441421000001</v>
      </c>
      <c r="G772" s="12">
        <f>'[1]Mast Grube Multi5B'!$E115</f>
        <v>441421000001</v>
      </c>
      <c r="H772" s="12" t="s">
        <v>39</v>
      </c>
      <c r="I772" t="str">
        <f>_xlfn.XLOOKUP(G772,[1]Preisliste!$A$11:$A$156,[1]Preisliste!$B$11:$B$156)</f>
        <v>1.8.3</v>
      </c>
      <c r="J772" s="13">
        <f>_xlfn.XLOOKUP(G772,[2]Preisliste!$A$11:$A$156,[2]Preisliste!$E$11:$E$156)</f>
        <v>0</v>
      </c>
      <c r="K772" s="25">
        <f t="shared" si="54"/>
        <v>0</v>
      </c>
      <c r="L772" t="str">
        <f>_xlfn.XLOOKUP(G772,[2]Preisliste!$A$11:$A$156,[2]Preisliste!$C$11:$C$156)</f>
        <v>Erdstücke</v>
      </c>
      <c r="P772"/>
      <c r="R772" s="25"/>
      <c r="S772" s="11"/>
      <c r="T772" s="12"/>
      <c r="U772"/>
      <c r="V772"/>
      <c r="W772" s="14"/>
      <c r="X772"/>
      <c r="Y772"/>
      <c r="Z772"/>
      <c r="AA772"/>
      <c r="AB772" s="1"/>
      <c r="AC772"/>
      <c r="AD772"/>
      <c r="AE772" s="10">
        <f>B916/5</f>
        <v>0</v>
      </c>
      <c r="AF772" s="10">
        <f>K916/5</f>
        <v>0</v>
      </c>
      <c r="AS772" s="2"/>
      <c r="AY772" s="2"/>
      <c r="AZ772" s="2"/>
      <c r="BA772" s="2"/>
      <c r="BC772" s="3"/>
      <c r="BJ772" s="5"/>
      <c r="BK772" s="5"/>
      <c r="BL772" s="5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</row>
    <row r="773" spans="2:108" x14ac:dyDescent="0.3">
      <c r="B773">
        <f t="shared" si="55"/>
        <v>0</v>
      </c>
      <c r="C773">
        <v>0</v>
      </c>
      <c r="D773" t="str">
        <f>'[1]Mast Grube Multi5B'!$D117</f>
        <v>St.</v>
      </c>
      <c r="E773" t="s">
        <v>192</v>
      </c>
      <c r="F773" s="12">
        <v>122070100000</v>
      </c>
      <c r="G773" s="12">
        <f>'[1]Mast Grube Multi5B'!$E117</f>
        <v>122070100000</v>
      </c>
      <c r="H773" s="12" t="s">
        <v>40</v>
      </c>
      <c r="I773" t="str">
        <f>_xlfn.XLOOKUP(G773,[1]Preisliste!$A$11:$A$156,[1]Preisliste!$B$11:$B$156)</f>
        <v>1.9.1</v>
      </c>
      <c r="J773" s="13">
        <f>_xlfn.XLOOKUP(G773,[2]Preisliste!$A$11:$A$156,[2]Preisliste!$E$11:$E$156)</f>
        <v>79.53</v>
      </c>
      <c r="K773" s="25">
        <f t="shared" si="54"/>
        <v>0</v>
      </c>
      <c r="L773" t="str">
        <f>_xlfn.XLOOKUP(G773,[2]Preisliste!$A$11:$A$156,[2]Preisliste!$C$11:$C$156)</f>
        <v>Kabelübergangskasten ohne AuS</v>
      </c>
      <c r="P773"/>
      <c r="R773" s="25"/>
      <c r="S773" s="11"/>
      <c r="T773" s="12"/>
      <c r="U773"/>
      <c r="V773"/>
      <c r="W773" s="14"/>
      <c r="X773"/>
      <c r="Y773"/>
      <c r="Z773"/>
      <c r="AA773"/>
      <c r="AB773" s="1"/>
      <c r="AC773"/>
      <c r="AD773"/>
      <c r="AE773" s="10">
        <f>B917/5</f>
        <v>0</v>
      </c>
      <c r="AF773" s="10">
        <f>K917/5</f>
        <v>0</v>
      </c>
      <c r="AS773" s="2"/>
      <c r="AY773" s="2"/>
      <c r="AZ773" s="2"/>
      <c r="BA773" s="2"/>
      <c r="BC773" s="3"/>
      <c r="BJ773" s="5"/>
      <c r="BK773" s="5"/>
      <c r="BL773" s="5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</row>
    <row r="774" spans="2:108" x14ac:dyDescent="0.3">
      <c r="B774">
        <f t="shared" si="55"/>
        <v>0</v>
      </c>
      <c r="C774">
        <v>0</v>
      </c>
      <c r="D774" t="str">
        <f>'[1]Mast Grube Multi5B'!$D119</f>
        <v>St.</v>
      </c>
      <c r="E774" t="s">
        <v>192</v>
      </c>
      <c r="F774" s="12">
        <v>122080100000</v>
      </c>
      <c r="G774" s="12">
        <f>'[1]Mast Grube Multi5B'!$E119</f>
        <v>122080100000</v>
      </c>
      <c r="H774" s="12">
        <v>0</v>
      </c>
      <c r="I774">
        <f>_xlfn.XLOOKUP(G774,[1]Preisliste!$A$11:$A$156,[1]Preisliste!$B$11:$B$156)</f>
        <v>0</v>
      </c>
      <c r="J774" s="13">
        <f>_xlfn.XLOOKUP(G774,[2]Preisliste!$A$11:$A$156,[2]Preisliste!$E$11:$E$156)</f>
        <v>37.78</v>
      </c>
      <c r="K774" s="25">
        <f t="shared" si="54"/>
        <v>0</v>
      </c>
      <c r="L774" t="str">
        <f>_xlfn.XLOOKUP(G774,[2]Preisliste!$A$11:$A$156,[2]Preisliste!$C$11:$C$156)</f>
        <v>Mont. Micro Luma</v>
      </c>
      <c r="P774"/>
      <c r="R774" s="25"/>
      <c r="S774" s="11"/>
      <c r="T774" s="12"/>
      <c r="U774"/>
      <c r="V774"/>
      <c r="W774" s="14"/>
      <c r="X774"/>
      <c r="Y774"/>
      <c r="Z774"/>
      <c r="AA774"/>
      <c r="AB774" s="1"/>
      <c r="AC774"/>
      <c r="AD774"/>
      <c r="AE774" s="10">
        <f t="shared" ref="AE774:AE779" si="60">B919/5</f>
        <v>0</v>
      </c>
      <c r="AF774" s="10">
        <f t="shared" ref="AF774:AF779" si="61">K919/5</f>
        <v>0</v>
      </c>
      <c r="AS774" s="2"/>
      <c r="AY774" s="2"/>
      <c r="AZ774" s="2"/>
      <c r="BA774" s="2"/>
      <c r="BC774" s="3"/>
      <c r="BJ774" s="5"/>
      <c r="BK774" s="5"/>
      <c r="BL774" s="5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</row>
    <row r="775" spans="2:108" x14ac:dyDescent="0.3">
      <c r="B775">
        <f t="shared" si="55"/>
        <v>0</v>
      </c>
      <c r="C775">
        <v>0</v>
      </c>
      <c r="D775" t="str">
        <f>'[1]Mast Grube Multi5B'!$D120</f>
        <v>St.</v>
      </c>
      <c r="E775" t="s">
        <v>192</v>
      </c>
      <c r="F775" s="12">
        <v>122080300000</v>
      </c>
      <c r="G775" s="12">
        <f>'[1]Mast Grube Multi5B'!$E120</f>
        <v>122080300000</v>
      </c>
      <c r="H775" s="12">
        <v>0</v>
      </c>
      <c r="I775">
        <f>_xlfn.XLOOKUP(G775,[1]Preisliste!$A$11:$A$156,[1]Preisliste!$B$11:$B$156)</f>
        <v>0</v>
      </c>
      <c r="J775" s="13">
        <f>_xlfn.XLOOKUP(G775,[2]Preisliste!$A$11:$A$156,[2]Preisliste!$E$11:$E$156)</f>
        <v>38.86</v>
      </c>
      <c r="K775" s="25">
        <f t="shared" si="54"/>
        <v>0</v>
      </c>
      <c r="L775" t="str">
        <f>_xlfn.XLOOKUP(G775,[2]Preisliste!$A$11:$A$156,[2]Preisliste!$C$11:$C$156)</f>
        <v>Mont. Mini Luma</v>
      </c>
      <c r="P775"/>
      <c r="R775" s="25"/>
      <c r="S775" s="11"/>
      <c r="T775" s="12"/>
      <c r="U775"/>
      <c r="V775"/>
      <c r="W775" s="14"/>
      <c r="X775"/>
      <c r="Y775"/>
      <c r="Z775"/>
      <c r="AA775"/>
      <c r="AB775" s="1"/>
      <c r="AC775"/>
      <c r="AD775"/>
      <c r="AE775" s="10">
        <f t="shared" si="60"/>
        <v>0</v>
      </c>
      <c r="AF775" s="10">
        <f t="shared" si="61"/>
        <v>0</v>
      </c>
      <c r="AS775" s="2"/>
      <c r="AY775" s="2"/>
      <c r="AZ775" s="2"/>
      <c r="BA775" s="2"/>
      <c r="BC775" s="3"/>
      <c r="BJ775" s="5"/>
      <c r="BK775" s="5"/>
      <c r="BL775" s="5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</row>
    <row r="776" spans="2:108" x14ac:dyDescent="0.3">
      <c r="B776">
        <f t="shared" si="55"/>
        <v>0</v>
      </c>
      <c r="C776">
        <v>0</v>
      </c>
      <c r="D776" t="str">
        <f>'[1]Mast Grube Multi5B'!$D121</f>
        <v>St.</v>
      </c>
      <c r="E776" t="s">
        <v>192</v>
      </c>
      <c r="F776" s="12">
        <v>122080500000</v>
      </c>
      <c r="G776" s="12">
        <f>'[1]Mast Grube Multi5B'!$E121</f>
        <v>122080500000</v>
      </c>
      <c r="H776" s="12">
        <v>0</v>
      </c>
      <c r="I776">
        <f>_xlfn.XLOOKUP(G776,[1]Preisliste!$A$11:$A$156,[1]Preisliste!$B$11:$B$156)</f>
        <v>0</v>
      </c>
      <c r="J776" s="13">
        <f>_xlfn.XLOOKUP(G776,[2]Preisliste!$A$11:$A$156,[2]Preisliste!$E$11:$E$156)</f>
        <v>41.02</v>
      </c>
      <c r="K776" s="25">
        <f t="shared" si="54"/>
        <v>0</v>
      </c>
      <c r="L776" t="str">
        <f>_xlfn.XLOOKUP(G776,[2]Preisliste!$A$11:$A$156,[2]Preisliste!$C$11:$C$156)</f>
        <v>Mont. Luma</v>
      </c>
      <c r="P776"/>
      <c r="R776" s="25"/>
      <c r="S776" s="11"/>
      <c r="T776" s="12"/>
      <c r="U776"/>
      <c r="V776"/>
      <c r="W776" s="14"/>
      <c r="X776"/>
      <c r="Y776"/>
      <c r="Z776"/>
      <c r="AA776"/>
      <c r="AB776" s="1"/>
      <c r="AC776"/>
      <c r="AD776"/>
      <c r="AE776" s="10">
        <f t="shared" si="60"/>
        <v>0</v>
      </c>
      <c r="AF776" s="10">
        <f t="shared" si="61"/>
        <v>0</v>
      </c>
      <c r="AS776" s="2"/>
      <c r="AY776" s="2"/>
      <c r="AZ776" s="2"/>
      <c r="BA776" s="2"/>
      <c r="BC776" s="3"/>
      <c r="BJ776" s="5"/>
      <c r="BK776" s="5"/>
      <c r="BL776" s="5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</row>
    <row r="777" spans="2:108" x14ac:dyDescent="0.3">
      <c r="B777">
        <f t="shared" si="55"/>
        <v>0</v>
      </c>
      <c r="C777">
        <v>0</v>
      </c>
      <c r="D777" t="str">
        <f>'[1]Mast Grube Multi5B'!$D122</f>
        <v>St.</v>
      </c>
      <c r="E777" t="s">
        <v>192</v>
      </c>
      <c r="F777" s="12">
        <v>122080700000</v>
      </c>
      <c r="G777" s="12">
        <f>'[1]Mast Grube Multi5B'!$E122</f>
        <v>122080700000</v>
      </c>
      <c r="H777" s="12">
        <v>0</v>
      </c>
      <c r="I777">
        <f>_xlfn.XLOOKUP(G777,[1]Preisliste!$A$11:$A$156,[1]Preisliste!$B$11:$B$156)</f>
        <v>0</v>
      </c>
      <c r="J777" s="13">
        <f>_xlfn.XLOOKUP(G777,[2]Preisliste!$A$11:$A$156,[2]Preisliste!$E$11:$E$156)</f>
        <v>96.08</v>
      </c>
      <c r="K777" s="25">
        <f t="shared" si="54"/>
        <v>0</v>
      </c>
      <c r="L777" t="str">
        <f>_xlfn.XLOOKUP(G777,[2]Preisliste!$A$11:$A$156,[2]Preisliste!$C$11:$C$156)</f>
        <v>Mont. FGÜ Mini Luma</v>
      </c>
      <c r="P777"/>
      <c r="R777" s="25"/>
      <c r="S777" s="11"/>
      <c r="T777" s="12"/>
      <c r="U777"/>
      <c r="V777"/>
      <c r="W777" s="14"/>
      <c r="X777"/>
      <c r="Y777"/>
      <c r="Z777"/>
      <c r="AA777"/>
      <c r="AB777" s="1"/>
      <c r="AC777"/>
      <c r="AD777"/>
      <c r="AE777" s="10">
        <f t="shared" si="60"/>
        <v>0</v>
      </c>
      <c r="AF777" s="10">
        <f t="shared" si="61"/>
        <v>0</v>
      </c>
      <c r="AS777" s="2"/>
      <c r="AY777" s="2"/>
      <c r="AZ777" s="2"/>
      <c r="BA777" s="2"/>
      <c r="BC777" s="3"/>
      <c r="BJ777" s="5"/>
      <c r="BK777" s="5"/>
      <c r="BL777" s="5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</row>
    <row r="778" spans="2:108" x14ac:dyDescent="0.3">
      <c r="B778">
        <f t="shared" si="55"/>
        <v>0</v>
      </c>
      <c r="C778">
        <v>0</v>
      </c>
      <c r="D778" t="str">
        <f>'[1]Mast Grube Multi5B'!$D123</f>
        <v>St.</v>
      </c>
      <c r="E778" t="s">
        <v>192</v>
      </c>
      <c r="F778" s="12">
        <v>122080900000</v>
      </c>
      <c r="G778" s="12">
        <f>'[1]Mast Grube Multi5B'!$E123</f>
        <v>122080900000</v>
      </c>
      <c r="H778" s="12">
        <v>0</v>
      </c>
      <c r="I778">
        <f>_xlfn.XLOOKUP(G778,[1]Preisliste!$A$11:$A$156,[1]Preisliste!$B$11:$B$156)</f>
        <v>0</v>
      </c>
      <c r="J778" s="13">
        <f>_xlfn.XLOOKUP(G778,[2]Preisliste!$A$11:$A$156,[2]Preisliste!$E$11:$E$156)</f>
        <v>43.18</v>
      </c>
      <c r="K778" s="25">
        <f t="shared" si="54"/>
        <v>0</v>
      </c>
      <c r="L778" t="str">
        <f>_xlfn.XLOOKUP(G778,[2]Preisliste!$A$11:$A$156,[2]Preisliste!$C$11:$C$156)</f>
        <v>Mont. Trilux Publisca</v>
      </c>
      <c r="P778"/>
      <c r="R778" s="25"/>
      <c r="S778" s="11"/>
      <c r="T778" s="12"/>
      <c r="U778"/>
      <c r="V778"/>
      <c r="W778" s="14"/>
      <c r="X778"/>
      <c r="Y778"/>
      <c r="Z778"/>
      <c r="AA778"/>
      <c r="AB778" s="1"/>
      <c r="AC778"/>
      <c r="AD778"/>
      <c r="AE778" s="10">
        <f t="shared" si="60"/>
        <v>0</v>
      </c>
      <c r="AF778" s="10">
        <f t="shared" si="61"/>
        <v>0</v>
      </c>
      <c r="AS778" s="2"/>
      <c r="AY778" s="2"/>
      <c r="AZ778" s="2"/>
      <c r="BA778" s="2"/>
      <c r="BC778" s="3"/>
      <c r="BJ778" s="5"/>
      <c r="BK778" s="5"/>
      <c r="BL778" s="5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</row>
    <row r="779" spans="2:108" x14ac:dyDescent="0.3">
      <c r="B779">
        <f t="shared" si="55"/>
        <v>0</v>
      </c>
      <c r="C779">
        <v>0</v>
      </c>
      <c r="D779" t="str">
        <f>'[1]Mast Grube Multi5B'!$D124</f>
        <v>St.</v>
      </c>
      <c r="E779" t="s">
        <v>192</v>
      </c>
      <c r="F779" s="12">
        <v>122081100000</v>
      </c>
      <c r="G779" s="12">
        <f>'[1]Mast Grube Multi5B'!$E124</f>
        <v>122081100000</v>
      </c>
      <c r="H779" s="12">
        <v>0</v>
      </c>
      <c r="I779">
        <f>_xlfn.XLOOKUP(G779,[1]Preisliste!$A$11:$A$156,[1]Preisliste!$B$11:$B$156)</f>
        <v>0</v>
      </c>
      <c r="J779" s="13">
        <f>_xlfn.XLOOKUP(G779,[2]Preisliste!$A$11:$A$156,[2]Preisliste!$E$11:$E$156)</f>
        <v>45.34</v>
      </c>
      <c r="K779" s="25">
        <f t="shared" si="54"/>
        <v>0</v>
      </c>
      <c r="L779" t="str">
        <f>_xlfn.XLOOKUP(G779,[2]Preisliste!$A$11:$A$156,[2]Preisliste!$C$11:$C$156)</f>
        <v>Mont. Nordeon Vulkan V3458</v>
      </c>
      <c r="P779"/>
      <c r="R779" s="25"/>
      <c r="S779" s="11"/>
      <c r="T779" s="12"/>
      <c r="U779"/>
      <c r="V779"/>
      <c r="W779" s="14"/>
      <c r="X779"/>
      <c r="Y779"/>
      <c r="Z779"/>
      <c r="AA779"/>
      <c r="AB779" s="1"/>
      <c r="AC779"/>
      <c r="AD779"/>
      <c r="AE779" s="10">
        <f t="shared" si="60"/>
        <v>0</v>
      </c>
      <c r="AF779" s="10">
        <f t="shared" si="61"/>
        <v>0</v>
      </c>
      <c r="AS779" s="2"/>
      <c r="AY779" s="2"/>
      <c r="AZ779" s="2"/>
      <c r="BA779" s="2"/>
      <c r="BC779" s="3"/>
      <c r="BJ779" s="5"/>
      <c r="BK779" s="5"/>
      <c r="BL779" s="5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</row>
    <row r="780" spans="2:108" x14ac:dyDescent="0.3">
      <c r="B780">
        <f t="shared" si="55"/>
        <v>0</v>
      </c>
      <c r="C780">
        <v>0</v>
      </c>
      <c r="D780" t="str">
        <f>'[1]Mast Grube Multi5B'!$D125</f>
        <v>St.</v>
      </c>
      <c r="E780" t="s">
        <v>192</v>
      </c>
      <c r="F780" s="12">
        <v>120813000000</v>
      </c>
      <c r="G780" s="12">
        <f>'[1]Mast Grube Multi5B'!$E125</f>
        <v>120813000000</v>
      </c>
      <c r="H780" s="12">
        <v>0</v>
      </c>
      <c r="I780">
        <f>_xlfn.XLOOKUP(G780,[1]Preisliste!$A$11:$A$156,[1]Preisliste!$B$11:$B$156)</f>
        <v>0</v>
      </c>
      <c r="J780" s="13">
        <f>_xlfn.XLOOKUP(G780,[2]Preisliste!$A$11:$A$156,[2]Preisliste!$E$11:$E$156)</f>
        <v>100.44</v>
      </c>
      <c r="K780" s="25">
        <f t="shared" si="54"/>
        <v>0</v>
      </c>
      <c r="L780" t="str">
        <f>_xlfn.XLOOKUP(G780,[2]Preisliste!$A$11:$A$156,[2]Preisliste!$C$11:$C$156)</f>
        <v>Mont. Hahn-Licht</v>
      </c>
      <c r="P780"/>
      <c r="R780" s="25"/>
      <c r="S780" s="11"/>
      <c r="T780" s="12"/>
      <c r="U780"/>
      <c r="V780"/>
      <c r="W780" s="14"/>
      <c r="X780"/>
      <c r="Y780"/>
      <c r="Z780"/>
      <c r="AA780"/>
      <c r="AB780" s="1"/>
      <c r="AC780"/>
      <c r="AD780"/>
      <c r="AE780" s="10" t="e">
        <f>#REF!/5</f>
        <v>#REF!</v>
      </c>
      <c r="AF780" s="10" t="e">
        <f>#REF!/5</f>
        <v>#REF!</v>
      </c>
      <c r="AS780" s="2"/>
      <c r="AY780" s="2"/>
      <c r="AZ780" s="2"/>
      <c r="BA780" s="2"/>
      <c r="BC780" s="3"/>
      <c r="BJ780" s="5"/>
      <c r="BK780" s="5"/>
      <c r="BL780" s="5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</row>
    <row r="781" spans="2:108" x14ac:dyDescent="0.3">
      <c r="B781">
        <f t="shared" si="55"/>
        <v>0</v>
      </c>
      <c r="C781">
        <v>0</v>
      </c>
      <c r="D781" t="str">
        <f>'[1]Mast Grube Multi5B'!$D126</f>
        <v>St.</v>
      </c>
      <c r="E781" t="s">
        <v>192</v>
      </c>
      <c r="F781" s="12">
        <v>122120700000</v>
      </c>
      <c r="G781" s="12">
        <f>'[1]Mast Grube Multi5B'!$E126</f>
        <v>122120700000</v>
      </c>
      <c r="H781" s="12">
        <v>0</v>
      </c>
      <c r="I781">
        <f>_xlfn.XLOOKUP(G781,[1]Preisliste!$A$11:$A$156,[1]Preisliste!$B$11:$B$156)</f>
        <v>0</v>
      </c>
      <c r="J781" s="13">
        <f>_xlfn.XLOOKUP(G781,[2]Preisliste!$A$11:$A$156,[2]Preisliste!$E$11:$E$156)</f>
        <v>57.53</v>
      </c>
      <c r="K781" s="25">
        <f t="shared" si="54"/>
        <v>0</v>
      </c>
      <c r="L781" t="str">
        <f>_xlfn.XLOOKUP(G781,[2]Preisliste!$A$11:$A$156,[2]Preisliste!$C$11:$C$156)</f>
        <v>Leuchtenmontage o. Material</v>
      </c>
      <c r="P781"/>
      <c r="R781" s="25"/>
      <c r="S781" s="11"/>
      <c r="T781" s="12"/>
      <c r="U781"/>
      <c r="V781"/>
      <c r="W781" s="14"/>
      <c r="X781"/>
      <c r="Y781"/>
      <c r="Z781"/>
      <c r="AA781"/>
      <c r="AB781" s="1"/>
      <c r="AC781"/>
      <c r="AD781"/>
      <c r="AE781" s="10">
        <f>B925/5</f>
        <v>0</v>
      </c>
      <c r="AF781" s="10">
        <f>K925/5</f>
        <v>0</v>
      </c>
      <c r="AS781" s="2"/>
      <c r="AY781" s="2"/>
      <c r="AZ781" s="2"/>
      <c r="BA781" s="2"/>
      <c r="BC781" s="3"/>
      <c r="BJ781" s="5"/>
      <c r="BK781" s="5"/>
      <c r="BL781" s="5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</row>
    <row r="782" spans="2:108" x14ac:dyDescent="0.3">
      <c r="B782">
        <f t="shared" si="55"/>
        <v>0</v>
      </c>
      <c r="C782">
        <v>0</v>
      </c>
      <c r="D782" t="str">
        <f>'[1]Mast Grube Multi5B'!$D127</f>
        <v>St.</v>
      </c>
      <c r="E782" t="s">
        <v>192</v>
      </c>
      <c r="F782" s="12">
        <v>122121900000</v>
      </c>
      <c r="G782" s="12">
        <f>'[1]Mast Grube Multi5B'!$E127</f>
        <v>122121900000</v>
      </c>
      <c r="H782" s="12">
        <v>0</v>
      </c>
      <c r="I782">
        <f>_xlfn.XLOOKUP(G782,[1]Preisliste!$A$11:$A$156,[1]Preisliste!$B$11:$B$156)</f>
        <v>0</v>
      </c>
      <c r="J782" s="13">
        <f>_xlfn.XLOOKUP(G782,[2]Preisliste!$A$11:$A$156,[2]Preisliste!$E$11:$E$156)</f>
        <v>51.86</v>
      </c>
      <c r="K782" s="25">
        <f t="shared" si="54"/>
        <v>0</v>
      </c>
      <c r="L782" t="str">
        <f>_xlfn.XLOOKUP(G782,[2]Preisliste!$A$11:$A$156,[2]Preisliste!$C$11:$C$156)</f>
        <v>Blendeneinbau Vulkan</v>
      </c>
      <c r="P782"/>
      <c r="R782" s="25"/>
      <c r="S782" s="11"/>
      <c r="T782" s="12"/>
      <c r="U782"/>
      <c r="V782"/>
      <c r="W782" s="14"/>
      <c r="X782"/>
      <c r="Y782"/>
      <c r="Z782"/>
      <c r="AA782"/>
      <c r="AB782" s="1"/>
      <c r="AC782"/>
      <c r="AD782"/>
      <c r="AE782" s="10">
        <f>B926/5</f>
        <v>0</v>
      </c>
      <c r="AF782" s="10">
        <f>K926/5</f>
        <v>0</v>
      </c>
      <c r="AS782" s="2"/>
      <c r="AY782" s="2"/>
      <c r="AZ782" s="2"/>
      <c r="BA782" s="2"/>
      <c r="BC782" s="3"/>
      <c r="BJ782" s="5"/>
      <c r="BK782" s="5"/>
      <c r="BL782" s="5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</row>
    <row r="783" spans="2:108" x14ac:dyDescent="0.3">
      <c r="B783">
        <f t="shared" si="55"/>
        <v>0</v>
      </c>
      <c r="C783">
        <v>0</v>
      </c>
      <c r="D783" t="str">
        <f>'[1]Mast Grube Multi5B'!$D128</f>
        <v>St.</v>
      </c>
      <c r="E783" t="s">
        <v>192</v>
      </c>
      <c r="F783" s="12">
        <v>122122500000</v>
      </c>
      <c r="G783" s="12">
        <f>'[1]Mast Grube Multi5B'!$E128</f>
        <v>122122500000</v>
      </c>
      <c r="H783" s="12">
        <v>0</v>
      </c>
      <c r="I783">
        <f>_xlfn.XLOOKUP(G783,[1]Preisliste!$A$11:$A$156,[1]Preisliste!$B$11:$B$156)</f>
        <v>0</v>
      </c>
      <c r="J783" s="13">
        <f>_xlfn.XLOOKUP(G783,[2]Preisliste!$A$11:$A$156,[2]Preisliste!$E$11:$E$156)</f>
        <v>51.86</v>
      </c>
      <c r="K783" s="25">
        <f t="shared" si="54"/>
        <v>0</v>
      </c>
      <c r="L783" t="str">
        <f>_xlfn.XLOOKUP(G783,[2]Preisliste!$A$11:$A$156,[2]Preisliste!$C$11:$C$156)</f>
        <v>Austausch Vulkan Leuchtendach</v>
      </c>
      <c r="P783"/>
      <c r="R783" s="25"/>
      <c r="S783" s="11"/>
      <c r="T783" s="12"/>
      <c r="U783"/>
      <c r="V783"/>
      <c r="W783" s="14"/>
      <c r="X783"/>
      <c r="Y783"/>
      <c r="Z783"/>
      <c r="AA783"/>
      <c r="AB783" s="1"/>
      <c r="AC783"/>
      <c r="AD783"/>
      <c r="AE783" s="10">
        <f>B927/5</f>
        <v>0</v>
      </c>
      <c r="AF783" s="10">
        <f>K927/5</f>
        <v>0</v>
      </c>
      <c r="AS783" s="2"/>
      <c r="AY783" s="2"/>
      <c r="AZ783" s="2"/>
      <c r="BA783" s="2"/>
      <c r="BC783" s="3"/>
      <c r="BJ783" s="5"/>
      <c r="BK783" s="5"/>
      <c r="BL783" s="5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</row>
    <row r="784" spans="2:108" x14ac:dyDescent="0.3">
      <c r="B784">
        <f t="shared" si="55"/>
        <v>0</v>
      </c>
      <c r="C784">
        <v>0</v>
      </c>
      <c r="D784" t="str">
        <f>'[1]Mast Grube Multi5B'!$D129</f>
        <v>St.</v>
      </c>
      <c r="E784" t="s">
        <v>192</v>
      </c>
      <c r="F784" s="12">
        <v>122124200000</v>
      </c>
      <c r="G784" s="12">
        <f>'[1]Mast Grube Multi5B'!$E129</f>
        <v>122124200000</v>
      </c>
      <c r="H784" s="12">
        <v>0</v>
      </c>
      <c r="I784">
        <f>_xlfn.XLOOKUP(G784,[1]Preisliste!$A$11:$A$156,[1]Preisliste!$B$11:$B$156)</f>
        <v>0</v>
      </c>
      <c r="J784" s="13">
        <f>_xlfn.XLOOKUP(G784,[2]Preisliste!$A$11:$A$156,[2]Preisliste!$E$11:$E$156)</f>
        <v>60.83</v>
      </c>
      <c r="K784" s="25">
        <f t="shared" ref="K784:K795" si="62">IF(B784="",0,B784*J784)</f>
        <v>0</v>
      </c>
      <c r="L784" t="str">
        <f>_xlfn.XLOOKUP(G784,[2]Preisliste!$A$11:$A$156,[2]Preisliste!$C$11:$C$156)</f>
        <v>Isol. Klemme Leuchtenanschluss</v>
      </c>
      <c r="P784"/>
      <c r="R784" s="25"/>
      <c r="S784" s="11"/>
      <c r="T784" s="12"/>
      <c r="U784"/>
      <c r="V784"/>
      <c r="W784" s="14"/>
      <c r="X784"/>
      <c r="Y784"/>
      <c r="Z784"/>
      <c r="AA784"/>
      <c r="AB784" s="1"/>
      <c r="AC784"/>
      <c r="AD784"/>
      <c r="AE784" s="10">
        <f>B928/5</f>
        <v>0</v>
      </c>
      <c r="AF784" s="10">
        <f>K928/5</f>
        <v>0</v>
      </c>
      <c r="AS784" s="2"/>
      <c r="AY784" s="2"/>
      <c r="AZ784" s="2"/>
      <c r="BA784" s="2"/>
      <c r="BC784" s="3"/>
      <c r="BJ784" s="5"/>
      <c r="BK784" s="5"/>
      <c r="BL784" s="5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</row>
    <row r="785" spans="1:108" x14ac:dyDescent="0.3">
      <c r="B785">
        <f t="shared" ref="B785:B795" si="63">C785</f>
        <v>0</v>
      </c>
      <c r="C785">
        <v>0</v>
      </c>
      <c r="D785" t="str">
        <f>'[1]Mast Grube Multi5B'!$D130</f>
        <v>St.</v>
      </c>
      <c r="E785" t="s">
        <v>192</v>
      </c>
      <c r="F785" s="12">
        <v>101030306000</v>
      </c>
      <c r="G785" s="12">
        <f>'[1]Mast Grube Multi5B'!$E130</f>
        <v>101030306000</v>
      </c>
      <c r="H785" s="12" t="s">
        <v>41</v>
      </c>
      <c r="I785" t="str">
        <f>_xlfn.XLOOKUP(G785,[1]Preisliste!$A$11:$A$156,[1]Preisliste!$B$11:$B$156)</f>
        <v>1.10.1</v>
      </c>
      <c r="J785" s="13">
        <f>_xlfn.XLOOKUP(G785,[2]Preisliste!$A$11:$A$156,[2]Preisliste!$E$11:$E$156)</f>
        <v>37.78</v>
      </c>
      <c r="K785" s="25">
        <f t="shared" si="62"/>
        <v>0</v>
      </c>
      <c r="L785" t="str">
        <f>_xlfn.XLOOKUP(G785,[2]Preisliste!$A$11:$A$156,[2]Preisliste!$C$11:$C$156)</f>
        <v>Technische LED-Außenleuchte für Anliegerstraßen</v>
      </c>
      <c r="P785"/>
      <c r="R785" s="25"/>
      <c r="S785" s="11"/>
      <c r="T785" s="12"/>
      <c r="U785"/>
      <c r="V785"/>
      <c r="W785" s="14"/>
      <c r="X785"/>
      <c r="Y785"/>
      <c r="Z785"/>
      <c r="AA785"/>
      <c r="AB785" s="1"/>
      <c r="AC785"/>
      <c r="AD785"/>
      <c r="AE785" s="10">
        <f>B929/5</f>
        <v>0</v>
      </c>
      <c r="AF785" s="10">
        <f>K929/5</f>
        <v>0</v>
      </c>
      <c r="AS785" s="2"/>
      <c r="AY785" s="2"/>
      <c r="AZ785" s="2"/>
      <c r="BA785" s="2"/>
      <c r="BC785" s="3"/>
      <c r="BJ785" s="5"/>
      <c r="BK785" s="5"/>
      <c r="BL785" s="5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</row>
    <row r="786" spans="1:108" x14ac:dyDescent="0.3">
      <c r="B786">
        <f t="shared" si="63"/>
        <v>0</v>
      </c>
      <c r="C786">
        <v>0</v>
      </c>
      <c r="D786" t="str">
        <f>'[1]Mast Grube Multi5B'!$D131</f>
        <v>St.</v>
      </c>
      <c r="E786" t="s">
        <v>192</v>
      </c>
      <c r="F786" s="12">
        <v>101030307000</v>
      </c>
      <c r="G786" s="12">
        <f>'[1]Mast Grube Multi5B'!$E131</f>
        <v>101030307000</v>
      </c>
      <c r="H786" s="12" t="s">
        <v>42</v>
      </c>
      <c r="I786" t="str">
        <f>_xlfn.XLOOKUP(G786,[1]Preisliste!$A$11:$A$156,[1]Preisliste!$B$11:$B$156)</f>
        <v>1.10.2</v>
      </c>
      <c r="J786" s="13">
        <f>_xlfn.XLOOKUP(G786,[2]Preisliste!$A$11:$A$156,[2]Preisliste!$E$11:$E$156)</f>
        <v>38.86</v>
      </c>
      <c r="K786" s="25">
        <f t="shared" si="62"/>
        <v>0</v>
      </c>
      <c r="L786" t="str">
        <f>_xlfn.XLOOKUP(G786,[2]Preisliste!$A$11:$A$156,[2]Preisliste!$C$11:$C$156)</f>
        <v>Technische LED-Außenleuchte für Haupterschließungsstraßen</v>
      </c>
      <c r="P786"/>
      <c r="S786" s="10"/>
      <c r="T786" s="10"/>
    </row>
    <row r="787" spans="1:108" x14ac:dyDescent="0.3">
      <c r="B787">
        <f t="shared" si="63"/>
        <v>0</v>
      </c>
      <c r="C787">
        <v>0</v>
      </c>
      <c r="D787" t="str">
        <f>'[1]Mast Grube Multi5B'!$D132</f>
        <v>St.</v>
      </c>
      <c r="E787" t="s">
        <v>192</v>
      </c>
      <c r="F787" s="12">
        <v>101030400000</v>
      </c>
      <c r="G787" s="12">
        <f>'[1]Mast Grube Multi5B'!$E132</f>
        <v>101030400000</v>
      </c>
      <c r="H787" s="12" t="s">
        <v>43</v>
      </c>
      <c r="I787" t="str">
        <f>_xlfn.XLOOKUP(G787,[1]Preisliste!$A$11:$A$156,[1]Preisliste!$B$11:$B$156)</f>
        <v>1.10.3</v>
      </c>
      <c r="J787" s="13">
        <f>_xlfn.XLOOKUP(G787,[2]Preisliste!$A$11:$A$156,[2]Preisliste!$E$11:$E$156)</f>
        <v>41.02</v>
      </c>
      <c r="K787" s="25">
        <f t="shared" si="62"/>
        <v>0</v>
      </c>
      <c r="L787" t="str">
        <f>_xlfn.XLOOKUP(G787,[2]Preisliste!$A$11:$A$156,[2]Preisliste!$C$11:$C$156)</f>
        <v>Technische LED-Außenleuchte für Hauptverkehrsstraßen</v>
      </c>
      <c r="P787"/>
      <c r="S787" s="10"/>
      <c r="T787" s="10"/>
    </row>
    <row r="788" spans="1:108" x14ac:dyDescent="0.3">
      <c r="B788">
        <f t="shared" si="63"/>
        <v>0</v>
      </c>
      <c r="C788">
        <v>0</v>
      </c>
      <c r="D788" t="str">
        <f>'[1]Mast Grube Multi5B'!$D133</f>
        <v>St.</v>
      </c>
      <c r="E788" t="s">
        <v>192</v>
      </c>
      <c r="F788" s="12">
        <v>441430000001</v>
      </c>
      <c r="G788" s="12">
        <f>'[1]Mast Grube Multi5B'!$E133</f>
        <v>441430000001</v>
      </c>
      <c r="H788" s="12" t="s">
        <v>44</v>
      </c>
      <c r="I788" t="str">
        <f>_xlfn.XLOOKUP(G788,[1]Preisliste!$A$11:$A$156,[1]Preisliste!$B$11:$B$156)</f>
        <v>1.10.4</v>
      </c>
      <c r="J788" s="13">
        <f>_xlfn.XLOOKUP(G788,[2]Preisliste!$A$11:$A$156,[2]Preisliste!$E$11:$E$156)</f>
        <v>96.08</v>
      </c>
      <c r="K788" s="25">
        <f t="shared" si="62"/>
        <v>0</v>
      </c>
      <c r="L788" t="str">
        <f>_xlfn.XLOOKUP(G788,[2]Preisliste!$A$11:$A$156,[2]Preisliste!$C$11:$C$156)</f>
        <v>Technische LED-Außenleuchte für FGÜ</v>
      </c>
      <c r="P788"/>
      <c r="S788" s="10"/>
      <c r="T788" s="10"/>
    </row>
    <row r="789" spans="1:108" x14ac:dyDescent="0.3">
      <c r="B789">
        <f t="shared" si="63"/>
        <v>0</v>
      </c>
      <c r="C789">
        <v>0</v>
      </c>
      <c r="D789" t="str">
        <f>'[1]Mast Grube Multi5B'!$D134</f>
        <v>St.</v>
      </c>
      <c r="E789" t="s">
        <v>192</v>
      </c>
      <c r="F789" s="12">
        <v>441431000001</v>
      </c>
      <c r="G789" s="12">
        <f>'[1]Mast Grube Multi5B'!$E134</f>
        <v>441431000001</v>
      </c>
      <c r="H789" s="12" t="s">
        <v>45</v>
      </c>
      <c r="I789" t="str">
        <f>_xlfn.XLOOKUP(G789,[1]Preisliste!$A$11:$A$156,[1]Preisliste!$B$11:$B$156)</f>
        <v>1.10.5</v>
      </c>
      <c r="J789" s="13">
        <f>_xlfn.XLOOKUP(G789,[2]Preisliste!$A$11:$A$156,[2]Preisliste!$E$11:$E$156)</f>
        <v>43.18</v>
      </c>
      <c r="K789" s="25">
        <f t="shared" si="62"/>
        <v>0</v>
      </c>
      <c r="L789" t="str">
        <f>_xlfn.XLOOKUP(G789,[2]Preisliste!$A$11:$A$156,[2]Preisliste!$C$11:$C$156)</f>
        <v>Technisch-dekorative LED-Außenleuchte</v>
      </c>
      <c r="P789"/>
      <c r="S789" s="10"/>
      <c r="T789" s="10"/>
    </row>
    <row r="790" spans="1:108" x14ac:dyDescent="0.3">
      <c r="B790">
        <f t="shared" si="63"/>
        <v>0</v>
      </c>
      <c r="C790">
        <v>0</v>
      </c>
      <c r="D790" t="str">
        <f>'[1]Mast Grube Multi5B'!$D135</f>
        <v>St.</v>
      </c>
      <c r="E790" t="s">
        <v>192</v>
      </c>
      <c r="F790" s="12">
        <v>441432000001</v>
      </c>
      <c r="G790" s="12">
        <f>'[1]Mast Grube Multi5B'!$E135</f>
        <v>441432000001</v>
      </c>
      <c r="H790" s="12" t="s">
        <v>46</v>
      </c>
      <c r="I790" t="str">
        <f>_xlfn.XLOOKUP(G790,[1]Preisliste!$A$11:$A$156,[1]Preisliste!$B$11:$B$156)</f>
        <v>1.10.6</v>
      </c>
      <c r="J790" s="13">
        <f>_xlfn.XLOOKUP(G790,[2]Preisliste!$A$11:$A$156,[2]Preisliste!$E$11:$E$156)</f>
        <v>45.34</v>
      </c>
      <c r="K790" s="25">
        <f t="shared" si="62"/>
        <v>0</v>
      </c>
      <c r="L790" t="str">
        <f>_xlfn.XLOOKUP(G790,[2]Preisliste!$A$11:$A$156,[2]Preisliste!$C$11:$C$156)</f>
        <v>Klassisch-dekorative LED-Außenleuchte</v>
      </c>
      <c r="P790"/>
      <c r="S790" s="10"/>
      <c r="T790" s="10"/>
    </row>
    <row r="791" spans="1:108" x14ac:dyDescent="0.3">
      <c r="B791">
        <f t="shared" si="63"/>
        <v>0</v>
      </c>
      <c r="C791">
        <v>0</v>
      </c>
      <c r="D791" t="str">
        <f>'[1]Mast Grube Multi5B'!$D136</f>
        <v>St.</v>
      </c>
      <c r="E791" t="s">
        <v>192</v>
      </c>
      <c r="F791" s="12">
        <v>441433000001</v>
      </c>
      <c r="G791" s="12">
        <f>'[1]Mast Grube Multi5B'!$E136</f>
        <v>441433000001</v>
      </c>
      <c r="H791" s="12" t="s">
        <v>47</v>
      </c>
      <c r="I791" t="str">
        <f>_xlfn.XLOOKUP(G791,[1]Preisliste!$A$11:$A$156,[1]Preisliste!$B$11:$B$156)</f>
        <v>1.10.7</v>
      </c>
      <c r="J791" s="13">
        <f>_xlfn.XLOOKUP(G791,[2]Preisliste!$A$11:$A$156,[2]Preisliste!$E$11:$E$156)</f>
        <v>100.44</v>
      </c>
      <c r="K791" s="25">
        <f t="shared" si="62"/>
        <v>0</v>
      </c>
      <c r="L791" t="str">
        <f>_xlfn.XLOOKUP(G791,[2]Preisliste!$A$11:$A$156,[2]Preisliste!$C$11:$C$156)</f>
        <v>Historische Mastaufsatzleuchten "Ausführung Bergisch Gladbach"</v>
      </c>
      <c r="P791"/>
      <c r="S791" s="10"/>
      <c r="T791" s="10"/>
    </row>
    <row r="792" spans="1:108" x14ac:dyDescent="0.3">
      <c r="B792">
        <f t="shared" si="63"/>
        <v>0</v>
      </c>
      <c r="C792">
        <v>0</v>
      </c>
      <c r="D792" t="str">
        <f>'[1]Mast Grube Multi5B'!$D137</f>
        <v>St.</v>
      </c>
      <c r="E792" t="s">
        <v>192</v>
      </c>
      <c r="F792" s="12">
        <v>101030405000</v>
      </c>
      <c r="G792" s="12">
        <f>'[1]Mast Grube Multi5B'!$E137</f>
        <v>101030405000</v>
      </c>
      <c r="H792" s="12" t="s">
        <v>48</v>
      </c>
      <c r="I792" t="str">
        <f>_xlfn.XLOOKUP(G792,[1]Preisliste!$A$11:$A$156,[1]Preisliste!$B$11:$B$156)</f>
        <v>1.10.8</v>
      </c>
      <c r="J792" s="13">
        <f>_xlfn.XLOOKUP(G792,[2]Preisliste!$A$11:$A$156,[2]Preisliste!$E$11:$E$156)</f>
        <v>0</v>
      </c>
      <c r="K792" s="25">
        <f t="shared" si="62"/>
        <v>0</v>
      </c>
      <c r="L792" t="str">
        <f>_xlfn.XLOOKUP(G792,[2]Preisliste!$A$11:$A$156,[2]Preisliste!$C$11:$C$156)</f>
        <v>LED-Kompakt-Strahler für Akzentbeleuchtung &gt; 4000 lm</v>
      </c>
      <c r="P792"/>
      <c r="S792" s="10"/>
      <c r="T792" s="10"/>
    </row>
    <row r="793" spans="1:108" x14ac:dyDescent="0.3">
      <c r="B793">
        <f t="shared" si="63"/>
        <v>0</v>
      </c>
      <c r="C793">
        <v>0</v>
      </c>
      <c r="D793" t="str">
        <f>'[1]Mast Grube Multi5B'!$D138</f>
        <v>St.</v>
      </c>
      <c r="E793" t="s">
        <v>192</v>
      </c>
      <c r="F793" s="12">
        <v>101030406000</v>
      </c>
      <c r="G793" s="12">
        <f>'[1]Mast Grube Multi5B'!$E138</f>
        <v>101030406000</v>
      </c>
      <c r="H793" s="12" t="s">
        <v>49</v>
      </c>
      <c r="I793" t="str">
        <f>_xlfn.XLOOKUP(G793,[1]Preisliste!$A$11:$A$156,[1]Preisliste!$B$11:$B$156)</f>
        <v>1.10.9</v>
      </c>
      <c r="J793" s="13">
        <f>_xlfn.XLOOKUP(G793,[2]Preisliste!$A$11:$A$156,[2]Preisliste!$E$11:$E$156)</f>
        <v>0</v>
      </c>
      <c r="K793" s="25">
        <f t="shared" si="62"/>
        <v>0</v>
      </c>
      <c r="L793" t="str">
        <f>_xlfn.XLOOKUP(G793,[2]Preisliste!$A$11:$A$156,[2]Preisliste!$C$11:$C$156)</f>
        <v>LED-Kompakt-Strahler für Akzentbeleuchtung &gt; 3000 lm</v>
      </c>
      <c r="P793"/>
    </row>
    <row r="794" spans="1:108" x14ac:dyDescent="0.3">
      <c r="B794">
        <f t="shared" si="63"/>
        <v>0</v>
      </c>
      <c r="C794">
        <v>0</v>
      </c>
      <c r="D794" t="str">
        <f>'[1]Mast Grube Multi5B'!$D139</f>
        <v>St.</v>
      </c>
      <c r="E794" t="s">
        <v>192</v>
      </c>
      <c r="F794" s="12">
        <v>101030407000</v>
      </c>
      <c r="G794" s="12">
        <f>'[1]Mast Grube Multi5B'!$E139</f>
        <v>101030407000</v>
      </c>
      <c r="H794" s="12" t="s">
        <v>50</v>
      </c>
      <c r="I794" t="str">
        <f>_xlfn.XLOOKUP(G794,[1]Preisliste!$A$11:$A$156,[1]Preisliste!$B$11:$B$156)</f>
        <v>1.10.10</v>
      </c>
      <c r="J794" s="13">
        <f>_xlfn.XLOOKUP(G794,[2]Preisliste!$A$11:$A$156,[2]Preisliste!$E$11:$E$156)</f>
        <v>0</v>
      </c>
      <c r="K794" s="25">
        <f t="shared" si="62"/>
        <v>0</v>
      </c>
      <c r="L794" t="str">
        <f>_xlfn.XLOOKUP(G794,[2]Preisliste!$A$11:$A$156,[2]Preisliste!$C$11:$C$156)</f>
        <v>LED-Flutlichtstrahler für Anstrahlungen &gt; 6500 lm</v>
      </c>
      <c r="P794"/>
    </row>
    <row r="795" spans="1:108" ht="15" customHeight="1" x14ac:dyDescent="0.3">
      <c r="B795">
        <f t="shared" si="63"/>
        <v>0</v>
      </c>
      <c r="C795">
        <v>0</v>
      </c>
      <c r="D795" t="str">
        <f>'[1]Mast Grube Multi5B'!$D140</f>
        <v>St.</v>
      </c>
      <c r="E795" t="s">
        <v>192</v>
      </c>
      <c r="F795" s="12">
        <v>101030500000</v>
      </c>
      <c r="G795" s="12">
        <f>'[1]Mast Grube Multi5B'!$E140</f>
        <v>101030500000</v>
      </c>
      <c r="H795" s="12" t="s">
        <v>51</v>
      </c>
      <c r="I795" t="str">
        <f>_xlfn.XLOOKUP(G795,[1]Preisliste!$A$11:$A$156,[1]Preisliste!$B$11:$B$156)</f>
        <v>1.10.11</v>
      </c>
      <c r="J795" s="13">
        <f>_xlfn.XLOOKUP(G795,[2]Preisliste!$A$11:$A$156,[2]Preisliste!$E$11:$E$156)</f>
        <v>0</v>
      </c>
      <c r="K795" s="25">
        <f t="shared" si="62"/>
        <v>0</v>
      </c>
      <c r="L795" t="str">
        <f>_xlfn.XLOOKUP(G795,[2]Preisliste!$A$11:$A$156,[2]Preisliste!$C$11:$C$156)</f>
        <v>LED-Flutlichtstrahler für Anstrahlungen &gt; 5500 lm</v>
      </c>
      <c r="P795"/>
    </row>
    <row r="796" spans="1:108" x14ac:dyDescent="0.3">
      <c r="F796" s="12"/>
      <c r="G796" s="12"/>
      <c r="H796" s="12"/>
      <c r="J796" s="13"/>
      <c r="P796"/>
    </row>
    <row r="797" spans="1:108" x14ac:dyDescent="0.3">
      <c r="F797" s="12"/>
      <c r="J797" s="13"/>
      <c r="P797"/>
    </row>
    <row r="798" spans="1:108" x14ac:dyDescent="0.3">
      <c r="F798" s="12"/>
      <c r="J798" s="13"/>
      <c r="P798"/>
    </row>
    <row r="799" spans="1:108" x14ac:dyDescent="0.3">
      <c r="A799" s="21"/>
      <c r="B799" s="62"/>
      <c r="C799" s="62"/>
      <c r="D799" s="33"/>
      <c r="E799" s="33"/>
      <c r="F799" s="12"/>
      <c r="G799" s="34"/>
      <c r="H799" s="34" t="s">
        <v>197</v>
      </c>
      <c r="I799" t="str">
        <f>_xlfn.XLOOKUP(G799,[1]Preisliste!$A$11:$A$156,[1]Preisliste!$B$11:$B$156)</f>
        <v>1.2</v>
      </c>
      <c r="J799" s="13"/>
      <c r="K799" s="35"/>
      <c r="M799" s="21"/>
      <c r="N799" s="21"/>
      <c r="O799" s="21"/>
      <c r="P799" s="36"/>
      <c r="U799" s="10"/>
    </row>
    <row r="800" spans="1:108" x14ac:dyDescent="0.3">
      <c r="A800" s="21" t="s">
        <v>189</v>
      </c>
      <c r="B800" s="62">
        <f>C800</f>
        <v>0</v>
      </c>
      <c r="C800" s="62">
        <v>0</v>
      </c>
      <c r="D800" s="33" t="str">
        <f>'[1]Mast Grube Multi5lB'!$D55</f>
        <v>m²</v>
      </c>
      <c r="E800" s="33" t="s">
        <v>55</v>
      </c>
      <c r="F800" s="12">
        <v>122021100000</v>
      </c>
      <c r="G800" s="34">
        <f>'[1]Mast Grube Multi5lB'!$E55</f>
        <v>122021100000</v>
      </c>
      <c r="H800" s="34" t="s">
        <v>0</v>
      </c>
      <c r="I800" t="str">
        <f>_xlfn.XLOOKUP(G800,[1]Preisliste!$A$11:$A$156,[1]Preisliste!$B$11:$B$156)</f>
        <v>1.3.6</v>
      </c>
      <c r="J800" s="13">
        <f>_xlfn.XLOOKUP(G800,[2]Preisliste!$A$11:$A$156,[2]Preisliste!$E$11:$E$156)</f>
        <v>100.68</v>
      </c>
      <c r="K800" s="35">
        <f t="shared" ref="K800:K863" si="64">IF(B800="",0,B800*J800)</f>
        <v>0</v>
      </c>
      <c r="L800" t="str">
        <f>_xlfn.XLOOKUP(G800,[2]Preisliste!$A$11:$A$156,[2]Preisliste!$C$11:$C$156)</f>
        <v>Pflasteroberflächen aufnehmen und wieder herstellen</v>
      </c>
      <c r="M800" s="21"/>
      <c r="N800" s="21"/>
      <c r="O800" s="21"/>
      <c r="P800" s="36"/>
    </row>
    <row r="801" spans="1:16" x14ac:dyDescent="0.3">
      <c r="A801" s="21" t="s">
        <v>198</v>
      </c>
      <c r="B801" s="62">
        <f t="shared" ref="B801:B864" si="65">C801</f>
        <v>0</v>
      </c>
      <c r="C801" s="62">
        <v>0</v>
      </c>
      <c r="D801" s="33" t="str">
        <f>'[1]Mast Grube Multi5lB'!$D56</f>
        <v>m³</v>
      </c>
      <c r="E801" s="33" t="s">
        <v>56</v>
      </c>
      <c r="F801" s="12">
        <v>122021300000</v>
      </c>
      <c r="G801" s="34">
        <f>'[1]Mast Grube Multi5lB'!$E56</f>
        <v>122021300000</v>
      </c>
      <c r="H801" s="34" t="s">
        <v>1</v>
      </c>
      <c r="I801" t="str">
        <f>_xlfn.XLOOKUP(G801,[1]Preisliste!$A$11:$A$156,[1]Preisliste!$B$11:$B$156)</f>
        <v>1.3.7</v>
      </c>
      <c r="J801" s="13">
        <f>_xlfn.XLOOKUP(G801,[2]Preisliste!$A$11:$A$156,[2]Preisliste!$E$11:$E$156)</f>
        <v>114.1</v>
      </c>
      <c r="K801" s="35">
        <f t="shared" si="64"/>
        <v>0</v>
      </c>
      <c r="L801" t="str">
        <f>_xlfn.XLOOKUP(G801,[2]Preisliste!$A$11:$A$156,[2]Preisliste!$C$11:$C$156)</f>
        <v>ungeb. Tragschichten ausbauen</v>
      </c>
      <c r="M801" s="21"/>
      <c r="N801" s="21"/>
      <c r="O801" s="21"/>
      <c r="P801" s="36"/>
    </row>
    <row r="802" spans="1:16" x14ac:dyDescent="0.3">
      <c r="A802" s="25">
        <f>SUM(K800:K875)</f>
        <v>0</v>
      </c>
      <c r="B802" s="62">
        <f t="shared" si="65"/>
        <v>0</v>
      </c>
      <c r="C802" s="62">
        <v>0</v>
      </c>
      <c r="D802" s="33" t="str">
        <f>'[1]Mast Grube Multi5lB'!$D57</f>
        <v>m³</v>
      </c>
      <c r="E802" s="33" t="s">
        <v>56</v>
      </c>
      <c r="F802" s="12">
        <v>122021500000</v>
      </c>
      <c r="G802" s="34">
        <f>'[1]Mast Grube Multi5lB'!$E57</f>
        <v>122021500000</v>
      </c>
      <c r="H802" s="34" t="s">
        <v>2</v>
      </c>
      <c r="I802" t="str">
        <f>_xlfn.XLOOKUP(G802,[1]Preisliste!$A$11:$A$156,[1]Preisliste!$B$11:$B$156)</f>
        <v>1.3.8</v>
      </c>
      <c r="J802" s="13">
        <f>_xlfn.XLOOKUP(G802,[2]Preisliste!$A$11:$A$156,[2]Preisliste!$E$11:$E$156)</f>
        <v>248.34</v>
      </c>
      <c r="K802" s="35">
        <f t="shared" si="64"/>
        <v>0</v>
      </c>
      <c r="L802" t="str">
        <f>_xlfn.XLOOKUP(G802,[2]Preisliste!$A$11:$A$156,[2]Preisliste!$C$11:$C$156)</f>
        <v>Graben herstellen und wiederverfüllen</v>
      </c>
      <c r="M802" s="21"/>
      <c r="N802" s="21"/>
      <c r="O802" s="21"/>
      <c r="P802" s="36"/>
    </row>
    <row r="803" spans="1:16" x14ac:dyDescent="0.3">
      <c r="A803" s="21"/>
      <c r="B803" s="62">
        <f t="shared" si="65"/>
        <v>0</v>
      </c>
      <c r="C803" s="62">
        <v>0</v>
      </c>
      <c r="D803" s="33" t="str">
        <f>'[1]Mast Grube Multi5lB'!$D58</f>
        <v>m³</v>
      </c>
      <c r="E803" s="33" t="s">
        <v>56</v>
      </c>
      <c r="F803" s="12">
        <v>122021900000</v>
      </c>
      <c r="G803" s="34">
        <f>'[1]Mast Grube Multi5lB'!$E58</f>
        <v>122021900000</v>
      </c>
      <c r="H803" s="34" t="s">
        <v>3</v>
      </c>
      <c r="I803" t="str">
        <f>_xlfn.XLOOKUP(G803,[1]Preisliste!$A$11:$A$156,[1]Preisliste!$B$11:$B$156)</f>
        <v>1.3.10</v>
      </c>
      <c r="J803" s="13">
        <f>_xlfn.XLOOKUP(G803,[2]Preisliste!$A$11:$A$156,[2]Preisliste!$E$11:$E$156)</f>
        <v>70.48</v>
      </c>
      <c r="K803" s="35">
        <f t="shared" si="64"/>
        <v>0</v>
      </c>
      <c r="L803" t="str">
        <f>_xlfn.XLOOKUP(G803,[2]Preisliste!$A$11:$A$156,[2]Preisliste!$C$11:$C$156)</f>
        <v>Sandbett für Elektroleitung</v>
      </c>
      <c r="M803" s="21"/>
      <c r="N803" s="21"/>
      <c r="O803" s="21"/>
      <c r="P803" s="36"/>
    </row>
    <row r="804" spans="1:16" x14ac:dyDescent="0.3">
      <c r="A804" s="21"/>
      <c r="B804" s="62">
        <f t="shared" si="65"/>
        <v>0</v>
      </c>
      <c r="C804" s="62">
        <v>0</v>
      </c>
      <c r="D804" s="33" t="str">
        <f>'[1]Mast Grube Multi5lB'!$D59</f>
        <v>m³</v>
      </c>
      <c r="E804" s="33" t="s">
        <v>56</v>
      </c>
      <c r="F804" s="12">
        <v>122022100000</v>
      </c>
      <c r="G804" s="34">
        <f>'[1]Mast Grube Multi5lB'!$E59</f>
        <v>122022100000</v>
      </c>
      <c r="H804" s="34" t="s">
        <v>4</v>
      </c>
      <c r="I804" t="str">
        <f>_xlfn.XLOOKUP(G804,[1]Preisliste!$A$11:$A$156,[1]Preisliste!$B$11:$B$156)</f>
        <v>1.3.11</v>
      </c>
      <c r="J804" s="13">
        <f>_xlfn.XLOOKUP(G804,[2]Preisliste!$A$11:$A$156,[2]Preisliste!$E$11:$E$156)</f>
        <v>80.55</v>
      </c>
      <c r="K804" s="35">
        <f t="shared" si="64"/>
        <v>0</v>
      </c>
      <c r="L804" t="str">
        <f>_xlfn.XLOOKUP(G804,[2]Preisliste!$A$11:$A$156,[2]Preisliste!$C$11:$C$156)</f>
        <v>vorhandene Tragschicht wieder einbauen</v>
      </c>
      <c r="M804" s="21"/>
      <c r="N804" s="21"/>
      <c r="O804" s="21"/>
      <c r="P804" s="36"/>
    </row>
    <row r="805" spans="1:16" x14ac:dyDescent="0.3">
      <c r="A805" s="21"/>
      <c r="B805" s="62">
        <f t="shared" si="65"/>
        <v>0</v>
      </c>
      <c r="C805" s="62">
        <v>0</v>
      </c>
      <c r="D805" s="33" t="str">
        <f>'[1]Mast Grube Multi5lB'!$D60</f>
        <v>m</v>
      </c>
      <c r="E805" s="33" t="s">
        <v>127</v>
      </c>
      <c r="F805" s="12">
        <v>122020700000</v>
      </c>
      <c r="G805" s="34">
        <f>'[1]Mast Grube Multi5lB'!$E60</f>
        <v>122020700000</v>
      </c>
      <c r="H805" s="34" t="s">
        <v>5</v>
      </c>
      <c r="I805" t="str">
        <f>_xlfn.XLOOKUP(G805,[1]Preisliste!$A$11:$A$156,[1]Preisliste!$B$11:$B$156)</f>
        <v>1.3.4</v>
      </c>
      <c r="J805" s="13">
        <f>_xlfn.XLOOKUP(G805,[2]Preisliste!$A$11:$A$156,[2]Preisliste!$E$11:$E$156)</f>
        <v>75.5</v>
      </c>
      <c r="K805" s="35">
        <f t="shared" si="64"/>
        <v>0</v>
      </c>
      <c r="L805" t="str">
        <f>_xlfn.XLOOKUP(G805,[2]Preisliste!$A$11:$A$156,[2]Preisliste!$C$11:$C$156)</f>
        <v>Betonkantensteine aufbrechen und wiederherstellen</v>
      </c>
      <c r="M805" s="21"/>
      <c r="N805" s="21"/>
      <c r="O805" s="21"/>
      <c r="P805" s="36"/>
    </row>
    <row r="806" spans="1:16" x14ac:dyDescent="0.3">
      <c r="A806" s="21"/>
      <c r="B806" s="62">
        <f t="shared" si="65"/>
        <v>0</v>
      </c>
      <c r="C806" s="62">
        <v>0</v>
      </c>
      <c r="D806" s="33" t="str">
        <f>'[1]Mast Grube Multi5lB'!$D61</f>
        <v>m</v>
      </c>
      <c r="E806" s="33" t="s">
        <v>127</v>
      </c>
      <c r="F806" s="12">
        <v>122020900000</v>
      </c>
      <c r="G806" s="34">
        <f>'[1]Mast Grube Multi5lB'!$E61</f>
        <v>122020900000</v>
      </c>
      <c r="H806" s="34" t="s">
        <v>6</v>
      </c>
      <c r="I806" t="str">
        <f>_xlfn.XLOOKUP(G806,[1]Preisliste!$A$11:$A$156,[1]Preisliste!$B$11:$B$156)</f>
        <v>1.3.5</v>
      </c>
      <c r="J806" s="13">
        <f>_xlfn.XLOOKUP(G806,[2]Preisliste!$A$11:$A$156,[2]Preisliste!$E$11:$E$156)</f>
        <v>82.21</v>
      </c>
      <c r="K806" s="35">
        <f t="shared" si="64"/>
        <v>0</v>
      </c>
      <c r="L806" t="str">
        <f>_xlfn.XLOOKUP(G806,[2]Preisliste!$A$11:$A$156,[2]Preisliste!$C$11:$C$156)</f>
        <v>Betonbordsteine aufbrechen und wiederherstellen</v>
      </c>
      <c r="M806" s="21"/>
      <c r="N806" s="21"/>
      <c r="O806" s="21"/>
      <c r="P806" s="36"/>
    </row>
    <row r="807" spans="1:16" x14ac:dyDescent="0.3">
      <c r="A807" s="21"/>
      <c r="B807" s="62">
        <f t="shared" si="65"/>
        <v>0</v>
      </c>
      <c r="C807" s="62">
        <v>0</v>
      </c>
      <c r="D807" s="33" t="str">
        <f>'[1]Mast Grube Multi5lB'!$D62</f>
        <v>m</v>
      </c>
      <c r="E807" s="33" t="s">
        <v>127</v>
      </c>
      <c r="F807" s="12">
        <v>122020500000</v>
      </c>
      <c r="G807" s="34">
        <f>'[1]Mast Grube Multi5lB'!$E62</f>
        <v>122020500000</v>
      </c>
      <c r="H807" s="34" t="s">
        <v>9</v>
      </c>
      <c r="I807" t="str">
        <f>_xlfn.XLOOKUP(G807,[1]Preisliste!$A$11:$A$156,[1]Preisliste!$B$11:$B$156)</f>
        <v>1.3.3</v>
      </c>
      <c r="J807" s="13">
        <f>_xlfn.XLOOKUP(G807,[2]Preisliste!$A$11:$A$156,[2]Preisliste!$E$11:$E$156)</f>
        <v>26.85</v>
      </c>
      <c r="K807" s="35">
        <f t="shared" si="64"/>
        <v>0</v>
      </c>
      <c r="L807" t="str">
        <f>_xlfn.XLOOKUP(G807,[2]Preisliste!$A$11:$A$156,[2]Preisliste!$C$11:$C$156)</f>
        <v>Erschwernis für Abbrucharbeiten an Gebäuden und Einfriedungen</v>
      </c>
      <c r="M807" s="21"/>
      <c r="N807" s="21"/>
      <c r="O807" s="21"/>
      <c r="P807" s="36"/>
    </row>
    <row r="808" spans="1:16" x14ac:dyDescent="0.3">
      <c r="A808" s="21"/>
      <c r="B808" s="62">
        <f t="shared" si="65"/>
        <v>0</v>
      </c>
      <c r="C808" s="62">
        <v>0</v>
      </c>
      <c r="D808" s="33" t="str">
        <f>'[1]Mast Grube Multi5lB'!$D63</f>
        <v>m²</v>
      </c>
      <c r="E808" s="33" t="s">
        <v>55</v>
      </c>
      <c r="F808" s="12">
        <v>122020100000</v>
      </c>
      <c r="G808" s="34">
        <f>'[1]Mast Grube Multi5lB'!$E63</f>
        <v>122020100000</v>
      </c>
      <c r="H808" s="34" t="s">
        <v>7</v>
      </c>
      <c r="I808" t="str">
        <f>_xlfn.XLOOKUP(G808,[1]Preisliste!$A$11:$A$156,[1]Preisliste!$B$11:$B$156)</f>
        <v>1.3.1</v>
      </c>
      <c r="J808" s="13">
        <f>_xlfn.XLOOKUP(G808,[2]Preisliste!$A$11:$A$156,[2]Preisliste!$E$11:$E$156)</f>
        <v>5.86</v>
      </c>
      <c r="K808" s="35">
        <f t="shared" si="64"/>
        <v>0</v>
      </c>
      <c r="L808" t="str">
        <f>_xlfn.XLOOKUP(G808,[2]Preisliste!$A$11:$A$156,[2]Preisliste!$C$11:$C$156)</f>
        <v>Bituminösen Oberbau senkrecht schneiden</v>
      </c>
      <c r="M808" s="21"/>
      <c r="N808" s="21"/>
      <c r="O808" s="21"/>
      <c r="P808" s="36"/>
    </row>
    <row r="809" spans="1:16" x14ac:dyDescent="0.3">
      <c r="A809" s="21"/>
      <c r="B809" s="62">
        <f t="shared" si="65"/>
        <v>0</v>
      </c>
      <c r="C809" s="62">
        <v>0</v>
      </c>
      <c r="D809" s="33" t="str">
        <f>'[1]Mast Grube Multi5lB'!$D64</f>
        <v>m³</v>
      </c>
      <c r="E809" s="33" t="s">
        <v>56</v>
      </c>
      <c r="F809" s="12">
        <v>122020300000</v>
      </c>
      <c r="G809" s="34">
        <f>'[1]Mast Grube Multi5lB'!$E64</f>
        <v>122020300000</v>
      </c>
      <c r="H809" s="34" t="s">
        <v>8</v>
      </c>
      <c r="I809" t="str">
        <f>_xlfn.XLOOKUP(G809,[1]Preisliste!$A$11:$A$156,[1]Preisliste!$B$11:$B$156)</f>
        <v>1.3.2</v>
      </c>
      <c r="J809" s="13">
        <f>_xlfn.XLOOKUP(G809,[2]Preisliste!$A$11:$A$156,[2]Preisliste!$E$11:$E$156)</f>
        <v>23.84</v>
      </c>
      <c r="K809" s="35">
        <f t="shared" si="64"/>
        <v>0</v>
      </c>
      <c r="L809" t="str">
        <f>_xlfn.XLOOKUP(G809,[2]Preisliste!$A$11:$A$156,[2]Preisliste!$C$11:$C$156)</f>
        <v>Bituminöse Befestigung bis 12 cm aufbrechen</v>
      </c>
      <c r="M809" s="21"/>
      <c r="N809" s="21"/>
      <c r="O809" s="21"/>
      <c r="P809" s="36"/>
    </row>
    <row r="810" spans="1:16" x14ac:dyDescent="0.3">
      <c r="A810" s="21"/>
      <c r="B810" s="62">
        <f t="shared" si="65"/>
        <v>0</v>
      </c>
      <c r="C810" s="62">
        <v>0</v>
      </c>
      <c r="D810" s="33" t="str">
        <f>'[1]Mast Grube Multi5lB'!$D65</f>
        <v>m²</v>
      </c>
      <c r="E810" s="33" t="s">
        <v>55</v>
      </c>
      <c r="F810" s="12">
        <v>122022300000</v>
      </c>
      <c r="G810" s="34">
        <f>'[1]Mast Grube Multi5lB'!$E65</f>
        <v>122022300000</v>
      </c>
      <c r="H810" s="34" t="s">
        <v>10</v>
      </c>
      <c r="I810" t="str">
        <f>_xlfn.XLOOKUP(G810,[1]Preisliste!$A$11:$A$156,[1]Preisliste!$B$11:$B$156)</f>
        <v>1.3.12</v>
      </c>
      <c r="J810" s="13">
        <f>_xlfn.XLOOKUP(G810,[2]Preisliste!$A$11:$A$156,[2]Preisliste!$E$11:$E$156)</f>
        <v>55.37</v>
      </c>
      <c r="K810" s="35">
        <f t="shared" si="64"/>
        <v>0</v>
      </c>
      <c r="L810" t="str">
        <f>_xlfn.XLOOKUP(G810,[2]Preisliste!$A$11:$A$156,[2]Preisliste!$C$11:$C$156)</f>
        <v>Asphalttragschicht aus AC 22 TN</v>
      </c>
      <c r="M810" s="21"/>
      <c r="N810" s="21"/>
      <c r="O810" s="21"/>
      <c r="P810" s="36"/>
    </row>
    <row r="811" spans="1:16" x14ac:dyDescent="0.3">
      <c r="A811" s="21"/>
      <c r="B811" s="62">
        <f t="shared" si="65"/>
        <v>0</v>
      </c>
      <c r="C811" s="62">
        <v>0</v>
      </c>
      <c r="D811" s="33" t="str">
        <f>'[1]Mast Grube Multi5lB'!$D66</f>
        <v>m²</v>
      </c>
      <c r="E811" s="33" t="s">
        <v>55</v>
      </c>
      <c r="F811" s="12">
        <v>122022500000</v>
      </c>
      <c r="G811" s="34">
        <f>'[1]Mast Grube Multi5lB'!$E66</f>
        <v>122022500000</v>
      </c>
      <c r="H811" s="34" t="s">
        <v>11</v>
      </c>
      <c r="I811" t="str">
        <f>_xlfn.XLOOKUP(G811,[1]Preisliste!$A$11:$A$156,[1]Preisliste!$B$11:$B$156)</f>
        <v>1.3.13</v>
      </c>
      <c r="J811" s="13">
        <f>_xlfn.XLOOKUP(G811,[2]Preisliste!$A$11:$A$156,[2]Preisliste!$E$11:$E$156)</f>
        <v>20.14</v>
      </c>
      <c r="K811" s="35">
        <f t="shared" si="64"/>
        <v>0</v>
      </c>
      <c r="L811" t="str">
        <f>_xlfn.XLOOKUP(G811,[2]Preisliste!$A$11:$A$156,[2]Preisliste!$C$11:$C$156)</f>
        <v>Bitumenemulsion aufsprühen</v>
      </c>
      <c r="M811" s="21"/>
      <c r="N811" s="21"/>
      <c r="O811" s="21"/>
      <c r="P811" s="36"/>
    </row>
    <row r="812" spans="1:16" x14ac:dyDescent="0.3">
      <c r="A812" s="21"/>
      <c r="B812" s="62">
        <f t="shared" si="65"/>
        <v>0</v>
      </c>
      <c r="C812" s="62">
        <v>0</v>
      </c>
      <c r="D812" s="33" t="str">
        <f>'[1]Mast Grube Multi5lB'!$D67</f>
        <v>m</v>
      </c>
      <c r="E812" s="33" t="s">
        <v>127</v>
      </c>
      <c r="F812" s="12">
        <v>122022700000</v>
      </c>
      <c r="G812" s="34">
        <f>'[1]Mast Grube Multi5lB'!$E67</f>
        <v>122022700000</v>
      </c>
      <c r="H812" s="34" t="s">
        <v>12</v>
      </c>
      <c r="I812" t="str">
        <f>_xlfn.XLOOKUP(G812,[1]Preisliste!$A$11:$A$156,[1]Preisliste!$B$11:$B$156)</f>
        <v>1.3.14</v>
      </c>
      <c r="J812" s="13">
        <f>_xlfn.XLOOKUP(G812,[2]Preisliste!$A$11:$A$156,[2]Preisliste!$E$11:$E$156)</f>
        <v>20.14</v>
      </c>
      <c r="K812" s="35">
        <f t="shared" si="64"/>
        <v>0</v>
      </c>
      <c r="L812" t="str">
        <f>_xlfn.XLOOKUP(G812,[2]Preisliste!$A$11:$A$156,[2]Preisliste!$C$11:$C$156)</f>
        <v>Fugen in der Dicke der bituminösen Decke</v>
      </c>
      <c r="M812" s="21"/>
      <c r="N812" s="21"/>
      <c r="O812" s="21"/>
      <c r="P812" s="36"/>
    </row>
    <row r="813" spans="1:16" x14ac:dyDescent="0.3">
      <c r="A813" s="21"/>
      <c r="B813" s="62">
        <f t="shared" si="65"/>
        <v>0</v>
      </c>
      <c r="C813" s="62">
        <v>0</v>
      </c>
      <c r="D813" s="33" t="str">
        <f>'[1]Mast Grube Multi5lB'!$D68</f>
        <v>m²</v>
      </c>
      <c r="E813" s="33" t="s">
        <v>55</v>
      </c>
      <c r="F813" s="12">
        <v>122022900000</v>
      </c>
      <c r="G813" s="34">
        <f>'[1]Mast Grube Multi5lB'!$E68</f>
        <v>122022900000</v>
      </c>
      <c r="H813" s="34" t="s">
        <v>13</v>
      </c>
      <c r="I813" t="str">
        <f>_xlfn.XLOOKUP(G813,[1]Preisliste!$A$11:$A$156,[1]Preisliste!$B$11:$B$156)</f>
        <v>1.3.15</v>
      </c>
      <c r="J813" s="13">
        <f>_xlfn.XLOOKUP(G813,[2]Preisliste!$A$11:$A$156,[2]Preisliste!$E$11:$E$156)</f>
        <v>55.36</v>
      </c>
      <c r="K813" s="35">
        <f t="shared" si="64"/>
        <v>0</v>
      </c>
      <c r="L813" t="str">
        <f>_xlfn.XLOOKUP(G813,[2]Preisliste!$A$11:$A$156,[2]Preisliste!$C$11:$C$156)</f>
        <v>Asphaltdeckschicht aus AC 8 DN</v>
      </c>
      <c r="M813" s="21"/>
      <c r="N813" s="21"/>
      <c r="O813" s="21"/>
      <c r="P813" s="36"/>
    </row>
    <row r="814" spans="1:16" x14ac:dyDescent="0.3">
      <c r="A814" s="21"/>
      <c r="B814" s="62">
        <f t="shared" si="65"/>
        <v>0</v>
      </c>
      <c r="C814" s="62">
        <v>0</v>
      </c>
      <c r="D814" s="33" t="str">
        <f>'[1]Mast Grube Multi5lB'!$D73</f>
        <v>Stück</v>
      </c>
      <c r="E814" s="33" t="s">
        <v>191</v>
      </c>
      <c r="F814" s="12">
        <v>122040100000</v>
      </c>
      <c r="G814" s="34">
        <f>'[1]Mast Grube Multi5lB'!$E73</f>
        <v>122040100000</v>
      </c>
      <c r="H814" s="34" t="s">
        <v>14</v>
      </c>
      <c r="I814" t="str">
        <f>_xlfn.XLOOKUP(G814,[1]Preisliste!$A$11:$A$156,[1]Preisliste!$B$11:$B$156)</f>
        <v>1.5.1</v>
      </c>
      <c r="J814" s="13">
        <f>_xlfn.XLOOKUP(G814,[2]Preisliste!$A$11:$A$156,[2]Preisliste!$E$11:$E$156)</f>
        <v>617.04999999999995</v>
      </c>
      <c r="K814" s="35">
        <f t="shared" si="64"/>
        <v>0</v>
      </c>
      <c r="L814" t="str">
        <f>_xlfn.XLOOKUP(G814,[2]Preisliste!$A$11:$A$156,[2]Preisliste!$C$11:$C$156)</f>
        <v>Aufsatzmaste LPH 3,5 m liefern und betriebsfertig aufstellen</v>
      </c>
      <c r="M814" s="21"/>
      <c r="N814" s="21"/>
      <c r="O814" s="21"/>
      <c r="P814" s="36"/>
    </row>
    <row r="815" spans="1:16" x14ac:dyDescent="0.3">
      <c r="A815" s="21"/>
      <c r="B815" s="62">
        <f t="shared" si="65"/>
        <v>0</v>
      </c>
      <c r="C815" s="62">
        <v>0</v>
      </c>
      <c r="D815" s="33" t="str">
        <f>'[1]Mast Grube Multi5lB'!$D74</f>
        <v>Stück</v>
      </c>
      <c r="E815" s="33" t="s">
        <v>191</v>
      </c>
      <c r="F815" s="12">
        <v>122040300000</v>
      </c>
      <c r="G815" s="34">
        <f>'[1]Mast Grube Multi5lB'!$E74</f>
        <v>122040300000</v>
      </c>
      <c r="H815" s="34" t="s">
        <v>15</v>
      </c>
      <c r="I815" t="str">
        <f>_xlfn.XLOOKUP(G815,[1]Preisliste!$A$11:$A$156,[1]Preisliste!$B$11:$B$156)</f>
        <v>1.5.2</v>
      </c>
      <c r="J815" s="13">
        <f>_xlfn.XLOOKUP(G815,[2]Preisliste!$A$11:$A$156,[2]Preisliste!$E$11:$E$156)</f>
        <v>660.92</v>
      </c>
      <c r="K815" s="35">
        <f t="shared" si="64"/>
        <v>0</v>
      </c>
      <c r="L815" t="str">
        <f>_xlfn.XLOOKUP(G815,[2]Preisliste!$A$11:$A$156,[2]Preisliste!$C$11:$C$156)</f>
        <v>Aufsatzmaste LPH 5,0 m liefern und betriebsfertig aufstellen</v>
      </c>
      <c r="M815" s="21"/>
      <c r="N815" s="21"/>
      <c r="O815" s="21"/>
      <c r="P815" s="36"/>
    </row>
    <row r="816" spans="1:16" x14ac:dyDescent="0.3">
      <c r="A816" s="21"/>
      <c r="B816" s="62">
        <f t="shared" si="65"/>
        <v>0</v>
      </c>
      <c r="C816" s="62">
        <v>0</v>
      </c>
      <c r="D816" s="33" t="str">
        <f>'[1]Mast Grube Multi5lB'!$D75</f>
        <v>Stück</v>
      </c>
      <c r="E816" s="33" t="s">
        <v>191</v>
      </c>
      <c r="F816" s="12">
        <v>122040500000</v>
      </c>
      <c r="G816" s="34">
        <f>'[1]Mast Grube Multi5lB'!$E75</f>
        <v>122040500000</v>
      </c>
      <c r="H816" s="34" t="s">
        <v>16</v>
      </c>
      <c r="I816" t="str">
        <f>_xlfn.XLOOKUP(G816,[1]Preisliste!$A$11:$A$156,[1]Preisliste!$B$11:$B$156)</f>
        <v>1.5.3</v>
      </c>
      <c r="J816" s="13">
        <f>_xlfn.XLOOKUP(G816,[2]Preisliste!$A$11:$A$156,[2]Preisliste!$E$11:$E$156)</f>
        <v>758.81</v>
      </c>
      <c r="K816" s="35">
        <f t="shared" si="64"/>
        <v>0</v>
      </c>
      <c r="L816" t="str">
        <f>_xlfn.XLOOKUP(G816,[2]Preisliste!$A$11:$A$156,[2]Preisliste!$C$11:$C$156)</f>
        <v>Aufsatzmaste LPH 6,0 m liefern und betriebsfertig aufstellen</v>
      </c>
      <c r="M816" s="21"/>
      <c r="N816" s="21"/>
      <c r="O816" s="21"/>
      <c r="P816" s="36"/>
    </row>
    <row r="817" spans="1:16" x14ac:dyDescent="0.3">
      <c r="A817" s="21"/>
      <c r="B817" s="62">
        <f t="shared" si="65"/>
        <v>0</v>
      </c>
      <c r="C817" s="62">
        <v>0</v>
      </c>
      <c r="D817" s="33" t="str">
        <f>'[1]Mast Grube Multi5lB'!$D76</f>
        <v>Stück</v>
      </c>
      <c r="E817" s="33" t="s">
        <v>191</v>
      </c>
      <c r="F817" s="12">
        <v>122040700000</v>
      </c>
      <c r="G817" s="34">
        <f>'[1]Mast Grube Multi5lB'!$E76</f>
        <v>122040700000</v>
      </c>
      <c r="H817" s="34" t="s">
        <v>17</v>
      </c>
      <c r="I817" t="str">
        <f>_xlfn.XLOOKUP(G817,[1]Preisliste!$A$11:$A$156,[1]Preisliste!$B$11:$B$156)</f>
        <v>1.5.4</v>
      </c>
      <c r="J817" s="13">
        <f>_xlfn.XLOOKUP(G817,[2]Preisliste!$A$11:$A$156,[2]Preisliste!$E$11:$E$156)</f>
        <v>1066.1600000000001</v>
      </c>
      <c r="K817" s="35">
        <f t="shared" si="64"/>
        <v>0</v>
      </c>
      <c r="L817" t="str">
        <f>_xlfn.XLOOKUP(G817,[2]Preisliste!$A$11:$A$156,[2]Preisliste!$C$11:$C$156)</f>
        <v>Aufsatzmaste LPH 8,0 m liefern und betriebsfertig aufstellen</v>
      </c>
      <c r="M817" s="21"/>
      <c r="N817" s="21"/>
      <c r="O817" s="21"/>
      <c r="P817" s="36"/>
    </row>
    <row r="818" spans="1:16" x14ac:dyDescent="0.3">
      <c r="A818" s="21"/>
      <c r="B818" s="62">
        <f t="shared" si="65"/>
        <v>0</v>
      </c>
      <c r="C818" s="62">
        <v>0</v>
      </c>
      <c r="D818" s="33" t="str">
        <f>'[1]Mast Grube Multi5lB'!$D77</f>
        <v>Stück</v>
      </c>
      <c r="E818" s="33" t="s">
        <v>191</v>
      </c>
      <c r="F818" s="12">
        <v>122040900000</v>
      </c>
      <c r="G818" s="34">
        <f>'[1]Mast Grube Multi5lB'!$E77</f>
        <v>122040900000</v>
      </c>
      <c r="H818" s="34" t="s">
        <v>18</v>
      </c>
      <c r="I818" t="str">
        <f>_xlfn.XLOOKUP(G818,[1]Preisliste!$A$11:$A$156,[1]Preisliste!$B$11:$B$156)</f>
        <v>1.5.5</v>
      </c>
      <c r="J818" s="13">
        <f>_xlfn.XLOOKUP(G818,[2]Preisliste!$A$11:$A$156,[2]Preisliste!$E$11:$E$156)</f>
        <v>1212.3499999999999</v>
      </c>
      <c r="K818" s="35">
        <f t="shared" si="64"/>
        <v>0</v>
      </c>
      <c r="L818" t="str">
        <f>_xlfn.XLOOKUP(G818,[2]Preisliste!$A$11:$A$156,[2]Preisliste!$C$11:$C$156)</f>
        <v>Aufsatzmaste LPH 10,0 m liefern und betriebsfertig aufstellen</v>
      </c>
      <c r="M818" s="21"/>
      <c r="N818" s="21"/>
      <c r="O818" s="21"/>
      <c r="P818" s="36"/>
    </row>
    <row r="819" spans="1:16" x14ac:dyDescent="0.3">
      <c r="A819" s="21"/>
      <c r="B819" s="62">
        <f t="shared" si="65"/>
        <v>0</v>
      </c>
      <c r="C819" s="62">
        <v>0</v>
      </c>
      <c r="D819" s="33" t="str">
        <f>'[1]Mast Grube Multi5lB'!$D78</f>
        <v>Stück</v>
      </c>
      <c r="E819" s="33" t="s">
        <v>191</v>
      </c>
      <c r="F819" s="12">
        <v>122040110000</v>
      </c>
      <c r="G819" s="34">
        <f>'[1]Mast Grube Multi5lB'!$E78</f>
        <v>122040110000</v>
      </c>
      <c r="H819" s="34" t="s">
        <v>19</v>
      </c>
      <c r="I819" t="str">
        <f>_xlfn.XLOOKUP(G819,[1]Preisliste!$A$11:$A$156,[1]Preisliste!$B$11:$B$156)</f>
        <v>1.5.6</v>
      </c>
      <c r="J819" s="13">
        <f>_xlfn.XLOOKUP(G819,[2]Preisliste!$A$11:$A$156,[2]Preisliste!$E$11:$E$156)</f>
        <v>239.44</v>
      </c>
      <c r="K819" s="35">
        <f t="shared" si="64"/>
        <v>0</v>
      </c>
      <c r="L819" t="str">
        <f>_xlfn.XLOOKUP(G819,[2]Preisliste!$A$11:$A$156,[2]Preisliste!$C$11:$C$156)</f>
        <v>Mast richten</v>
      </c>
      <c r="M819" s="21"/>
      <c r="N819" s="21"/>
      <c r="O819" s="21"/>
      <c r="P819" s="36"/>
    </row>
    <row r="820" spans="1:16" x14ac:dyDescent="0.3">
      <c r="A820" s="21"/>
      <c r="B820" s="62">
        <f t="shared" si="65"/>
        <v>0</v>
      </c>
      <c r="C820" s="62">
        <v>0</v>
      </c>
      <c r="D820" s="33" t="str">
        <f>'[1]Mast Grube Multi5lB'!$D79</f>
        <v>Stück</v>
      </c>
      <c r="E820" s="33" t="s">
        <v>191</v>
      </c>
      <c r="F820" s="12">
        <v>122120100000</v>
      </c>
      <c r="G820" s="34">
        <f>'[1]Mast Grube Multi5lB'!$E79</f>
        <v>122120100000</v>
      </c>
      <c r="H820" s="34">
        <v>0</v>
      </c>
      <c r="I820">
        <f>_xlfn.XLOOKUP(G820,[1]Preisliste!$A$11:$A$156,[1]Preisliste!$B$11:$B$156)</f>
        <v>0</v>
      </c>
      <c r="J820" s="13">
        <f>_xlfn.XLOOKUP(G820,[2]Preisliste!$A$11:$A$156,[2]Preisliste!$E$11:$E$156)</f>
        <v>21.43</v>
      </c>
      <c r="K820" s="35">
        <f t="shared" si="64"/>
        <v>0</v>
      </c>
      <c r="L820" t="str">
        <f>_xlfn.XLOOKUP(G820,[2]Preisliste!$A$11:$A$156,[2]Preisliste!$C$11:$C$156)</f>
        <v>Mast kürzen</v>
      </c>
      <c r="M820" s="21"/>
      <c r="N820" s="21"/>
      <c r="O820" s="21"/>
      <c r="P820" s="36"/>
    </row>
    <row r="821" spans="1:16" x14ac:dyDescent="0.3">
      <c r="A821" s="21"/>
      <c r="B821" s="62">
        <f t="shared" si="65"/>
        <v>0</v>
      </c>
      <c r="C821" s="62">
        <v>0</v>
      </c>
      <c r="D821" s="33" t="str">
        <f>'[1]Mast Grube Multi5lB'!$D80</f>
        <v>Stück</v>
      </c>
      <c r="E821" s="33" t="s">
        <v>191</v>
      </c>
      <c r="F821" s="12">
        <v>122120900000</v>
      </c>
      <c r="G821" s="34">
        <f>'[1]Mast Grube Multi5lB'!$E80</f>
        <v>122120900000</v>
      </c>
      <c r="H821" s="34">
        <v>0</v>
      </c>
      <c r="I821">
        <f>_xlfn.XLOOKUP(G821,[1]Preisliste!$A$11:$A$156,[1]Preisliste!$B$11:$B$156)</f>
        <v>0</v>
      </c>
      <c r="J821" s="13">
        <f>_xlfn.XLOOKUP(G821,[2]Preisliste!$A$11:$A$156,[2]Preisliste!$E$11:$E$156)</f>
        <v>467.03</v>
      </c>
      <c r="K821" s="35">
        <f t="shared" si="64"/>
        <v>0</v>
      </c>
      <c r="L821" t="str">
        <f>_xlfn.XLOOKUP(G821,[2]Preisliste!$A$11:$A$156,[2]Preisliste!$C$11:$C$156)</f>
        <v>Mast LPH 3,5m stellen o. Material</v>
      </c>
      <c r="M821" s="21"/>
      <c r="N821" s="21"/>
      <c r="O821" s="21"/>
      <c r="P821" s="36"/>
    </row>
    <row r="822" spans="1:16" x14ac:dyDescent="0.3">
      <c r="A822" s="21"/>
      <c r="B822" s="62">
        <f t="shared" si="65"/>
        <v>0</v>
      </c>
      <c r="C822" s="62">
        <v>0</v>
      </c>
      <c r="D822" s="33" t="str">
        <f>'[1]Mast Grube Multi5lB'!$D81</f>
        <v>Stück</v>
      </c>
      <c r="E822" s="33" t="s">
        <v>191</v>
      </c>
      <c r="F822" s="12">
        <v>122121100000</v>
      </c>
      <c r="G822" s="34">
        <f>'[1]Mast Grube Multi5lB'!$E81</f>
        <v>122121100000</v>
      </c>
      <c r="H822" s="34">
        <v>0</v>
      </c>
      <c r="I822">
        <f>_xlfn.XLOOKUP(G822,[1]Preisliste!$A$11:$A$156,[1]Preisliste!$B$11:$B$156)</f>
        <v>0</v>
      </c>
      <c r="J822" s="13">
        <f>_xlfn.XLOOKUP(G822,[2]Preisliste!$A$11:$A$156,[2]Preisliste!$E$11:$E$156)</f>
        <v>493.59</v>
      </c>
      <c r="K822" s="35">
        <f t="shared" si="64"/>
        <v>0</v>
      </c>
      <c r="L822" t="str">
        <f>_xlfn.XLOOKUP(G822,[2]Preisliste!$A$11:$A$156,[2]Preisliste!$C$11:$C$156)</f>
        <v>Mast LPH 5,0m stellen o. Material</v>
      </c>
      <c r="M822" s="21"/>
      <c r="N822" s="21"/>
      <c r="O822" s="21"/>
      <c r="P822" s="36"/>
    </row>
    <row r="823" spans="1:16" x14ac:dyDescent="0.3">
      <c r="A823" s="21"/>
      <c r="B823" s="62">
        <f t="shared" si="65"/>
        <v>0</v>
      </c>
      <c r="C823" s="62">
        <v>0</v>
      </c>
      <c r="D823" s="33" t="str">
        <f>'[1]Mast Grube Multi5lB'!$D82</f>
        <v>Stück</v>
      </c>
      <c r="E823" s="33" t="s">
        <v>191</v>
      </c>
      <c r="F823" s="12">
        <v>122121300000</v>
      </c>
      <c r="G823" s="34">
        <f>'[1]Mast Grube Multi5lB'!$E82</f>
        <v>122121300000</v>
      </c>
      <c r="H823" s="34">
        <v>0</v>
      </c>
      <c r="I823">
        <f>_xlfn.XLOOKUP(G823,[1]Preisliste!$A$11:$A$156,[1]Preisliste!$B$11:$B$156)</f>
        <v>0</v>
      </c>
      <c r="J823" s="13">
        <f>_xlfn.XLOOKUP(G823,[2]Preisliste!$A$11:$A$156,[2]Preisliste!$E$11:$E$156)</f>
        <v>590.42999999999995</v>
      </c>
      <c r="K823" s="35">
        <f t="shared" si="64"/>
        <v>0</v>
      </c>
      <c r="L823" t="str">
        <f>_xlfn.XLOOKUP(G823,[2]Preisliste!$A$11:$A$156,[2]Preisliste!$C$11:$C$156)</f>
        <v>Mast LPH 6,0m stellen o. Material</v>
      </c>
      <c r="M823" s="21"/>
      <c r="N823" s="21"/>
      <c r="O823" s="21"/>
      <c r="P823" s="36"/>
    </row>
    <row r="824" spans="1:16" x14ac:dyDescent="0.3">
      <c r="A824" s="21"/>
      <c r="B824" s="62">
        <f t="shared" si="65"/>
        <v>0</v>
      </c>
      <c r="C824" s="62">
        <v>0</v>
      </c>
      <c r="D824" s="33" t="str">
        <f>'[1]Mast Grube Multi5lB'!$D83</f>
        <v>Stück</v>
      </c>
      <c r="E824" s="33" t="s">
        <v>191</v>
      </c>
      <c r="F824" s="12">
        <v>122121500000</v>
      </c>
      <c r="G824" s="34">
        <f>'[1]Mast Grube Multi5lB'!$E83</f>
        <v>122121500000</v>
      </c>
      <c r="H824" s="34">
        <v>0</v>
      </c>
      <c r="I824">
        <f>_xlfn.XLOOKUP(G824,[1]Preisliste!$A$11:$A$156,[1]Preisliste!$B$11:$B$156)</f>
        <v>0</v>
      </c>
      <c r="J824" s="13">
        <f>_xlfn.XLOOKUP(G824,[2]Preisliste!$A$11:$A$156,[2]Preisliste!$E$11:$E$156)</f>
        <v>834.1</v>
      </c>
      <c r="K824" s="35">
        <f t="shared" si="64"/>
        <v>0</v>
      </c>
      <c r="L824" t="str">
        <f>_xlfn.XLOOKUP(G824,[2]Preisliste!$A$11:$A$156,[2]Preisliste!$C$11:$C$156)</f>
        <v>Mast LPH 8,0m stellen o. Material</v>
      </c>
      <c r="M824" s="21"/>
      <c r="N824" s="21"/>
      <c r="O824" s="21"/>
      <c r="P824" s="36"/>
    </row>
    <row r="825" spans="1:16" x14ac:dyDescent="0.3">
      <c r="A825" s="21"/>
      <c r="B825" s="62">
        <f t="shared" si="65"/>
        <v>0</v>
      </c>
      <c r="C825" s="62">
        <v>0</v>
      </c>
      <c r="D825" s="33" t="str">
        <f>'[1]Mast Grube Multi5lB'!$D85</f>
        <v>m</v>
      </c>
      <c r="E825" s="33" t="s">
        <v>127</v>
      </c>
      <c r="F825" s="12">
        <v>122120400000</v>
      </c>
      <c r="G825" s="34">
        <f>'[1]Mast Grube Multi5lB'!$E85</f>
        <v>122120400000</v>
      </c>
      <c r="H825" s="34">
        <v>0</v>
      </c>
      <c r="I825">
        <f>_xlfn.XLOOKUP(G825,[1]Preisliste!$A$11:$A$156,[1]Preisliste!$B$11:$B$156)</f>
        <v>0</v>
      </c>
      <c r="J825" s="13">
        <f>_xlfn.XLOOKUP(G825,[2]Preisliste!$A$11:$A$156,[2]Preisliste!$E$11:$E$156)</f>
        <v>1.94</v>
      </c>
      <c r="K825" s="35">
        <f t="shared" si="64"/>
        <v>0</v>
      </c>
      <c r="L825" t="str">
        <f>_xlfn.XLOOKUP(G825,[2]Preisliste!$A$11:$A$156,[2]Preisliste!$C$11:$C$156)</f>
        <v>Zuleitungskabel liefern</v>
      </c>
      <c r="M825" s="21"/>
      <c r="N825" s="21"/>
      <c r="O825" s="21"/>
      <c r="P825" s="36"/>
    </row>
    <row r="826" spans="1:16" x14ac:dyDescent="0.3">
      <c r="A826" s="21"/>
      <c r="B826" s="62">
        <f t="shared" si="65"/>
        <v>0</v>
      </c>
      <c r="C826" s="62">
        <v>0</v>
      </c>
      <c r="D826" s="33" t="str">
        <f>'[1]Mast Grube Multi5lB'!$D86</f>
        <v>m</v>
      </c>
      <c r="E826" s="33" t="s">
        <v>127</v>
      </c>
      <c r="F826" s="12">
        <v>122120500000</v>
      </c>
      <c r="G826" s="34">
        <f>'[1]Mast Grube Multi5lB'!$E86</f>
        <v>122120500000</v>
      </c>
      <c r="H826" s="34">
        <v>0</v>
      </c>
      <c r="I826">
        <f>_xlfn.XLOOKUP(G826,[1]Preisliste!$A$11:$A$156,[1]Preisliste!$B$11:$B$156)</f>
        <v>0</v>
      </c>
      <c r="J826" s="13">
        <f>_xlfn.XLOOKUP(G826,[2]Preisliste!$A$11:$A$156,[2]Preisliste!$E$11:$E$156)</f>
        <v>9.39</v>
      </c>
      <c r="K826" s="35">
        <f t="shared" si="64"/>
        <v>0</v>
      </c>
      <c r="L826" t="str">
        <f>_xlfn.XLOOKUP(G826,[2]Preisliste!$A$11:$A$156,[2]Preisliste!$C$11:$C$156)</f>
        <v>Zuleitung ab- und wieder anklemmen</v>
      </c>
      <c r="M826" s="21"/>
      <c r="N826" s="21"/>
      <c r="O826" s="21"/>
      <c r="P826" s="36"/>
    </row>
    <row r="827" spans="1:16" x14ac:dyDescent="0.3">
      <c r="A827" s="21"/>
      <c r="B827" s="62">
        <f t="shared" si="65"/>
        <v>0</v>
      </c>
      <c r="C827" s="62">
        <v>0</v>
      </c>
      <c r="D827" s="33" t="str">
        <f>'[1]Mast Grube Multi5lB'!$D87</f>
        <v>m</v>
      </c>
      <c r="E827" s="33" t="s">
        <v>127</v>
      </c>
      <c r="F827" s="12">
        <v>122030100000</v>
      </c>
      <c r="G827" s="34">
        <f>'[1]Mast Grube Multi5lB'!$E87</f>
        <v>122030100000</v>
      </c>
      <c r="H827" s="34" t="s">
        <v>20</v>
      </c>
      <c r="I827" t="str">
        <f>_xlfn.XLOOKUP(G827,[1]Preisliste!$A$11:$A$156,[1]Preisliste!$B$11:$B$156)</f>
        <v>1.4.1</v>
      </c>
      <c r="J827" s="13">
        <f>_xlfn.XLOOKUP(G827,[2]Preisliste!$A$11:$A$156,[2]Preisliste!$E$11:$E$156)</f>
        <v>8.64</v>
      </c>
      <c r="K827" s="35">
        <f t="shared" si="64"/>
        <v>0</v>
      </c>
      <c r="L827" t="str">
        <f>_xlfn.XLOOKUP(G827,[2]Preisliste!$A$11:$A$156,[2]Preisliste!$C$11:$C$156)</f>
        <v>Erdkabel NYY-J 5 x 10 mm² RE liefern und verlegen</v>
      </c>
      <c r="M827" s="21"/>
      <c r="N827" s="21"/>
      <c r="O827" s="21"/>
      <c r="P827" s="36"/>
    </row>
    <row r="828" spans="1:16" x14ac:dyDescent="0.3">
      <c r="A828" s="21"/>
      <c r="B828" s="62">
        <f t="shared" si="65"/>
        <v>0</v>
      </c>
      <c r="C828" s="62">
        <v>0</v>
      </c>
      <c r="D828" s="33" t="str">
        <f>'[1]Mast Grube Multi5lB'!$D88</f>
        <v>m</v>
      </c>
      <c r="E828" s="33" t="s">
        <v>127</v>
      </c>
      <c r="F828" s="12">
        <v>122030200000</v>
      </c>
      <c r="G828" s="34">
        <f>'[1]Mast Grube Multi5lB'!$E88</f>
        <v>122030200000</v>
      </c>
      <c r="H828" s="34" t="s">
        <v>21</v>
      </c>
      <c r="I828" t="str">
        <f>_xlfn.XLOOKUP(G828,[1]Preisliste!$A$11:$A$156,[1]Preisliste!$B$11:$B$156)</f>
        <v>1.4.2</v>
      </c>
      <c r="J828" s="13">
        <f>_xlfn.XLOOKUP(G828,[2]Preisliste!$A$11:$A$156,[2]Preisliste!$E$11:$E$156)</f>
        <v>12.15</v>
      </c>
      <c r="K828" s="35">
        <f t="shared" si="64"/>
        <v>0</v>
      </c>
      <c r="L828" t="str">
        <f>_xlfn.XLOOKUP(G828,[2]Preisliste!$A$11:$A$156,[2]Preisliste!$C$11:$C$156)</f>
        <v>Erdkabel NYY-J 5 x 16 mm² RE liefern und verlegen</v>
      </c>
      <c r="M828" s="21"/>
      <c r="N828" s="21"/>
      <c r="O828" s="21"/>
      <c r="P828" s="36"/>
    </row>
    <row r="829" spans="1:16" x14ac:dyDescent="0.3">
      <c r="A829" s="21"/>
      <c r="B829" s="62">
        <f t="shared" si="65"/>
        <v>0</v>
      </c>
      <c r="C829" s="62">
        <v>0</v>
      </c>
      <c r="D829" s="33" t="str">
        <f>'[1]Mast Grube Multi5lB'!$D89</f>
        <v>m</v>
      </c>
      <c r="E829" s="33" t="s">
        <v>127</v>
      </c>
      <c r="F829" s="12">
        <v>310603110003</v>
      </c>
      <c r="G829" s="34">
        <f>'[1]Mast Grube Multi5lB'!$E89</f>
        <v>310603110003</v>
      </c>
      <c r="H829" s="34" t="s">
        <v>22</v>
      </c>
      <c r="I829" t="str">
        <f>_xlfn.XLOOKUP(G829,[1]Preisliste!$A$11:$A$156,[1]Preisliste!$B$11:$B$156)</f>
        <v>1.4.3</v>
      </c>
      <c r="J829" s="13">
        <f>_xlfn.XLOOKUP(G829,[2]Preisliste!$A$11:$A$156,[2]Preisliste!$E$11:$E$156)</f>
        <v>11.5</v>
      </c>
      <c r="K829" s="35">
        <f t="shared" si="64"/>
        <v>0</v>
      </c>
      <c r="L829" t="str">
        <f>_xlfn.XLOOKUP(G829,[2]Preisliste!$A$11:$A$156,[2]Preisliste!$C$11:$C$156)</f>
        <v>Erdkabel NYY-J 5 x 10 mm² RE in vorhandenem Leerrohr</v>
      </c>
      <c r="M829" s="21"/>
      <c r="N829" s="21"/>
      <c r="O829" s="21"/>
      <c r="P829" s="36"/>
    </row>
    <row r="830" spans="1:16" x14ac:dyDescent="0.3">
      <c r="A830" s="21"/>
      <c r="B830" s="62">
        <f t="shared" si="65"/>
        <v>0</v>
      </c>
      <c r="C830" s="62">
        <v>0</v>
      </c>
      <c r="D830" s="33" t="str">
        <f>'[1]Mast Grube Multi5lB'!$D90</f>
        <v>m</v>
      </c>
      <c r="E830" s="33" t="s">
        <v>127</v>
      </c>
      <c r="F830" s="12">
        <v>122123200000</v>
      </c>
      <c r="G830" s="34">
        <f>'[1]Mast Grube Multi5lB'!$E90</f>
        <v>122123200000</v>
      </c>
      <c r="H830" s="34">
        <v>0</v>
      </c>
      <c r="I830">
        <f>_xlfn.XLOOKUP(G830,[1]Preisliste!$A$11:$A$156,[1]Preisliste!$B$11:$B$156)</f>
        <v>0</v>
      </c>
      <c r="J830" s="13">
        <f>_xlfn.XLOOKUP(G830,[2]Preisliste!$A$11:$A$156,[2]Preisliste!$E$11:$E$156)</f>
        <v>11.59</v>
      </c>
      <c r="K830" s="35">
        <f t="shared" si="64"/>
        <v>0</v>
      </c>
      <c r="L830" t="str">
        <f>_xlfn.XLOOKUP(G830,[2]Preisliste!$A$11:$A$156,[2]Preisliste!$C$11:$C$156)</f>
        <v>NFA2X 4x35² liefern/montieren</v>
      </c>
      <c r="M830" s="21"/>
      <c r="N830" s="21"/>
      <c r="O830" s="21"/>
      <c r="P830" s="36"/>
    </row>
    <row r="831" spans="1:16" x14ac:dyDescent="0.3">
      <c r="A831" s="21"/>
      <c r="B831" s="62">
        <f t="shared" si="65"/>
        <v>0</v>
      </c>
      <c r="C831" s="62">
        <v>0</v>
      </c>
      <c r="D831" s="33" t="str">
        <f>'[1]Mast Grube Multi5lB'!$D91</f>
        <v>m</v>
      </c>
      <c r="E831" s="33" t="s">
        <v>127</v>
      </c>
      <c r="F831" s="12">
        <v>122030500000</v>
      </c>
      <c r="G831" s="34">
        <f>'[1]Mast Grube Multi5lB'!$E91</f>
        <v>122030500000</v>
      </c>
      <c r="H831" s="34">
        <v>0</v>
      </c>
      <c r="I831">
        <f>_xlfn.XLOOKUP(G831,[1]Preisliste!$A$11:$A$156,[1]Preisliste!$B$11:$B$156)</f>
        <v>0</v>
      </c>
      <c r="J831" s="13">
        <f>_xlfn.XLOOKUP(G831,[2]Preisliste!$A$11:$A$156,[2]Preisliste!$E$11:$E$156)</f>
        <v>11.05</v>
      </c>
      <c r="K831" s="35">
        <f t="shared" si="64"/>
        <v>0</v>
      </c>
      <c r="L831" t="str">
        <f>_xlfn.XLOOKUP(G831,[2]Preisliste!$A$11:$A$156,[2]Preisliste!$C$11:$C$156)</f>
        <v>Kabel liefern/in Rohr einziehen</v>
      </c>
      <c r="M831" s="21"/>
      <c r="N831" s="21"/>
      <c r="O831" s="21"/>
      <c r="P831" s="36"/>
    </row>
    <row r="832" spans="1:16" x14ac:dyDescent="0.3">
      <c r="A832" s="21"/>
      <c r="B832" s="62">
        <f t="shared" si="65"/>
        <v>0</v>
      </c>
      <c r="C832" s="62">
        <v>0</v>
      </c>
      <c r="D832" s="33" t="str">
        <f>'[1]Mast Grube Multi5lB'!$D92</f>
        <v>St.</v>
      </c>
      <c r="E832" s="33" t="s">
        <v>192</v>
      </c>
      <c r="F832" s="12">
        <v>122030700000</v>
      </c>
      <c r="G832" s="34">
        <f>'[1]Mast Grube Multi5lB'!$E92</f>
        <v>122030700000</v>
      </c>
      <c r="H832" s="34" t="s">
        <v>23</v>
      </c>
      <c r="I832" t="str">
        <f>_xlfn.XLOOKUP(G832,[1]Preisliste!$A$11:$A$156,[1]Preisliste!$B$11:$B$156)</f>
        <v>1.4.4</v>
      </c>
      <c r="J832" s="13">
        <f>_xlfn.XLOOKUP(G832,[2]Preisliste!$A$11:$A$156,[2]Preisliste!$E$11:$E$156)</f>
        <v>56.14</v>
      </c>
      <c r="K832" s="35">
        <f t="shared" si="64"/>
        <v>0</v>
      </c>
      <c r="L832" t="str">
        <f>_xlfn.XLOOKUP(G832,[2]Preisliste!$A$11:$A$156,[2]Preisliste!$C$11:$C$156)</f>
        <v>Verbindungsmuffe bis 5 x 16 mm² ohne AuS</v>
      </c>
      <c r="M832" s="21"/>
      <c r="N832" s="21"/>
      <c r="O832" s="21"/>
      <c r="P832" s="36"/>
    </row>
    <row r="833" spans="1:16" x14ac:dyDescent="0.3">
      <c r="A833" s="21"/>
      <c r="B833" s="62">
        <f t="shared" si="65"/>
        <v>0</v>
      </c>
      <c r="C833" s="62">
        <v>0</v>
      </c>
      <c r="D833" s="33" t="str">
        <f>'[1]Mast Grube Multi5lB'!$D93</f>
        <v>St.</v>
      </c>
      <c r="E833" s="33" t="s">
        <v>192</v>
      </c>
      <c r="F833" s="12">
        <v>122030900000</v>
      </c>
      <c r="G833" s="34">
        <f>'[1]Mast Grube Multi5lB'!$E93</f>
        <v>122030900000</v>
      </c>
      <c r="H833" s="34" t="s">
        <v>24</v>
      </c>
      <c r="I833" t="str">
        <f>_xlfn.XLOOKUP(G833,[1]Preisliste!$A$11:$A$156,[1]Preisliste!$B$11:$B$156)</f>
        <v>1.4.5</v>
      </c>
      <c r="J833" s="13">
        <f>_xlfn.XLOOKUP(G833,[2]Preisliste!$A$11:$A$156,[2]Preisliste!$E$11:$E$156)</f>
        <v>118.14</v>
      </c>
      <c r="K833" s="35">
        <f t="shared" si="64"/>
        <v>0</v>
      </c>
      <c r="L833" t="str">
        <f>_xlfn.XLOOKUP(G833,[2]Preisliste!$A$11:$A$156,[2]Preisliste!$C$11:$C$156)</f>
        <v>Abzweigmuffe ohne AuS</v>
      </c>
      <c r="M833" s="21"/>
      <c r="N833" s="21"/>
      <c r="O833" s="21"/>
      <c r="P833" s="36"/>
    </row>
    <row r="834" spans="1:16" x14ac:dyDescent="0.3">
      <c r="A834" s="21"/>
      <c r="B834" s="62">
        <f t="shared" si="65"/>
        <v>0</v>
      </c>
      <c r="C834" s="62">
        <v>0</v>
      </c>
      <c r="D834" s="33" t="str">
        <f>'[1]Mast Grube Multi5lB'!$D94</f>
        <v>St.</v>
      </c>
      <c r="E834" s="33" t="s">
        <v>192</v>
      </c>
      <c r="F834" s="12">
        <v>122031100000</v>
      </c>
      <c r="G834" s="34">
        <f>'[1]Mast Grube Multi5lB'!$E94</f>
        <v>122031100000</v>
      </c>
      <c r="H834" s="34" t="s">
        <v>25</v>
      </c>
      <c r="I834" t="str">
        <f>_xlfn.XLOOKUP(G834,[1]Preisliste!$A$11:$A$156,[1]Preisliste!$B$11:$B$156)</f>
        <v>1.4.6</v>
      </c>
      <c r="J834" s="13">
        <f>_xlfn.XLOOKUP(G834,[2]Preisliste!$A$11:$A$156,[2]Preisliste!$E$11:$E$156)</f>
        <v>72.56</v>
      </c>
      <c r="K834" s="35">
        <f t="shared" si="64"/>
        <v>0</v>
      </c>
      <c r="L834" t="str">
        <f>_xlfn.XLOOKUP(G834,[2]Preisliste!$A$11:$A$156,[2]Preisliste!$C$11:$C$156)</f>
        <v>Kabelendverschluss herstellen ohne AuS</v>
      </c>
      <c r="M834" s="21"/>
      <c r="N834" s="21"/>
      <c r="O834" s="21"/>
      <c r="P834" s="36"/>
    </row>
    <row r="835" spans="1:16" x14ac:dyDescent="0.3">
      <c r="A835" s="21"/>
      <c r="B835" s="62">
        <f t="shared" si="65"/>
        <v>0</v>
      </c>
      <c r="C835" s="62">
        <v>0</v>
      </c>
      <c r="D835" s="33" t="str">
        <f>'[1]Mast Grube Multi5lB'!$D95</f>
        <v>St.</v>
      </c>
      <c r="E835" s="33" t="s">
        <v>192</v>
      </c>
      <c r="F835" s="12">
        <v>122031300000</v>
      </c>
      <c r="G835" s="34">
        <f>'[1]Mast Grube Multi5lB'!$E95</f>
        <v>122031300000</v>
      </c>
      <c r="H835" s="34" t="s">
        <v>26</v>
      </c>
      <c r="I835" t="str">
        <f>_xlfn.XLOOKUP(G835,[1]Preisliste!$A$11:$A$156,[1]Preisliste!$B$11:$B$156)</f>
        <v>1.4.7</v>
      </c>
      <c r="J835" s="13">
        <f>_xlfn.XLOOKUP(G835,[2]Preisliste!$A$11:$A$156,[2]Preisliste!$E$11:$E$156)</f>
        <v>168.41</v>
      </c>
      <c r="K835" s="35">
        <f t="shared" si="64"/>
        <v>0</v>
      </c>
      <c r="L835" t="str">
        <f>_xlfn.XLOOKUP(G835,[2]Preisliste!$A$11:$A$156,[2]Preisliste!$C$11:$C$156)</f>
        <v>Rückbau Freileitungsanschluss für nicht benötigten LP</v>
      </c>
      <c r="M835" s="21"/>
      <c r="N835" s="21"/>
      <c r="O835" s="21"/>
      <c r="P835" s="36"/>
    </row>
    <row r="836" spans="1:16" x14ac:dyDescent="0.3">
      <c r="A836" s="21"/>
      <c r="B836" s="62">
        <f t="shared" si="65"/>
        <v>0</v>
      </c>
      <c r="C836" s="62">
        <v>0</v>
      </c>
      <c r="D836" s="33" t="str">
        <f>'[1]Mast Grube Multi5lB'!$D96</f>
        <v>m</v>
      </c>
      <c r="E836" s="33" t="s">
        <v>127</v>
      </c>
      <c r="F836" s="12">
        <v>122031500000</v>
      </c>
      <c r="G836" s="34">
        <f>'[1]Mast Grube Multi5lB'!$E96</f>
        <v>122031500000</v>
      </c>
      <c r="H836" s="34" t="s">
        <v>27</v>
      </c>
      <c r="I836" t="str">
        <f>_xlfn.XLOOKUP(G836,[1]Preisliste!$A$11:$A$156,[1]Preisliste!$B$11:$B$156)</f>
        <v>1.4.8</v>
      </c>
      <c r="J836" s="13">
        <f>_xlfn.XLOOKUP(G836,[2]Preisliste!$A$11:$A$156,[2]Preisliste!$E$11:$E$156)</f>
        <v>9.2100000000000009</v>
      </c>
      <c r="K836" s="35">
        <f t="shared" si="64"/>
        <v>0</v>
      </c>
      <c r="L836" t="str">
        <f>_xlfn.XLOOKUP(G836,[2]Preisliste!$A$11:$A$156,[2]Preisliste!$C$11:$C$156)</f>
        <v>Leerrohr 110 mm liefern u. verlegen</v>
      </c>
      <c r="M836" s="21"/>
      <c r="N836" s="21"/>
      <c r="O836" s="21"/>
      <c r="P836" s="36"/>
    </row>
    <row r="837" spans="1:16" x14ac:dyDescent="0.3">
      <c r="A837" s="21"/>
      <c r="B837" s="62">
        <f t="shared" si="65"/>
        <v>0</v>
      </c>
      <c r="C837" s="62">
        <v>0</v>
      </c>
      <c r="D837" s="33" t="str">
        <f>'[1]Mast Grube Multi5lB'!$D98</f>
        <v>St.</v>
      </c>
      <c r="E837" s="33" t="s">
        <v>192</v>
      </c>
      <c r="F837" s="12">
        <v>122050100000</v>
      </c>
      <c r="G837" s="34">
        <f>'[1]Mast Grube Multi5lB'!$E98</f>
        <v>122050100000</v>
      </c>
      <c r="H837" s="34" t="s">
        <v>28</v>
      </c>
      <c r="I837" t="str">
        <f>_xlfn.XLOOKUP(G837,[1]Preisliste!$A$11:$A$156,[1]Preisliste!$B$11:$B$156)</f>
        <v>1.6.1</v>
      </c>
      <c r="J837" s="13">
        <f>_xlfn.XLOOKUP(G837,[2]Preisliste!$A$11:$A$156,[2]Preisliste!$E$11:$E$156)</f>
        <v>9.82</v>
      </c>
      <c r="K837" s="35">
        <f t="shared" si="64"/>
        <v>0</v>
      </c>
      <c r="L837" t="str">
        <f>_xlfn.XLOOKUP(G837,[2]Preisliste!$A$11:$A$156,[2]Preisliste!$C$11:$C$156)</f>
        <v>Masterdung für bestehende Masten</v>
      </c>
      <c r="M837" s="21"/>
      <c r="N837" s="21"/>
      <c r="O837" s="21"/>
      <c r="P837" s="36"/>
    </row>
    <row r="838" spans="1:16" x14ac:dyDescent="0.3">
      <c r="A838" s="21"/>
      <c r="B838" s="62">
        <f t="shared" si="65"/>
        <v>0</v>
      </c>
      <c r="C838" s="62">
        <v>0</v>
      </c>
      <c r="D838" s="33" t="str">
        <f>'[1]Mast Grube Multi5lB'!$D99</f>
        <v>St.</v>
      </c>
      <c r="E838" s="33" t="s">
        <v>192</v>
      </c>
      <c r="F838" s="12">
        <v>122050300000</v>
      </c>
      <c r="G838" s="34">
        <f>'[1]Mast Grube Multi5lB'!$E99</f>
        <v>122050300000</v>
      </c>
      <c r="H838" s="34" t="s">
        <v>29</v>
      </c>
      <c r="I838" t="str">
        <f>_xlfn.XLOOKUP(G838,[1]Preisliste!$A$11:$A$156,[1]Preisliste!$B$11:$B$156)</f>
        <v>1.6.2</v>
      </c>
      <c r="J838" s="13">
        <f>_xlfn.XLOOKUP(G838,[2]Preisliste!$A$11:$A$156,[2]Preisliste!$E$11:$E$156)</f>
        <v>11.23</v>
      </c>
      <c r="K838" s="35">
        <f t="shared" si="64"/>
        <v>0</v>
      </c>
      <c r="L838" t="str">
        <f>_xlfn.XLOOKUP(G838,[2]Preisliste!$A$11:$A$156,[2]Preisliste!$C$11:$C$156)</f>
        <v>Mastnummernkennzeichnung erstellen</v>
      </c>
      <c r="M838" s="21"/>
      <c r="N838" s="21"/>
      <c r="O838" s="21"/>
      <c r="P838" s="36"/>
    </row>
    <row r="839" spans="1:16" x14ac:dyDescent="0.3">
      <c r="A839" s="21"/>
      <c r="B839" s="62">
        <f t="shared" si="65"/>
        <v>0</v>
      </c>
      <c r="C839" s="62">
        <v>0</v>
      </c>
      <c r="D839" s="33" t="str">
        <f>'[1]Mast Grube Multi5lB'!$D100</f>
        <v>St.</v>
      </c>
      <c r="E839" s="33" t="s">
        <v>192</v>
      </c>
      <c r="F839" s="12">
        <v>122122700000</v>
      </c>
      <c r="G839" s="34">
        <f>'[1]Mast Grube Multi5lB'!$E100</f>
        <v>122122700000</v>
      </c>
      <c r="H839" s="34">
        <v>0</v>
      </c>
      <c r="I839">
        <f>_xlfn.XLOOKUP(G839,[1]Preisliste!$A$11:$A$156,[1]Preisliste!$B$11:$B$156)</f>
        <v>0</v>
      </c>
      <c r="J839" s="13">
        <f>_xlfn.XLOOKUP(G839,[2]Preisliste!$A$11:$A$156,[2]Preisliste!$E$11:$E$156)</f>
        <v>136.52000000000001</v>
      </c>
      <c r="K839" s="35">
        <f t="shared" si="64"/>
        <v>0</v>
      </c>
      <c r="L839" t="str">
        <f>_xlfn.XLOOKUP(G839,[2]Preisliste!$A$11:$A$156,[2]Preisliste!$C$11:$C$156)</f>
        <v>Montage Tiefenerder (V4A)</v>
      </c>
      <c r="M839" s="21"/>
      <c r="N839" s="21"/>
      <c r="O839" s="21"/>
      <c r="P839" s="36"/>
    </row>
    <row r="840" spans="1:16" x14ac:dyDescent="0.3">
      <c r="A840" s="21"/>
      <c r="B840" s="62">
        <f t="shared" si="65"/>
        <v>0</v>
      </c>
      <c r="C840" s="62">
        <v>0</v>
      </c>
      <c r="D840" s="33" t="str">
        <f>'[1]Mast Grube Multi5lB'!$D101</f>
        <v>St.</v>
      </c>
      <c r="E840" s="33" t="s">
        <v>192</v>
      </c>
      <c r="F840" s="12">
        <v>122122800000</v>
      </c>
      <c r="G840" s="34">
        <f>'[1]Mast Grube Multi5lB'!$E101</f>
        <v>122122800000</v>
      </c>
      <c r="H840" s="34">
        <v>0</v>
      </c>
      <c r="I840">
        <f>_xlfn.XLOOKUP(G840,[1]Preisliste!$A$11:$A$156,[1]Preisliste!$B$11:$B$156)</f>
        <v>0</v>
      </c>
      <c r="J840" s="13">
        <f>_xlfn.XLOOKUP(G840,[2]Preisliste!$A$11:$A$156,[2]Preisliste!$E$11:$E$156)</f>
        <v>56.52</v>
      </c>
      <c r="K840" s="35">
        <f t="shared" si="64"/>
        <v>0</v>
      </c>
      <c r="L840" t="str">
        <f>_xlfn.XLOOKUP(G840,[2]Preisliste!$A$11:$A$156,[2]Preisliste!$C$11:$C$156)</f>
        <v>Zulage je weitere erdungsstange V4A 1,5</v>
      </c>
      <c r="M840" s="21"/>
      <c r="N840" s="21"/>
      <c r="O840" s="21"/>
      <c r="P840" s="36"/>
    </row>
    <row r="841" spans="1:16" x14ac:dyDescent="0.3">
      <c r="A841" s="21"/>
      <c r="B841" s="62">
        <f t="shared" si="65"/>
        <v>0</v>
      </c>
      <c r="C841" s="62">
        <v>0</v>
      </c>
      <c r="D841" s="33" t="str">
        <f>'[1]Mast Grube Multi5lB'!$D102</f>
        <v>St.</v>
      </c>
      <c r="E841" s="33" t="s">
        <v>192</v>
      </c>
      <c r="F841" s="12">
        <v>122122900000</v>
      </c>
      <c r="G841" s="34">
        <f>'[1]Mast Grube Multi5lB'!$E102</f>
        <v>122122900000</v>
      </c>
      <c r="H841" s="34">
        <v>0</v>
      </c>
      <c r="I841">
        <f>_xlfn.XLOOKUP(G841,[1]Preisliste!$A$11:$A$156,[1]Preisliste!$B$11:$B$156)</f>
        <v>0</v>
      </c>
      <c r="J841" s="13">
        <f>_xlfn.XLOOKUP(G841,[2]Preisliste!$A$11:$A$156,[2]Preisliste!$E$11:$E$156)</f>
        <v>59.93</v>
      </c>
      <c r="K841" s="35">
        <f t="shared" si="64"/>
        <v>0</v>
      </c>
      <c r="L841" t="str">
        <f>_xlfn.XLOOKUP(G841,[2]Preisliste!$A$11:$A$156,[2]Preisliste!$C$11:$C$156)</f>
        <v>Erdungsmessung inkl. Protokoll</v>
      </c>
      <c r="M841" s="21"/>
      <c r="N841" s="21"/>
      <c r="O841" s="21"/>
      <c r="P841" s="36"/>
    </row>
    <row r="842" spans="1:16" x14ac:dyDescent="0.3">
      <c r="A842" s="21"/>
      <c r="B842" s="62">
        <f t="shared" si="65"/>
        <v>0</v>
      </c>
      <c r="C842" s="62">
        <v>0</v>
      </c>
      <c r="D842" s="33" t="str">
        <f>'[1]Mast Grube Multi5lB'!$D103</f>
        <v>St.</v>
      </c>
      <c r="E842" s="33" t="s">
        <v>192</v>
      </c>
      <c r="F842" s="12">
        <v>122123000000</v>
      </c>
      <c r="G842" s="34">
        <f>'[1]Mast Grube Multi5lB'!$E103</f>
        <v>122123000000</v>
      </c>
      <c r="H842" s="34">
        <v>0</v>
      </c>
      <c r="I842">
        <f>_xlfn.XLOOKUP(G842,[1]Preisliste!$A$11:$A$156,[1]Preisliste!$B$11:$B$156)</f>
        <v>0</v>
      </c>
      <c r="J842" s="13">
        <f>_xlfn.XLOOKUP(G842,[2]Preisliste!$A$11:$A$156,[2]Preisliste!$E$11:$E$156)</f>
        <v>134.19999999999999</v>
      </c>
      <c r="K842" s="35">
        <f t="shared" si="64"/>
        <v>0</v>
      </c>
      <c r="L842" t="str">
        <f>_xlfn.XLOOKUP(G842,[2]Preisliste!$A$11:$A$156,[2]Preisliste!$C$11:$C$156)</f>
        <v>Pauschale Tiefbau für Tiefenerder</v>
      </c>
      <c r="M842" s="21"/>
      <c r="N842" s="21"/>
      <c r="O842" s="21"/>
      <c r="P842" s="36"/>
    </row>
    <row r="843" spans="1:16" x14ac:dyDescent="0.3">
      <c r="A843" s="21"/>
      <c r="B843" s="62">
        <f t="shared" si="65"/>
        <v>0</v>
      </c>
      <c r="C843" s="62">
        <v>0</v>
      </c>
      <c r="D843" s="33" t="str">
        <f>'[1]Mast Grube Multi5lB'!$D104</f>
        <v>St.</v>
      </c>
      <c r="E843" s="33" t="s">
        <v>192</v>
      </c>
      <c r="F843" s="12">
        <v>122123100000</v>
      </c>
      <c r="G843" s="34">
        <f>'[1]Mast Grube Multi5lB'!$E104</f>
        <v>122123100000</v>
      </c>
      <c r="H843" s="34">
        <v>0</v>
      </c>
      <c r="I843">
        <f>_xlfn.XLOOKUP(G843,[1]Preisliste!$A$11:$A$156,[1]Preisliste!$B$11:$B$156)</f>
        <v>0</v>
      </c>
      <c r="J843" s="13">
        <f>_xlfn.XLOOKUP(G843,[2]Preisliste!$A$11:$A$156,[2]Preisliste!$E$11:$E$156)</f>
        <v>61.6</v>
      </c>
      <c r="K843" s="35">
        <f t="shared" si="64"/>
        <v>0</v>
      </c>
      <c r="L843" t="str">
        <f>_xlfn.XLOOKUP(G843,[2]Preisliste!$A$11:$A$156,[2]Preisliste!$C$11:$C$156)</f>
        <v>Pauschale An und Abfahrt Tiefenerder</v>
      </c>
      <c r="M843" s="21"/>
      <c r="N843" s="21"/>
      <c r="O843" s="21"/>
      <c r="P843" s="36"/>
    </row>
    <row r="844" spans="1:16" x14ac:dyDescent="0.3">
      <c r="A844" s="21"/>
      <c r="B844" s="62">
        <f t="shared" si="65"/>
        <v>0</v>
      </c>
      <c r="C844" s="62">
        <v>0</v>
      </c>
      <c r="D844" s="33" t="str">
        <f>'[1]Mast Grube Multi5lB'!$D105</f>
        <v>St.</v>
      </c>
      <c r="E844" s="33" t="s">
        <v>192</v>
      </c>
      <c r="F844" s="12">
        <v>122050500000</v>
      </c>
      <c r="G844" s="34">
        <f>'[1]Mast Grube Multi5lB'!$E105</f>
        <v>122050500000</v>
      </c>
      <c r="H844" s="34" t="s">
        <v>30</v>
      </c>
      <c r="I844" t="str">
        <f>_xlfn.XLOOKUP(G844,[1]Preisliste!$A$11:$A$156,[1]Preisliste!$B$11:$B$156)</f>
        <v>1.6.3</v>
      </c>
      <c r="J844" s="13">
        <f>_xlfn.XLOOKUP(G844,[2]Preisliste!$A$11:$A$156,[2]Preisliste!$E$11:$E$156)</f>
        <v>337</v>
      </c>
      <c r="K844" s="35">
        <f t="shared" si="64"/>
        <v>0</v>
      </c>
      <c r="L844" t="str">
        <f>_xlfn.XLOOKUP(G844,[2]Preisliste!$A$11:$A$156,[2]Preisliste!$C$11:$C$156)</f>
        <v>Mastanschlusskasten mit Maststeckdose</v>
      </c>
      <c r="M844" s="21"/>
      <c r="N844" s="21"/>
      <c r="O844" s="21"/>
      <c r="P844" s="36"/>
    </row>
    <row r="845" spans="1:16" x14ac:dyDescent="0.3">
      <c r="A845" s="21"/>
      <c r="B845" s="62">
        <f t="shared" si="65"/>
        <v>0</v>
      </c>
      <c r="C845" s="62">
        <v>0</v>
      </c>
      <c r="D845" s="33" t="str">
        <f>'[1]Mast Grube Multi5lB'!$D107</f>
        <v>St.</v>
      </c>
      <c r="E845" s="33" t="s">
        <v>192</v>
      </c>
      <c r="F845" s="12">
        <v>122060100000</v>
      </c>
      <c r="G845" s="34">
        <f>'[1]Mast Grube Multi5lB'!$E107</f>
        <v>122060100000</v>
      </c>
      <c r="H845" s="34" t="s">
        <v>31</v>
      </c>
      <c r="I845" t="str">
        <f>_xlfn.XLOOKUP(G845,[1]Preisliste!$A$11:$A$156,[1]Preisliste!$B$11:$B$156)</f>
        <v>1.7.1</v>
      </c>
      <c r="J845" s="13">
        <f>_xlfn.XLOOKUP(G845,[2]Preisliste!$A$11:$A$156,[2]Preisliste!$E$11:$E$156)</f>
        <v>111.7</v>
      </c>
      <c r="K845" s="35">
        <f t="shared" si="64"/>
        <v>0</v>
      </c>
      <c r="L845" t="str">
        <f>_xlfn.XLOOKUP(G845,[2]Preisliste!$A$11:$A$156,[2]Preisliste!$C$11:$C$156)</f>
        <v>Aufsatzausleger 1-fach 1,5 m bis LPH 10 m</v>
      </c>
      <c r="M845" s="21"/>
      <c r="N845" s="21"/>
      <c r="O845" s="21"/>
      <c r="P845" s="36"/>
    </row>
    <row r="846" spans="1:16" x14ac:dyDescent="0.3">
      <c r="A846" s="21"/>
      <c r="B846" s="62">
        <f t="shared" si="65"/>
        <v>0</v>
      </c>
      <c r="C846" s="62">
        <v>0</v>
      </c>
      <c r="D846" s="33" t="str">
        <f>'[1]Mast Grube Multi5lB'!$D108</f>
        <v>St.</v>
      </c>
      <c r="E846" s="33" t="s">
        <v>192</v>
      </c>
      <c r="F846" s="12">
        <v>122060300000</v>
      </c>
      <c r="G846" s="34">
        <f>'[1]Mast Grube Multi5lB'!$E108</f>
        <v>122060300000</v>
      </c>
      <c r="H846" s="34" t="s">
        <v>32</v>
      </c>
      <c r="I846" t="str">
        <f>_xlfn.XLOOKUP(G846,[1]Preisliste!$A$11:$A$156,[1]Preisliste!$B$11:$B$156)</f>
        <v>1.7.2</v>
      </c>
      <c r="J846" s="13">
        <f>_xlfn.XLOOKUP(G846,[2]Preisliste!$A$11:$A$156,[2]Preisliste!$E$11:$E$156)</f>
        <v>137.85</v>
      </c>
      <c r="K846" s="35">
        <f t="shared" si="64"/>
        <v>0</v>
      </c>
      <c r="L846" t="str">
        <f>_xlfn.XLOOKUP(G846,[2]Preisliste!$A$11:$A$156,[2]Preisliste!$C$11:$C$156)</f>
        <v>Aufsatzausleger 2-fach 1,5 m bis LPH 10 m</v>
      </c>
      <c r="M846" s="21"/>
      <c r="N846" s="21"/>
      <c r="O846" s="21"/>
      <c r="P846" s="36"/>
    </row>
    <row r="847" spans="1:16" x14ac:dyDescent="0.3">
      <c r="A847" s="21"/>
      <c r="B847" s="62">
        <f t="shared" si="65"/>
        <v>0</v>
      </c>
      <c r="C847" s="62">
        <v>0</v>
      </c>
      <c r="D847" s="33" t="str">
        <f>'[1]Mast Grube Multi5lB'!$D109</f>
        <v>St.</v>
      </c>
      <c r="E847" s="33" t="s">
        <v>192</v>
      </c>
      <c r="F847" s="12">
        <v>122060500000</v>
      </c>
      <c r="G847" s="34">
        <f>'[1]Mast Grube Multi5lB'!$E109</f>
        <v>122060500000</v>
      </c>
      <c r="H847" s="34" t="s">
        <v>33</v>
      </c>
      <c r="I847" t="str">
        <f>_xlfn.XLOOKUP(G847,[1]Preisliste!$A$11:$A$156,[1]Preisliste!$B$11:$B$156)</f>
        <v>1.7.3</v>
      </c>
      <c r="J847" s="13">
        <f>_xlfn.XLOOKUP(G847,[2]Preisliste!$A$11:$A$156,[2]Preisliste!$E$11:$E$156)</f>
        <v>178.71</v>
      </c>
      <c r="K847" s="35">
        <f t="shared" si="64"/>
        <v>0</v>
      </c>
      <c r="L847" t="str">
        <f>_xlfn.XLOOKUP(G847,[2]Preisliste!$A$11:$A$156,[2]Preisliste!$C$11:$C$156)</f>
        <v>Aufsatzausleger 3-fach 1,0 m bis LPH 10 m</v>
      </c>
      <c r="M847" s="21"/>
      <c r="N847" s="21"/>
      <c r="O847" s="21"/>
      <c r="P847" s="36"/>
    </row>
    <row r="848" spans="1:16" x14ac:dyDescent="0.3">
      <c r="A848" s="21"/>
      <c r="B848" s="62">
        <f t="shared" si="65"/>
        <v>0</v>
      </c>
      <c r="C848" s="62">
        <v>0</v>
      </c>
      <c r="D848" s="33" t="str">
        <f>'[1]Mast Grube Multi5lB'!$D110</f>
        <v>St.</v>
      </c>
      <c r="E848" s="33" t="s">
        <v>192</v>
      </c>
      <c r="F848" s="12">
        <v>122060700000</v>
      </c>
      <c r="G848" s="34">
        <f>'[1]Mast Grube Multi5lB'!$E110</f>
        <v>122060700000</v>
      </c>
      <c r="H848" s="34" t="s">
        <v>34</v>
      </c>
      <c r="I848" t="str">
        <f>_xlfn.XLOOKUP(G848,[1]Preisliste!$A$11:$A$156,[1]Preisliste!$B$11:$B$156)</f>
        <v>1.7.4</v>
      </c>
      <c r="J848" s="13">
        <f>_xlfn.XLOOKUP(G848,[2]Preisliste!$A$11:$A$156,[2]Preisliste!$E$11:$E$156)</f>
        <v>198.46</v>
      </c>
      <c r="K848" s="35">
        <f t="shared" si="64"/>
        <v>0</v>
      </c>
      <c r="L848" t="str">
        <f>_xlfn.XLOOKUP(G848,[2]Preisliste!$A$11:$A$156,[2]Preisliste!$C$11:$C$156)</f>
        <v>Aufsatzausleger 3-fach 1,5 m bis LPH 10 m</v>
      </c>
      <c r="M848" s="21"/>
      <c r="N848" s="21"/>
      <c r="O848" s="21"/>
      <c r="P848" s="36"/>
    </row>
    <row r="849" spans="1:16" x14ac:dyDescent="0.3">
      <c r="A849" s="21"/>
      <c r="B849" s="62">
        <f t="shared" si="65"/>
        <v>0</v>
      </c>
      <c r="C849" s="62">
        <v>0</v>
      </c>
      <c r="D849" s="33" t="str">
        <f>'[1]Mast Grube Multi5lB'!$D111</f>
        <v>St.</v>
      </c>
      <c r="E849" s="33" t="s">
        <v>192</v>
      </c>
      <c r="F849" s="12">
        <v>122060900000</v>
      </c>
      <c r="G849" s="34">
        <f>'[1]Mast Grube Multi5lB'!$E111</f>
        <v>122060900000</v>
      </c>
      <c r="H849" s="34" t="s">
        <v>35</v>
      </c>
      <c r="I849" t="str">
        <f>_xlfn.XLOOKUP(G849,[1]Preisliste!$A$11:$A$156,[1]Preisliste!$B$11:$B$156)</f>
        <v>1.7.5</v>
      </c>
      <c r="J849" s="13">
        <f>_xlfn.XLOOKUP(G849,[2]Preisliste!$A$11:$A$156,[2]Preisliste!$E$11:$E$156)</f>
        <v>299.95999999999998</v>
      </c>
      <c r="K849" s="35">
        <f t="shared" si="64"/>
        <v>0</v>
      </c>
      <c r="L849" t="str">
        <f>_xlfn.XLOOKUP(G849,[2]Preisliste!$A$11:$A$156,[2]Preisliste!$C$11:$C$156)</f>
        <v>Mastausleger für Freileitungsmast liefern u. montieren</v>
      </c>
      <c r="M849" s="21"/>
      <c r="N849" s="21"/>
      <c r="O849" s="21"/>
      <c r="P849" s="36"/>
    </row>
    <row r="850" spans="1:16" x14ac:dyDescent="0.3">
      <c r="A850" s="21"/>
      <c r="B850" s="62">
        <f t="shared" si="65"/>
        <v>0</v>
      </c>
      <c r="C850" s="62">
        <v>0</v>
      </c>
      <c r="D850" s="33" t="str">
        <f>'[1]Mast Grube Multi5lB'!$D113</f>
        <v>St.</v>
      </c>
      <c r="E850" s="33" t="s">
        <v>192</v>
      </c>
      <c r="F850" s="12">
        <v>101030300000</v>
      </c>
      <c r="G850" s="34">
        <f>'[1]Mast Grube Multi5lB'!$E113</f>
        <v>101030300000</v>
      </c>
      <c r="H850" s="34" t="s">
        <v>37</v>
      </c>
      <c r="I850" t="str">
        <f>_xlfn.XLOOKUP(G850,[1]Preisliste!$A$11:$A$156,[1]Preisliste!$B$11:$B$156)</f>
        <v>1.8.1</v>
      </c>
      <c r="J850" s="13">
        <f>_xlfn.XLOOKUP(G850,[2]Preisliste!$A$11:$A$156,[2]Preisliste!$E$11:$E$156)</f>
        <v>0</v>
      </c>
      <c r="K850" s="35">
        <f t="shared" si="64"/>
        <v>0</v>
      </c>
      <c r="L850" t="str">
        <f>_xlfn.XLOOKUP(G850,[2]Preisliste!$A$11:$A$156,[2]Preisliste!$C$11:$C$156)</f>
        <v>Aluminiumgussmast 2,65m</v>
      </c>
      <c r="M850" s="21"/>
      <c r="N850" s="21"/>
      <c r="O850" s="21"/>
      <c r="P850" s="36"/>
    </row>
    <row r="851" spans="1:16" x14ac:dyDescent="0.3">
      <c r="A851" s="21"/>
      <c r="B851" s="62">
        <f t="shared" si="65"/>
        <v>0</v>
      </c>
      <c r="C851" s="62">
        <v>0</v>
      </c>
      <c r="D851" s="33" t="str">
        <f>'[1]Mast Grube Multi5lB'!$D114</f>
        <v>St.</v>
      </c>
      <c r="E851" s="33" t="s">
        <v>192</v>
      </c>
      <c r="F851" s="12">
        <v>441420000001</v>
      </c>
      <c r="G851" s="34">
        <f>'[1]Mast Grube Multi5lB'!$E114</f>
        <v>441420000001</v>
      </c>
      <c r="H851" s="34" t="s">
        <v>38</v>
      </c>
      <c r="I851" t="str">
        <f>_xlfn.XLOOKUP(G851,[1]Preisliste!$A$11:$A$156,[1]Preisliste!$B$11:$B$156)</f>
        <v>1.8.2</v>
      </c>
      <c r="J851" s="13">
        <f>_xlfn.XLOOKUP(G851,[2]Preisliste!$A$11:$A$156,[2]Preisliste!$E$11:$E$156)</f>
        <v>0</v>
      </c>
      <c r="K851" s="35">
        <f t="shared" si="64"/>
        <v>0</v>
      </c>
      <c r="L851" t="str">
        <f>_xlfn.XLOOKUP(G851,[2]Preisliste!$A$11:$A$156,[2]Preisliste!$C$11:$C$156)</f>
        <v>Leiterstütze nach historischem Vorbild</v>
      </c>
      <c r="M851" s="21"/>
      <c r="N851" s="21"/>
      <c r="O851" s="21"/>
      <c r="P851" s="36"/>
    </row>
    <row r="852" spans="1:16" x14ac:dyDescent="0.3">
      <c r="A852" s="21"/>
      <c r="B852" s="62">
        <f t="shared" si="65"/>
        <v>0</v>
      </c>
      <c r="C852" s="62">
        <v>0</v>
      </c>
      <c r="D852" s="33" t="str">
        <f>'[1]Mast Grube Multi5lB'!$D115</f>
        <v>St.</v>
      </c>
      <c r="E852" s="33" t="s">
        <v>192</v>
      </c>
      <c r="F852" s="12">
        <v>441421000001</v>
      </c>
      <c r="G852" s="34">
        <f>'[1]Mast Grube Multi5lB'!$E115</f>
        <v>441421000001</v>
      </c>
      <c r="H852" s="34" t="s">
        <v>39</v>
      </c>
      <c r="I852" t="str">
        <f>_xlfn.XLOOKUP(G852,[1]Preisliste!$A$11:$A$156,[1]Preisliste!$B$11:$B$156)</f>
        <v>1.8.3</v>
      </c>
      <c r="J852" s="13">
        <f>_xlfn.XLOOKUP(G852,[2]Preisliste!$A$11:$A$156,[2]Preisliste!$E$11:$E$156)</f>
        <v>0</v>
      </c>
      <c r="K852" s="35">
        <f t="shared" si="64"/>
        <v>0</v>
      </c>
      <c r="L852" t="str">
        <f>_xlfn.XLOOKUP(G852,[2]Preisliste!$A$11:$A$156,[2]Preisliste!$C$11:$C$156)</f>
        <v>Erdstücke</v>
      </c>
      <c r="M852" s="21"/>
      <c r="N852" s="21"/>
      <c r="O852" s="21"/>
      <c r="P852" s="36"/>
    </row>
    <row r="853" spans="1:16" x14ac:dyDescent="0.3">
      <c r="A853" s="21"/>
      <c r="B853" s="62">
        <f t="shared" si="65"/>
        <v>0</v>
      </c>
      <c r="C853" s="62">
        <v>0</v>
      </c>
      <c r="D853" s="33" t="str">
        <f>'[1]Mast Grube Multi5lB'!$D117</f>
        <v>St.</v>
      </c>
      <c r="E853" s="33" t="s">
        <v>192</v>
      </c>
      <c r="F853" s="12">
        <v>122070100000</v>
      </c>
      <c r="G853" s="34">
        <f>'[1]Mast Grube Multi5lB'!$E117</f>
        <v>122070100000</v>
      </c>
      <c r="H853" s="34" t="s">
        <v>40</v>
      </c>
      <c r="I853" t="str">
        <f>_xlfn.XLOOKUP(G853,[1]Preisliste!$A$11:$A$156,[1]Preisliste!$B$11:$B$156)</f>
        <v>1.9.1</v>
      </c>
      <c r="J853" s="13">
        <f>_xlfn.XLOOKUP(G853,[2]Preisliste!$A$11:$A$156,[2]Preisliste!$E$11:$E$156)</f>
        <v>79.53</v>
      </c>
      <c r="K853" s="35">
        <f t="shared" si="64"/>
        <v>0</v>
      </c>
      <c r="L853" t="str">
        <f>_xlfn.XLOOKUP(G853,[2]Preisliste!$A$11:$A$156,[2]Preisliste!$C$11:$C$156)</f>
        <v>Kabelübergangskasten ohne AuS</v>
      </c>
      <c r="M853" s="21"/>
      <c r="N853" s="21"/>
      <c r="O853" s="21"/>
      <c r="P853" s="36"/>
    </row>
    <row r="854" spans="1:16" x14ac:dyDescent="0.3">
      <c r="A854" s="21"/>
      <c r="B854" s="62">
        <f t="shared" si="65"/>
        <v>0</v>
      </c>
      <c r="C854" s="62">
        <v>0</v>
      </c>
      <c r="D854" s="33" t="str">
        <f>'[1]Mast Grube Multi5lB'!$D119</f>
        <v>St.</v>
      </c>
      <c r="E854" s="33" t="s">
        <v>192</v>
      </c>
      <c r="F854" s="12">
        <v>122080100000</v>
      </c>
      <c r="G854" s="34">
        <f>'[1]Mast Grube Multi5lB'!$E119</f>
        <v>122080100000</v>
      </c>
      <c r="H854" s="34">
        <v>0</v>
      </c>
      <c r="I854">
        <f>_xlfn.XLOOKUP(G854,[1]Preisliste!$A$11:$A$156,[1]Preisliste!$B$11:$B$156)</f>
        <v>0</v>
      </c>
      <c r="J854" s="13">
        <f>_xlfn.XLOOKUP(G854,[2]Preisliste!$A$11:$A$156,[2]Preisliste!$E$11:$E$156)</f>
        <v>37.78</v>
      </c>
      <c r="K854" s="35">
        <f t="shared" si="64"/>
        <v>0</v>
      </c>
      <c r="L854" t="str">
        <f>_xlfn.XLOOKUP(G854,[2]Preisliste!$A$11:$A$156,[2]Preisliste!$C$11:$C$156)</f>
        <v>Mont. Micro Luma</v>
      </c>
      <c r="M854" s="21"/>
      <c r="N854" s="21"/>
      <c r="O854" s="21"/>
      <c r="P854" s="36"/>
    </row>
    <row r="855" spans="1:16" x14ac:dyDescent="0.3">
      <c r="A855" s="21"/>
      <c r="B855" s="62">
        <f t="shared" si="65"/>
        <v>0</v>
      </c>
      <c r="C855" s="62">
        <v>0</v>
      </c>
      <c r="D855" s="33" t="str">
        <f>'[1]Mast Grube Multi5lB'!$D120</f>
        <v>St.</v>
      </c>
      <c r="E855" s="33" t="s">
        <v>192</v>
      </c>
      <c r="F855" s="12">
        <v>122080300000</v>
      </c>
      <c r="G855" s="34">
        <f>'[1]Mast Grube Multi5lB'!$E120</f>
        <v>122080300000</v>
      </c>
      <c r="H855" s="34">
        <v>0</v>
      </c>
      <c r="I855">
        <f>_xlfn.XLOOKUP(G855,[1]Preisliste!$A$11:$A$156,[1]Preisliste!$B$11:$B$156)</f>
        <v>0</v>
      </c>
      <c r="J855" s="13">
        <f>_xlfn.XLOOKUP(G855,[2]Preisliste!$A$11:$A$156,[2]Preisliste!$E$11:$E$156)</f>
        <v>38.86</v>
      </c>
      <c r="K855" s="35">
        <f t="shared" si="64"/>
        <v>0</v>
      </c>
      <c r="L855" t="str">
        <f>_xlfn.XLOOKUP(G855,[2]Preisliste!$A$11:$A$156,[2]Preisliste!$C$11:$C$156)</f>
        <v>Mont. Mini Luma</v>
      </c>
      <c r="M855" s="21"/>
      <c r="N855" s="21"/>
      <c r="O855" s="21"/>
      <c r="P855" s="36"/>
    </row>
    <row r="856" spans="1:16" x14ac:dyDescent="0.3">
      <c r="A856" s="21"/>
      <c r="B856" s="62">
        <f t="shared" si="65"/>
        <v>0</v>
      </c>
      <c r="C856" s="62">
        <v>0</v>
      </c>
      <c r="D856" s="33" t="str">
        <f>'[1]Mast Grube Multi5lB'!$D121</f>
        <v>St.</v>
      </c>
      <c r="E856" s="33" t="s">
        <v>192</v>
      </c>
      <c r="F856" s="12">
        <v>122080500000</v>
      </c>
      <c r="G856" s="34">
        <f>'[1]Mast Grube Multi5lB'!$E121</f>
        <v>122080500000</v>
      </c>
      <c r="H856" s="34">
        <v>0</v>
      </c>
      <c r="I856">
        <f>_xlfn.XLOOKUP(G856,[1]Preisliste!$A$11:$A$156,[1]Preisliste!$B$11:$B$156)</f>
        <v>0</v>
      </c>
      <c r="J856" s="13">
        <f>_xlfn.XLOOKUP(G856,[2]Preisliste!$A$11:$A$156,[2]Preisliste!$E$11:$E$156)</f>
        <v>41.02</v>
      </c>
      <c r="K856" s="35">
        <f t="shared" si="64"/>
        <v>0</v>
      </c>
      <c r="L856" t="str">
        <f>_xlfn.XLOOKUP(G856,[2]Preisliste!$A$11:$A$156,[2]Preisliste!$C$11:$C$156)</f>
        <v>Mont. Luma</v>
      </c>
      <c r="M856" s="21"/>
      <c r="N856" s="21"/>
      <c r="O856" s="21"/>
      <c r="P856" s="36"/>
    </row>
    <row r="857" spans="1:16" x14ac:dyDescent="0.3">
      <c r="A857" s="21"/>
      <c r="B857" s="62">
        <f t="shared" si="65"/>
        <v>0</v>
      </c>
      <c r="C857" s="62">
        <v>0</v>
      </c>
      <c r="D857" s="33" t="str">
        <f>'[1]Mast Grube Multi5lB'!$D122</f>
        <v>St.</v>
      </c>
      <c r="E857" s="33" t="s">
        <v>192</v>
      </c>
      <c r="F857" s="12">
        <v>122080700000</v>
      </c>
      <c r="G857" s="34">
        <f>'[1]Mast Grube Multi5lB'!$E122</f>
        <v>122080700000</v>
      </c>
      <c r="H857" s="34">
        <v>0</v>
      </c>
      <c r="I857">
        <f>_xlfn.XLOOKUP(G857,[1]Preisliste!$A$11:$A$156,[1]Preisliste!$B$11:$B$156)</f>
        <v>0</v>
      </c>
      <c r="J857" s="13">
        <f>_xlfn.XLOOKUP(G857,[2]Preisliste!$A$11:$A$156,[2]Preisliste!$E$11:$E$156)</f>
        <v>96.08</v>
      </c>
      <c r="K857" s="35">
        <f t="shared" si="64"/>
        <v>0</v>
      </c>
      <c r="L857" t="str">
        <f>_xlfn.XLOOKUP(G857,[2]Preisliste!$A$11:$A$156,[2]Preisliste!$C$11:$C$156)</f>
        <v>Mont. FGÜ Mini Luma</v>
      </c>
      <c r="M857" s="21"/>
      <c r="N857" s="21"/>
      <c r="O857" s="21"/>
      <c r="P857" s="36"/>
    </row>
    <row r="858" spans="1:16" x14ac:dyDescent="0.3">
      <c r="A858" s="21"/>
      <c r="B858" s="62">
        <f t="shared" si="65"/>
        <v>0</v>
      </c>
      <c r="C858" s="62">
        <v>0</v>
      </c>
      <c r="D858" s="33" t="str">
        <f>'[1]Mast Grube Multi5lB'!$D123</f>
        <v>St.</v>
      </c>
      <c r="E858" s="33" t="s">
        <v>192</v>
      </c>
      <c r="F858" s="12">
        <v>122080900000</v>
      </c>
      <c r="G858" s="34">
        <f>'[1]Mast Grube Multi5lB'!$E123</f>
        <v>122080900000</v>
      </c>
      <c r="H858" s="34">
        <v>0</v>
      </c>
      <c r="I858">
        <f>_xlfn.XLOOKUP(G858,[1]Preisliste!$A$11:$A$156,[1]Preisliste!$B$11:$B$156)</f>
        <v>0</v>
      </c>
      <c r="J858" s="13">
        <f>_xlfn.XLOOKUP(G858,[2]Preisliste!$A$11:$A$156,[2]Preisliste!$E$11:$E$156)</f>
        <v>43.18</v>
      </c>
      <c r="K858" s="35">
        <f t="shared" si="64"/>
        <v>0</v>
      </c>
      <c r="L858" t="str">
        <f>_xlfn.XLOOKUP(G858,[2]Preisliste!$A$11:$A$156,[2]Preisliste!$C$11:$C$156)</f>
        <v>Mont. Trilux Publisca</v>
      </c>
      <c r="M858" s="21"/>
      <c r="N858" s="21"/>
      <c r="O858" s="21"/>
      <c r="P858" s="36"/>
    </row>
    <row r="859" spans="1:16" x14ac:dyDescent="0.3">
      <c r="A859" s="21"/>
      <c r="B859" s="62">
        <f t="shared" si="65"/>
        <v>0</v>
      </c>
      <c r="C859" s="62">
        <v>0</v>
      </c>
      <c r="D859" s="33" t="str">
        <f>'[1]Mast Grube Multi5lB'!$D124</f>
        <v>St.</v>
      </c>
      <c r="E859" s="33" t="s">
        <v>192</v>
      </c>
      <c r="F859" s="12">
        <v>122081100000</v>
      </c>
      <c r="G859" s="34">
        <f>'[1]Mast Grube Multi5lB'!$E124</f>
        <v>122081100000</v>
      </c>
      <c r="H859" s="34">
        <v>0</v>
      </c>
      <c r="I859">
        <f>_xlfn.XLOOKUP(G859,[1]Preisliste!$A$11:$A$156,[1]Preisliste!$B$11:$B$156)</f>
        <v>0</v>
      </c>
      <c r="J859" s="13">
        <f>_xlfn.XLOOKUP(G859,[2]Preisliste!$A$11:$A$156,[2]Preisliste!$E$11:$E$156)</f>
        <v>45.34</v>
      </c>
      <c r="K859" s="35">
        <f t="shared" si="64"/>
        <v>0</v>
      </c>
      <c r="L859" t="str">
        <f>_xlfn.XLOOKUP(G859,[2]Preisliste!$A$11:$A$156,[2]Preisliste!$C$11:$C$156)</f>
        <v>Mont. Nordeon Vulkan V3458</v>
      </c>
      <c r="M859" s="21"/>
      <c r="N859" s="21"/>
      <c r="O859" s="21"/>
      <c r="P859" s="36"/>
    </row>
    <row r="860" spans="1:16" x14ac:dyDescent="0.3">
      <c r="A860" s="21"/>
      <c r="B860" s="62">
        <f t="shared" si="65"/>
        <v>0</v>
      </c>
      <c r="C860" s="62">
        <v>0</v>
      </c>
      <c r="D860" s="33" t="str">
        <f>'[1]Mast Grube Multi5lB'!$D125</f>
        <v>St.</v>
      </c>
      <c r="E860" s="33" t="s">
        <v>192</v>
      </c>
      <c r="F860" s="12">
        <v>120813000000</v>
      </c>
      <c r="G860" s="34">
        <f>'[1]Mast Grube Multi5lB'!$E125</f>
        <v>120813000000</v>
      </c>
      <c r="H860" s="34">
        <v>0</v>
      </c>
      <c r="I860">
        <f>_xlfn.XLOOKUP(G860,[1]Preisliste!$A$11:$A$156,[1]Preisliste!$B$11:$B$156)</f>
        <v>0</v>
      </c>
      <c r="J860" s="13">
        <f>_xlfn.XLOOKUP(G860,[2]Preisliste!$A$11:$A$156,[2]Preisliste!$E$11:$E$156)</f>
        <v>100.44</v>
      </c>
      <c r="K860" s="35">
        <f t="shared" si="64"/>
        <v>0</v>
      </c>
      <c r="L860" t="str">
        <f>_xlfn.XLOOKUP(G860,[2]Preisliste!$A$11:$A$156,[2]Preisliste!$C$11:$C$156)</f>
        <v>Mont. Hahn-Licht</v>
      </c>
      <c r="M860" s="21"/>
      <c r="N860" s="21"/>
      <c r="O860" s="21"/>
      <c r="P860" s="36"/>
    </row>
    <row r="861" spans="1:16" x14ac:dyDescent="0.3">
      <c r="A861" s="36"/>
      <c r="B861" s="62">
        <f t="shared" si="65"/>
        <v>0</v>
      </c>
      <c r="C861" s="62">
        <v>0</v>
      </c>
      <c r="D861" s="33" t="str">
        <f>'[1]Mast Grube Multi5lB'!$D126</f>
        <v>St.</v>
      </c>
      <c r="E861" s="33" t="s">
        <v>192</v>
      </c>
      <c r="F861" s="12">
        <v>122120700000</v>
      </c>
      <c r="G861" s="34">
        <f>'[1]Mast Grube Multi5lB'!$E126</f>
        <v>122120700000</v>
      </c>
      <c r="H861" s="34">
        <v>0</v>
      </c>
      <c r="I861">
        <f>_xlfn.XLOOKUP(G861,[1]Preisliste!$A$11:$A$156,[1]Preisliste!$B$11:$B$156)</f>
        <v>0</v>
      </c>
      <c r="J861" s="13">
        <f>_xlfn.XLOOKUP(G861,[2]Preisliste!$A$11:$A$156,[2]Preisliste!$E$11:$E$156)</f>
        <v>57.53</v>
      </c>
      <c r="K861" s="36">
        <f t="shared" si="64"/>
        <v>0</v>
      </c>
      <c r="L861" t="str">
        <f>_xlfn.XLOOKUP(G861,[2]Preisliste!$A$11:$A$156,[2]Preisliste!$C$11:$C$156)</f>
        <v>Leuchtenmontage o. Material</v>
      </c>
      <c r="M861" s="36"/>
      <c r="N861" s="36"/>
      <c r="O861" s="36"/>
      <c r="P861" s="36"/>
    </row>
    <row r="862" spans="1:16" x14ac:dyDescent="0.3">
      <c r="A862" s="36"/>
      <c r="B862" s="62">
        <f t="shared" si="65"/>
        <v>0</v>
      </c>
      <c r="C862" s="62">
        <v>0</v>
      </c>
      <c r="D862" s="33" t="str">
        <f>'[1]Mast Grube Multi5lB'!$D127</f>
        <v>St.</v>
      </c>
      <c r="E862" s="33" t="s">
        <v>192</v>
      </c>
      <c r="F862" s="12">
        <v>122121900000</v>
      </c>
      <c r="G862" s="34">
        <f>'[1]Mast Grube Multi5lB'!$E127</f>
        <v>122121900000</v>
      </c>
      <c r="H862" s="34">
        <v>0</v>
      </c>
      <c r="I862">
        <f>_xlfn.XLOOKUP(G862,[1]Preisliste!$A$11:$A$156,[1]Preisliste!$B$11:$B$156)</f>
        <v>0</v>
      </c>
      <c r="J862" s="13">
        <f>_xlfn.XLOOKUP(G862,[2]Preisliste!$A$11:$A$156,[2]Preisliste!$E$11:$E$156)</f>
        <v>51.86</v>
      </c>
      <c r="K862" s="36">
        <f t="shared" si="64"/>
        <v>0</v>
      </c>
      <c r="L862" t="str">
        <f>_xlfn.XLOOKUP(G862,[2]Preisliste!$A$11:$A$156,[2]Preisliste!$C$11:$C$156)</f>
        <v>Blendeneinbau Vulkan</v>
      </c>
      <c r="M862" s="36"/>
      <c r="N862" s="36"/>
      <c r="O862" s="36"/>
      <c r="P862" s="36"/>
    </row>
    <row r="863" spans="1:16" x14ac:dyDescent="0.3">
      <c r="A863" s="36"/>
      <c r="B863" s="62">
        <f t="shared" si="65"/>
        <v>0</v>
      </c>
      <c r="C863" s="62">
        <v>0</v>
      </c>
      <c r="D863" s="33" t="str">
        <f>'[1]Mast Grube Multi5lB'!$D128</f>
        <v>St.</v>
      </c>
      <c r="E863" s="33" t="s">
        <v>192</v>
      </c>
      <c r="F863" s="12">
        <v>122122500000</v>
      </c>
      <c r="G863" s="34">
        <f>'[1]Mast Grube Multi5lB'!$E128</f>
        <v>122122500000</v>
      </c>
      <c r="H863" s="34">
        <v>0</v>
      </c>
      <c r="I863">
        <f>_xlfn.XLOOKUP(G863,[1]Preisliste!$A$11:$A$156,[1]Preisliste!$B$11:$B$156)</f>
        <v>0</v>
      </c>
      <c r="J863" s="13">
        <f>_xlfn.XLOOKUP(G863,[2]Preisliste!$A$11:$A$156,[2]Preisliste!$E$11:$E$156)</f>
        <v>51.86</v>
      </c>
      <c r="K863" s="36">
        <f t="shared" si="64"/>
        <v>0</v>
      </c>
      <c r="L863" t="str">
        <f>_xlfn.XLOOKUP(G863,[2]Preisliste!$A$11:$A$156,[2]Preisliste!$C$11:$C$156)</f>
        <v>Austausch Vulkan Leuchtendach</v>
      </c>
      <c r="M863" s="36"/>
      <c r="N863" s="36"/>
      <c r="O863" s="36"/>
      <c r="P863" s="36"/>
    </row>
    <row r="864" spans="1:16" x14ac:dyDescent="0.3">
      <c r="A864" s="36"/>
      <c r="B864" s="62">
        <f t="shared" si="65"/>
        <v>0</v>
      </c>
      <c r="C864" s="62">
        <v>0</v>
      </c>
      <c r="D864" s="33" t="str">
        <f>'[1]Mast Grube Multi5lB'!$D129</f>
        <v>St.</v>
      </c>
      <c r="E864" s="33" t="s">
        <v>192</v>
      </c>
      <c r="F864" s="12">
        <v>122124200000</v>
      </c>
      <c r="G864" s="34">
        <f>'[1]Mast Grube Multi5lB'!$E129</f>
        <v>122124200000</v>
      </c>
      <c r="H864" s="34">
        <v>0</v>
      </c>
      <c r="I864">
        <f>_xlfn.XLOOKUP(G864,[1]Preisliste!$A$11:$A$156,[1]Preisliste!$B$11:$B$156)</f>
        <v>0</v>
      </c>
      <c r="J864" s="13">
        <f>_xlfn.XLOOKUP(G864,[2]Preisliste!$A$11:$A$156,[2]Preisliste!$E$11:$E$156)</f>
        <v>60.83</v>
      </c>
      <c r="K864" s="36">
        <f t="shared" ref="K864:K875" si="66">IF(B864="",0,B864*J864)</f>
        <v>0</v>
      </c>
      <c r="L864" t="str">
        <f>_xlfn.XLOOKUP(G864,[2]Preisliste!$A$11:$A$156,[2]Preisliste!$C$11:$C$156)</f>
        <v>Isol. Klemme Leuchtenanschluss</v>
      </c>
      <c r="M864" s="36"/>
      <c r="N864" s="36"/>
      <c r="O864" s="36"/>
      <c r="P864" s="36"/>
    </row>
    <row r="865" spans="1:18" x14ac:dyDescent="0.3">
      <c r="A865" s="36"/>
      <c r="B865" s="62">
        <f t="shared" ref="B865:B875" si="67">C865</f>
        <v>0</v>
      </c>
      <c r="C865" s="62">
        <v>0</v>
      </c>
      <c r="D865" s="33" t="str">
        <f>'[1]Mast Grube Multi5lB'!$D130</f>
        <v>St.</v>
      </c>
      <c r="E865" s="33" t="s">
        <v>192</v>
      </c>
      <c r="F865" s="12">
        <v>101030306000</v>
      </c>
      <c r="G865" s="34">
        <f>'[1]Mast Grube Multi5lB'!$E130</f>
        <v>101030306000</v>
      </c>
      <c r="H865" s="34" t="s">
        <v>41</v>
      </c>
      <c r="I865" t="str">
        <f>_xlfn.XLOOKUP(G865,[1]Preisliste!$A$11:$A$156,[1]Preisliste!$B$11:$B$156)</f>
        <v>1.10.1</v>
      </c>
      <c r="J865" s="13">
        <f>_xlfn.XLOOKUP(G865,[2]Preisliste!$A$11:$A$156,[2]Preisliste!$E$11:$E$156)</f>
        <v>37.78</v>
      </c>
      <c r="K865" s="36">
        <f t="shared" si="66"/>
        <v>0</v>
      </c>
      <c r="L865" t="str">
        <f>_xlfn.XLOOKUP(G865,[2]Preisliste!$A$11:$A$156,[2]Preisliste!$C$11:$C$156)</f>
        <v>Technische LED-Außenleuchte für Anliegerstraßen</v>
      </c>
      <c r="M865" s="36"/>
      <c r="N865" s="36"/>
      <c r="O865" s="36"/>
      <c r="P865" s="36"/>
    </row>
    <row r="866" spans="1:18" x14ac:dyDescent="0.3">
      <c r="A866" s="36"/>
      <c r="B866" s="62">
        <f t="shared" si="67"/>
        <v>0</v>
      </c>
      <c r="C866" s="62">
        <v>0</v>
      </c>
      <c r="D866" s="33" t="str">
        <f>'[1]Mast Grube Multi5lB'!$D131</f>
        <v>St.</v>
      </c>
      <c r="E866" s="33" t="s">
        <v>192</v>
      </c>
      <c r="F866" s="12">
        <v>101030307000</v>
      </c>
      <c r="G866" s="34">
        <f>'[1]Mast Grube Multi5lB'!$E131</f>
        <v>101030307000</v>
      </c>
      <c r="H866" s="34" t="s">
        <v>42</v>
      </c>
      <c r="I866" t="str">
        <f>_xlfn.XLOOKUP(G866,[1]Preisliste!$A$11:$A$156,[1]Preisliste!$B$11:$B$156)</f>
        <v>1.10.2</v>
      </c>
      <c r="J866" s="13">
        <f>_xlfn.XLOOKUP(G866,[2]Preisliste!$A$11:$A$156,[2]Preisliste!$E$11:$E$156)</f>
        <v>38.86</v>
      </c>
      <c r="K866" s="36">
        <f t="shared" si="66"/>
        <v>0</v>
      </c>
      <c r="L866" t="str">
        <f>_xlfn.XLOOKUP(G866,[2]Preisliste!$A$11:$A$156,[2]Preisliste!$C$11:$C$156)</f>
        <v>Technische LED-Außenleuchte für Haupterschließungsstraßen</v>
      </c>
      <c r="M866" s="36"/>
      <c r="N866" s="36"/>
      <c r="O866" s="36"/>
      <c r="P866" s="36"/>
    </row>
    <row r="867" spans="1:18" x14ac:dyDescent="0.3">
      <c r="A867" s="36"/>
      <c r="B867" s="62">
        <f t="shared" si="67"/>
        <v>0</v>
      </c>
      <c r="C867" s="62">
        <v>0</v>
      </c>
      <c r="D867" s="33" t="str">
        <f>'[1]Mast Grube Multi5lB'!$D132</f>
        <v>St.</v>
      </c>
      <c r="E867" s="33" t="s">
        <v>192</v>
      </c>
      <c r="F867" s="12">
        <v>101030400000</v>
      </c>
      <c r="G867" s="34">
        <f>'[1]Mast Grube Multi5lB'!$E132</f>
        <v>101030400000</v>
      </c>
      <c r="H867" s="34" t="s">
        <v>43</v>
      </c>
      <c r="I867" t="str">
        <f>_xlfn.XLOOKUP(G867,[1]Preisliste!$A$11:$A$156,[1]Preisliste!$B$11:$B$156)</f>
        <v>1.10.3</v>
      </c>
      <c r="J867" s="13">
        <f>_xlfn.XLOOKUP(G867,[2]Preisliste!$A$11:$A$156,[2]Preisliste!$E$11:$E$156)</f>
        <v>41.02</v>
      </c>
      <c r="K867" s="36">
        <f t="shared" si="66"/>
        <v>0</v>
      </c>
      <c r="L867" t="str">
        <f>_xlfn.XLOOKUP(G867,[2]Preisliste!$A$11:$A$156,[2]Preisliste!$C$11:$C$156)</f>
        <v>Technische LED-Außenleuchte für Hauptverkehrsstraßen</v>
      </c>
      <c r="M867" s="36"/>
      <c r="N867" s="36"/>
      <c r="O867" s="36"/>
      <c r="P867" s="36"/>
      <c r="R867" s="52"/>
    </row>
    <row r="868" spans="1:18" x14ac:dyDescent="0.3">
      <c r="A868" s="36"/>
      <c r="B868" s="62">
        <f t="shared" si="67"/>
        <v>0</v>
      </c>
      <c r="C868" s="62">
        <v>0</v>
      </c>
      <c r="D868" s="33" t="str">
        <f>'[1]Mast Grube Multi5lB'!$D133</f>
        <v>St.</v>
      </c>
      <c r="E868" s="33" t="s">
        <v>192</v>
      </c>
      <c r="F868" s="12">
        <v>441430000001</v>
      </c>
      <c r="G868" s="34">
        <f>'[1]Mast Grube Multi5lB'!$E133</f>
        <v>441430000001</v>
      </c>
      <c r="H868" s="34" t="s">
        <v>44</v>
      </c>
      <c r="I868" t="str">
        <f>_xlfn.XLOOKUP(G868,[1]Preisliste!$A$11:$A$156,[1]Preisliste!$B$11:$B$156)</f>
        <v>1.10.4</v>
      </c>
      <c r="J868" s="13">
        <f>_xlfn.XLOOKUP(G868,[2]Preisliste!$A$11:$A$156,[2]Preisliste!$E$11:$E$156)</f>
        <v>96.08</v>
      </c>
      <c r="K868" s="36">
        <f t="shared" si="66"/>
        <v>0</v>
      </c>
      <c r="L868" t="str">
        <f>_xlfn.XLOOKUP(G868,[2]Preisliste!$A$11:$A$156,[2]Preisliste!$C$11:$C$156)</f>
        <v>Technische LED-Außenleuchte für FGÜ</v>
      </c>
      <c r="M868" s="36"/>
      <c r="N868" s="36"/>
      <c r="O868" s="36"/>
      <c r="P868" s="36"/>
      <c r="R868" s="52"/>
    </row>
    <row r="869" spans="1:18" x14ac:dyDescent="0.3">
      <c r="A869" s="36"/>
      <c r="B869" s="62">
        <f t="shared" si="67"/>
        <v>0</v>
      </c>
      <c r="C869" s="62">
        <v>0</v>
      </c>
      <c r="D869" s="33" t="str">
        <f>'[1]Mast Grube Multi5lB'!$D134</f>
        <v>St.</v>
      </c>
      <c r="E869" s="33" t="s">
        <v>192</v>
      </c>
      <c r="F869" s="12">
        <v>441431000001</v>
      </c>
      <c r="G869" s="34">
        <f>'[1]Mast Grube Multi5lB'!$E134</f>
        <v>441431000001</v>
      </c>
      <c r="H869" s="34" t="s">
        <v>45</v>
      </c>
      <c r="I869" t="str">
        <f>_xlfn.XLOOKUP(G869,[1]Preisliste!$A$11:$A$156,[1]Preisliste!$B$11:$B$156)</f>
        <v>1.10.5</v>
      </c>
      <c r="J869" s="13">
        <f>_xlfn.XLOOKUP(G869,[2]Preisliste!$A$11:$A$156,[2]Preisliste!$E$11:$E$156)</f>
        <v>43.18</v>
      </c>
      <c r="K869" s="36">
        <f t="shared" si="66"/>
        <v>0</v>
      </c>
      <c r="L869" t="str">
        <f>_xlfn.XLOOKUP(G869,[2]Preisliste!$A$11:$A$156,[2]Preisliste!$C$11:$C$156)</f>
        <v>Technisch-dekorative LED-Außenleuchte</v>
      </c>
      <c r="M869" s="36"/>
      <c r="N869" s="36"/>
      <c r="O869" s="36"/>
      <c r="P869" s="36"/>
      <c r="R869" s="52"/>
    </row>
    <row r="870" spans="1:18" x14ac:dyDescent="0.3">
      <c r="A870" s="36"/>
      <c r="B870" s="62">
        <f t="shared" si="67"/>
        <v>0</v>
      </c>
      <c r="C870" s="62">
        <v>0</v>
      </c>
      <c r="D870" s="33" t="str">
        <f>'[1]Mast Grube Multi5lB'!$D135</f>
        <v>St.</v>
      </c>
      <c r="E870" s="33" t="s">
        <v>192</v>
      </c>
      <c r="F870" s="12">
        <v>441432000001</v>
      </c>
      <c r="G870" s="34">
        <f>'[1]Mast Grube Multi5lB'!$E135</f>
        <v>441432000001</v>
      </c>
      <c r="H870" s="34" t="s">
        <v>46</v>
      </c>
      <c r="I870" t="str">
        <f>_xlfn.XLOOKUP(G870,[1]Preisliste!$A$11:$A$156,[1]Preisliste!$B$11:$B$156)</f>
        <v>1.10.6</v>
      </c>
      <c r="J870" s="13">
        <f>_xlfn.XLOOKUP(G870,[2]Preisliste!$A$11:$A$156,[2]Preisliste!$E$11:$E$156)</f>
        <v>45.34</v>
      </c>
      <c r="K870" s="36">
        <f t="shared" si="66"/>
        <v>0</v>
      </c>
      <c r="L870" t="str">
        <f>_xlfn.XLOOKUP(G870,[2]Preisliste!$A$11:$A$156,[2]Preisliste!$C$11:$C$156)</f>
        <v>Klassisch-dekorative LED-Außenleuchte</v>
      </c>
      <c r="M870" s="36"/>
      <c r="N870" s="36"/>
      <c r="O870" s="36"/>
      <c r="P870" s="36"/>
      <c r="R870" s="52"/>
    </row>
    <row r="871" spans="1:18" x14ac:dyDescent="0.3">
      <c r="A871" s="36"/>
      <c r="B871" s="62">
        <f t="shared" si="67"/>
        <v>0</v>
      </c>
      <c r="C871" s="62">
        <v>0</v>
      </c>
      <c r="D871" s="33" t="str">
        <f>'[1]Mast Grube Multi5lB'!$D136</f>
        <v>St.</v>
      </c>
      <c r="E871" s="33" t="s">
        <v>192</v>
      </c>
      <c r="F871" s="12">
        <v>441433000001</v>
      </c>
      <c r="G871" s="34">
        <f>'[1]Mast Grube Multi5lB'!$E136</f>
        <v>441433000001</v>
      </c>
      <c r="H871" s="34" t="s">
        <v>47</v>
      </c>
      <c r="I871" t="str">
        <f>_xlfn.XLOOKUP(G871,[1]Preisliste!$A$11:$A$156,[1]Preisliste!$B$11:$B$156)</f>
        <v>1.10.7</v>
      </c>
      <c r="J871" s="13">
        <f>_xlfn.XLOOKUP(G871,[2]Preisliste!$A$11:$A$156,[2]Preisliste!$E$11:$E$156)</f>
        <v>100.44</v>
      </c>
      <c r="K871" s="36">
        <f t="shared" si="66"/>
        <v>0</v>
      </c>
      <c r="L871" t="str">
        <f>_xlfn.XLOOKUP(G871,[2]Preisliste!$A$11:$A$156,[2]Preisliste!$C$11:$C$156)</f>
        <v>Historische Mastaufsatzleuchten "Ausführung Bergisch Gladbach"</v>
      </c>
      <c r="M871" s="36"/>
      <c r="N871" s="36"/>
      <c r="O871" s="36"/>
      <c r="P871" s="36"/>
      <c r="R871" s="52"/>
    </row>
    <row r="872" spans="1:18" x14ac:dyDescent="0.3">
      <c r="A872" s="36"/>
      <c r="B872" s="62">
        <f t="shared" si="67"/>
        <v>0</v>
      </c>
      <c r="C872" s="62">
        <v>0</v>
      </c>
      <c r="D872" s="33" t="str">
        <f>'[1]Mast Grube Multi5lB'!$D137</f>
        <v>St.</v>
      </c>
      <c r="E872" s="33" t="s">
        <v>192</v>
      </c>
      <c r="F872" s="12">
        <v>101030405000</v>
      </c>
      <c r="G872" s="34">
        <f>'[1]Mast Grube Multi5lB'!$E137</f>
        <v>101030405000</v>
      </c>
      <c r="H872" s="34" t="s">
        <v>48</v>
      </c>
      <c r="I872" t="str">
        <f>_xlfn.XLOOKUP(G872,[1]Preisliste!$A$11:$A$156,[1]Preisliste!$B$11:$B$156)</f>
        <v>1.10.8</v>
      </c>
      <c r="J872" s="13">
        <f>_xlfn.XLOOKUP(G872,[2]Preisliste!$A$11:$A$156,[2]Preisliste!$E$11:$E$156)</f>
        <v>0</v>
      </c>
      <c r="K872" s="36">
        <f t="shared" si="66"/>
        <v>0</v>
      </c>
      <c r="L872" t="str">
        <f>_xlfn.XLOOKUP(G872,[2]Preisliste!$A$11:$A$156,[2]Preisliste!$C$11:$C$156)</f>
        <v>LED-Kompakt-Strahler für Akzentbeleuchtung &gt; 4000 lm</v>
      </c>
      <c r="M872" s="36"/>
      <c r="N872" s="36"/>
      <c r="O872" s="36"/>
      <c r="P872" s="36"/>
      <c r="R872" s="52"/>
    </row>
    <row r="873" spans="1:18" x14ac:dyDescent="0.3">
      <c r="A873" s="36"/>
      <c r="B873" s="62">
        <f t="shared" si="67"/>
        <v>0</v>
      </c>
      <c r="C873" s="62">
        <v>0</v>
      </c>
      <c r="D873" s="33" t="str">
        <f>'[1]Mast Grube Multi5lB'!$D138</f>
        <v>St.</v>
      </c>
      <c r="E873" s="33" t="s">
        <v>192</v>
      </c>
      <c r="F873" s="12">
        <v>101030406000</v>
      </c>
      <c r="G873" s="34">
        <f>'[1]Mast Grube Multi5lB'!$E138</f>
        <v>101030406000</v>
      </c>
      <c r="H873" s="34" t="s">
        <v>49</v>
      </c>
      <c r="I873" t="str">
        <f>_xlfn.XLOOKUP(G873,[1]Preisliste!$A$11:$A$156,[1]Preisliste!$B$11:$B$156)</f>
        <v>1.10.9</v>
      </c>
      <c r="J873" s="13">
        <f>_xlfn.XLOOKUP(G873,[2]Preisliste!$A$11:$A$156,[2]Preisliste!$E$11:$E$156)</f>
        <v>0</v>
      </c>
      <c r="K873" s="36">
        <f t="shared" si="66"/>
        <v>0</v>
      </c>
      <c r="L873" t="str">
        <f>_xlfn.XLOOKUP(G873,[2]Preisliste!$A$11:$A$156,[2]Preisliste!$C$11:$C$156)</f>
        <v>LED-Kompakt-Strahler für Akzentbeleuchtung &gt; 3000 lm</v>
      </c>
      <c r="M873" s="36"/>
      <c r="N873" s="36"/>
      <c r="O873" s="36"/>
      <c r="P873" s="36"/>
      <c r="R873" s="52"/>
    </row>
    <row r="874" spans="1:18" x14ac:dyDescent="0.3">
      <c r="A874" s="36"/>
      <c r="B874" s="62">
        <f t="shared" si="67"/>
        <v>0</v>
      </c>
      <c r="C874" s="62">
        <v>0</v>
      </c>
      <c r="D874" s="33" t="str">
        <f>'[1]Mast Grube Multi5lB'!$D139</f>
        <v>St.</v>
      </c>
      <c r="E874" s="33" t="s">
        <v>192</v>
      </c>
      <c r="F874" s="12">
        <v>101030407000</v>
      </c>
      <c r="G874" s="34">
        <f>'[1]Mast Grube Multi5lB'!$E139</f>
        <v>101030407000</v>
      </c>
      <c r="H874" s="34" t="s">
        <v>50</v>
      </c>
      <c r="I874" t="str">
        <f>_xlfn.XLOOKUP(G874,[1]Preisliste!$A$11:$A$156,[1]Preisliste!$B$11:$B$156)</f>
        <v>1.10.10</v>
      </c>
      <c r="J874" s="13">
        <f>_xlfn.XLOOKUP(G874,[2]Preisliste!$A$11:$A$156,[2]Preisliste!$E$11:$E$156)</f>
        <v>0</v>
      </c>
      <c r="K874" s="36">
        <f t="shared" si="66"/>
        <v>0</v>
      </c>
      <c r="L874" t="str">
        <f>_xlfn.XLOOKUP(G874,[2]Preisliste!$A$11:$A$156,[2]Preisliste!$C$11:$C$156)</f>
        <v>LED-Flutlichtstrahler für Anstrahlungen &gt; 6500 lm</v>
      </c>
      <c r="M874" s="36"/>
      <c r="N874" s="36"/>
      <c r="O874" s="36"/>
      <c r="P874" s="36"/>
      <c r="R874" s="52"/>
    </row>
    <row r="875" spans="1:18" x14ac:dyDescent="0.3">
      <c r="A875" s="36"/>
      <c r="B875" s="62">
        <f t="shared" si="67"/>
        <v>0</v>
      </c>
      <c r="C875" s="62">
        <v>0</v>
      </c>
      <c r="D875" s="33" t="str">
        <f>'[1]Mast Grube Multi5lB'!$D140</f>
        <v>St.</v>
      </c>
      <c r="E875" s="33" t="s">
        <v>192</v>
      </c>
      <c r="F875" s="12">
        <v>101030500000</v>
      </c>
      <c r="G875" s="34">
        <f>'[1]Mast Grube Multi5lB'!$E140</f>
        <v>101030500000</v>
      </c>
      <c r="H875" s="34" t="s">
        <v>51</v>
      </c>
      <c r="I875" t="str">
        <f>_xlfn.XLOOKUP(G875,[1]Preisliste!$A$11:$A$156,[1]Preisliste!$B$11:$B$156)</f>
        <v>1.10.11</v>
      </c>
      <c r="J875" s="13">
        <f>_xlfn.XLOOKUP(G875,[2]Preisliste!$A$11:$A$156,[2]Preisliste!$E$11:$E$156)</f>
        <v>0</v>
      </c>
      <c r="K875" s="36">
        <f t="shared" si="66"/>
        <v>0</v>
      </c>
      <c r="L875" t="str">
        <f>_xlfn.XLOOKUP(G875,[2]Preisliste!$A$11:$A$156,[2]Preisliste!$C$11:$C$156)</f>
        <v>LED-Flutlichtstrahler für Anstrahlungen &gt; 5500 lm</v>
      </c>
      <c r="M875" s="36"/>
      <c r="N875" s="36"/>
      <c r="O875" s="36"/>
      <c r="P875" s="36"/>
      <c r="R875" s="52"/>
    </row>
    <row r="876" spans="1:18" x14ac:dyDescent="0.3">
      <c r="F876" s="12"/>
      <c r="G876" s="12"/>
      <c r="H876" s="12"/>
      <c r="J876" s="13"/>
      <c r="K876" s="14"/>
      <c r="R876" s="52"/>
    </row>
    <row r="877" spans="1:18" x14ac:dyDescent="0.3">
      <c r="B877" s="25"/>
      <c r="C877" s="25"/>
      <c r="D877" s="11"/>
      <c r="E877" s="11"/>
      <c r="F877" s="12"/>
      <c r="G877" s="12"/>
      <c r="H877" s="12"/>
      <c r="J877" s="13"/>
      <c r="K877" s="14"/>
      <c r="R877" s="52"/>
    </row>
    <row r="878" spans="1:18" x14ac:dyDescent="0.3">
      <c r="B878" s="25"/>
      <c r="C878" s="25"/>
      <c r="D878" s="11"/>
      <c r="E878" s="11"/>
      <c r="F878" s="12"/>
      <c r="G878" s="12"/>
      <c r="H878" s="12"/>
      <c r="J878" s="13"/>
      <c r="K878" s="14"/>
      <c r="R878" s="52"/>
    </row>
    <row r="879" spans="1:18" x14ac:dyDescent="0.3">
      <c r="B879" s="25"/>
      <c r="C879" s="25"/>
      <c r="D879" s="11"/>
      <c r="E879" s="11"/>
      <c r="F879" s="12"/>
      <c r="G879" s="12"/>
      <c r="H879" s="12"/>
      <c r="J879" s="13"/>
      <c r="K879" s="14"/>
      <c r="R879" s="52"/>
    </row>
    <row r="880" spans="1:18" x14ac:dyDescent="0.3">
      <c r="A880" t="s">
        <v>189</v>
      </c>
      <c r="B880" s="25">
        <f>C880</f>
        <v>0</v>
      </c>
      <c r="C880" s="25">
        <v>0</v>
      </c>
      <c r="D880" s="11" t="str">
        <f>'[1]Mast Grube Multi6P'!$D55</f>
        <v>m²</v>
      </c>
      <c r="E880" s="11" t="s">
        <v>55</v>
      </c>
      <c r="F880" s="12">
        <v>122021100000</v>
      </c>
      <c r="G880" s="12">
        <f>'[1]Mast Grube Multi6P'!$E55</f>
        <v>122021100000</v>
      </c>
      <c r="H880" s="12" t="s">
        <v>0</v>
      </c>
      <c r="I880" t="str">
        <f>_xlfn.XLOOKUP(G880,[1]Preisliste!$A$11:$A$156,[1]Preisliste!$B$11:$B$156)</f>
        <v>1.3.6</v>
      </c>
      <c r="J880" s="13">
        <f>_xlfn.XLOOKUP(G880,[2]Preisliste!$A$11:$A$156,[2]Preisliste!$E$11:$E$156)</f>
        <v>100.68</v>
      </c>
      <c r="K880" s="14">
        <f t="shared" ref="K880:K943" si="68">IF(B880="",0,B880*J880)</f>
        <v>0</v>
      </c>
      <c r="L880" t="str">
        <f>_xlfn.XLOOKUP(G880,[2]Preisliste!$A$11:$A$156,[2]Preisliste!$C$11:$C$156)</f>
        <v>Pflasteroberflächen aufnehmen und wieder herstellen</v>
      </c>
      <c r="O880" t="s">
        <v>189</v>
      </c>
      <c r="R880" s="52"/>
    </row>
    <row r="881" spans="1:18" x14ac:dyDescent="0.3">
      <c r="A881" t="s">
        <v>199</v>
      </c>
      <c r="B881" s="25">
        <f t="shared" ref="B881:B944" si="69">C881</f>
        <v>0</v>
      </c>
      <c r="C881" s="25">
        <v>0</v>
      </c>
      <c r="D881" s="11" t="str">
        <f>'[1]Mast Grube Multi6P'!$D56</f>
        <v>m³</v>
      </c>
      <c r="E881" s="11" t="s">
        <v>56</v>
      </c>
      <c r="F881" s="12">
        <v>122021300000</v>
      </c>
      <c r="G881" s="12">
        <f>'[1]Mast Grube Multi6P'!$E56</f>
        <v>122021300000</v>
      </c>
      <c r="H881" s="12" t="s">
        <v>1</v>
      </c>
      <c r="I881" t="str">
        <f>_xlfn.XLOOKUP(G881,[1]Preisliste!$A$11:$A$156,[1]Preisliste!$B$11:$B$156)</f>
        <v>1.3.7</v>
      </c>
      <c r="J881" s="13">
        <f>_xlfn.XLOOKUP(G881,[2]Preisliste!$A$11:$A$156,[2]Preisliste!$E$11:$E$156)</f>
        <v>114.1</v>
      </c>
      <c r="K881" s="14">
        <f t="shared" si="68"/>
        <v>0</v>
      </c>
      <c r="L881" t="str">
        <f>_xlfn.XLOOKUP(G881,[2]Preisliste!$A$11:$A$156,[2]Preisliste!$C$11:$C$156)</f>
        <v>ungeb. Tragschichten ausbauen</v>
      </c>
      <c r="O881" t="s">
        <v>190</v>
      </c>
      <c r="R881" s="52"/>
    </row>
    <row r="882" spans="1:18" x14ac:dyDescent="0.3">
      <c r="A882" s="25">
        <f>SUM(K880:K955)</f>
        <v>0</v>
      </c>
      <c r="B882" s="25">
        <f t="shared" si="69"/>
        <v>0</v>
      </c>
      <c r="C882" s="25">
        <v>0</v>
      </c>
      <c r="D882" s="11" t="str">
        <f>'[1]Mast Grube Multi6P'!$D57</f>
        <v>m³</v>
      </c>
      <c r="E882" s="11" t="s">
        <v>56</v>
      </c>
      <c r="F882" s="12">
        <v>122021500000</v>
      </c>
      <c r="G882" s="12">
        <f>'[1]Mast Grube Multi6P'!$E57</f>
        <v>122021500000</v>
      </c>
      <c r="H882" s="12" t="s">
        <v>2</v>
      </c>
      <c r="I882" t="str">
        <f>_xlfn.XLOOKUP(G882,[1]Preisliste!$A$11:$A$156,[1]Preisliste!$B$11:$B$156)</f>
        <v>1.3.8</v>
      </c>
      <c r="J882" s="13">
        <f>_xlfn.XLOOKUP(G882,[2]Preisliste!$A$11:$A$156,[2]Preisliste!$E$11:$E$156)</f>
        <v>248.34</v>
      </c>
      <c r="K882" s="14">
        <f t="shared" si="68"/>
        <v>0</v>
      </c>
      <c r="L882" t="str">
        <f>_xlfn.XLOOKUP(G882,[2]Preisliste!$A$11:$A$156,[2]Preisliste!$C$11:$C$156)</f>
        <v>Graben herstellen und wiederverfüllen</v>
      </c>
      <c r="R882" s="52"/>
    </row>
    <row r="883" spans="1:18" x14ac:dyDescent="0.3">
      <c r="B883" s="25">
        <f t="shared" si="69"/>
        <v>0</v>
      </c>
      <c r="C883" s="25">
        <v>0</v>
      </c>
      <c r="D883" s="11" t="str">
        <f>'[1]Mast Grube Multi6P'!$D58</f>
        <v>m³</v>
      </c>
      <c r="E883" s="11" t="s">
        <v>56</v>
      </c>
      <c r="F883" s="12">
        <v>122021900000</v>
      </c>
      <c r="G883" s="12">
        <f>'[1]Mast Grube Multi6P'!$E58</f>
        <v>122021900000</v>
      </c>
      <c r="H883" s="12" t="s">
        <v>3</v>
      </c>
      <c r="I883" t="str">
        <f>_xlfn.XLOOKUP(G883,[1]Preisliste!$A$11:$A$156,[1]Preisliste!$B$11:$B$156)</f>
        <v>1.3.10</v>
      </c>
      <c r="J883" s="13">
        <f>_xlfn.XLOOKUP(G883,[2]Preisliste!$A$11:$A$156,[2]Preisliste!$E$11:$E$156)</f>
        <v>70.48</v>
      </c>
      <c r="K883" s="14">
        <f t="shared" si="68"/>
        <v>0</v>
      </c>
      <c r="L883" t="str">
        <f>_xlfn.XLOOKUP(G883,[2]Preisliste!$A$11:$A$156,[2]Preisliste!$C$11:$C$156)</f>
        <v>Sandbett für Elektroleitung</v>
      </c>
      <c r="R883" s="52"/>
    </row>
    <row r="884" spans="1:18" x14ac:dyDescent="0.3">
      <c r="B884" s="25">
        <f t="shared" si="69"/>
        <v>0</v>
      </c>
      <c r="C884" s="25">
        <v>0</v>
      </c>
      <c r="D884" s="11" t="str">
        <f>'[1]Mast Grube Multi6P'!$D59</f>
        <v>m³</v>
      </c>
      <c r="E884" s="11" t="s">
        <v>56</v>
      </c>
      <c r="F884" s="12">
        <v>122022100000</v>
      </c>
      <c r="G884" s="12">
        <f>'[1]Mast Grube Multi6P'!$E59</f>
        <v>122022100000</v>
      </c>
      <c r="H884" s="12" t="s">
        <v>4</v>
      </c>
      <c r="I884" t="str">
        <f>_xlfn.XLOOKUP(G884,[1]Preisliste!$A$11:$A$156,[1]Preisliste!$B$11:$B$156)</f>
        <v>1.3.11</v>
      </c>
      <c r="J884" s="13">
        <f>_xlfn.XLOOKUP(G884,[2]Preisliste!$A$11:$A$156,[2]Preisliste!$E$11:$E$156)</f>
        <v>80.55</v>
      </c>
      <c r="K884" s="14">
        <f t="shared" si="68"/>
        <v>0</v>
      </c>
      <c r="L884" t="str">
        <f>_xlfn.XLOOKUP(G884,[2]Preisliste!$A$11:$A$156,[2]Preisliste!$C$11:$C$156)</f>
        <v>vorhandene Tragschicht wieder einbauen</v>
      </c>
      <c r="R884" s="52"/>
    </row>
    <row r="885" spans="1:18" x14ac:dyDescent="0.3">
      <c r="B885" s="25">
        <f t="shared" si="69"/>
        <v>0</v>
      </c>
      <c r="C885" s="25">
        <v>0</v>
      </c>
      <c r="D885" s="11" t="str">
        <f>'[1]Mast Grube Multi6P'!$D60</f>
        <v>m</v>
      </c>
      <c r="E885" s="11" t="s">
        <v>127</v>
      </c>
      <c r="F885" s="12">
        <v>122020700000</v>
      </c>
      <c r="G885" s="12">
        <f>'[1]Mast Grube Multi6P'!$E60</f>
        <v>122020700000</v>
      </c>
      <c r="H885" s="12" t="s">
        <v>5</v>
      </c>
      <c r="I885" t="str">
        <f>_xlfn.XLOOKUP(G885,[1]Preisliste!$A$11:$A$156,[1]Preisliste!$B$11:$B$156)</f>
        <v>1.3.4</v>
      </c>
      <c r="J885" s="13">
        <f>_xlfn.XLOOKUP(G885,[2]Preisliste!$A$11:$A$156,[2]Preisliste!$E$11:$E$156)</f>
        <v>75.5</v>
      </c>
      <c r="K885" s="14">
        <f t="shared" si="68"/>
        <v>0</v>
      </c>
      <c r="L885" t="str">
        <f>_xlfn.XLOOKUP(G885,[2]Preisliste!$A$11:$A$156,[2]Preisliste!$C$11:$C$156)</f>
        <v>Betonkantensteine aufbrechen und wiederherstellen</v>
      </c>
      <c r="R885" s="52"/>
    </row>
    <row r="886" spans="1:18" x14ac:dyDescent="0.3">
      <c r="B886" s="25">
        <f t="shared" si="69"/>
        <v>0</v>
      </c>
      <c r="C886" s="25">
        <v>0</v>
      </c>
      <c r="D886" s="11" t="str">
        <f>'[1]Mast Grube Multi6P'!$D61</f>
        <v>m</v>
      </c>
      <c r="E886" s="11" t="s">
        <v>127</v>
      </c>
      <c r="F886" s="12">
        <v>122020900000</v>
      </c>
      <c r="G886" s="12">
        <f>'[1]Mast Grube Multi6P'!$E61</f>
        <v>122020900000</v>
      </c>
      <c r="H886" s="12" t="s">
        <v>6</v>
      </c>
      <c r="I886" t="str">
        <f>_xlfn.XLOOKUP(G886,[1]Preisliste!$A$11:$A$156,[1]Preisliste!$B$11:$B$156)</f>
        <v>1.3.5</v>
      </c>
      <c r="J886" s="13">
        <f>_xlfn.XLOOKUP(G886,[2]Preisliste!$A$11:$A$156,[2]Preisliste!$E$11:$E$156)</f>
        <v>82.21</v>
      </c>
      <c r="K886" s="14">
        <f t="shared" si="68"/>
        <v>0</v>
      </c>
      <c r="L886" t="str">
        <f>_xlfn.XLOOKUP(G886,[2]Preisliste!$A$11:$A$156,[2]Preisliste!$C$11:$C$156)</f>
        <v>Betonbordsteine aufbrechen und wiederherstellen</v>
      </c>
      <c r="R886" s="52"/>
    </row>
    <row r="887" spans="1:18" x14ac:dyDescent="0.3">
      <c r="B887" s="25">
        <f t="shared" si="69"/>
        <v>0</v>
      </c>
      <c r="C887" s="25">
        <v>0</v>
      </c>
      <c r="D887" s="11" t="str">
        <f>'[1]Mast Grube Multi6P'!$D62</f>
        <v>m</v>
      </c>
      <c r="E887" s="11" t="s">
        <v>127</v>
      </c>
      <c r="F887" s="12">
        <v>122020500000</v>
      </c>
      <c r="G887" s="12">
        <f>'[1]Mast Grube Multi6P'!$E62</f>
        <v>122020500000</v>
      </c>
      <c r="H887" s="12" t="s">
        <v>9</v>
      </c>
      <c r="I887" t="str">
        <f>_xlfn.XLOOKUP(G887,[1]Preisliste!$A$11:$A$156,[1]Preisliste!$B$11:$B$156)</f>
        <v>1.3.3</v>
      </c>
      <c r="J887" s="13">
        <f>_xlfn.XLOOKUP(G887,[2]Preisliste!$A$11:$A$156,[2]Preisliste!$E$11:$E$156)</f>
        <v>26.85</v>
      </c>
      <c r="K887" s="14">
        <f t="shared" si="68"/>
        <v>0</v>
      </c>
      <c r="L887" t="str">
        <f>_xlfn.XLOOKUP(G887,[2]Preisliste!$A$11:$A$156,[2]Preisliste!$C$11:$C$156)</f>
        <v>Erschwernis für Abbrucharbeiten an Gebäuden und Einfriedungen</v>
      </c>
      <c r="R887" s="52"/>
    </row>
    <row r="888" spans="1:18" x14ac:dyDescent="0.3">
      <c r="B888" s="25">
        <f t="shared" si="69"/>
        <v>0</v>
      </c>
      <c r="C888" s="25">
        <v>0</v>
      </c>
      <c r="D888" s="11" t="str">
        <f>'[1]Mast Grube Multi6P'!$D63</f>
        <v>m²</v>
      </c>
      <c r="E888" s="11" t="s">
        <v>55</v>
      </c>
      <c r="F888" s="12">
        <v>122020100000</v>
      </c>
      <c r="G888" s="12">
        <f>'[1]Mast Grube Multi6P'!$E63</f>
        <v>122020100000</v>
      </c>
      <c r="H888" s="12" t="s">
        <v>7</v>
      </c>
      <c r="I888" t="str">
        <f>_xlfn.XLOOKUP(G888,[1]Preisliste!$A$11:$A$156,[1]Preisliste!$B$11:$B$156)</f>
        <v>1.3.1</v>
      </c>
      <c r="J888" s="13">
        <f>_xlfn.XLOOKUP(G888,[2]Preisliste!$A$11:$A$156,[2]Preisliste!$E$11:$E$156)</f>
        <v>5.86</v>
      </c>
      <c r="K888" s="14">
        <f t="shared" si="68"/>
        <v>0</v>
      </c>
      <c r="L888" t="str">
        <f>_xlfn.XLOOKUP(G888,[2]Preisliste!$A$11:$A$156,[2]Preisliste!$C$11:$C$156)</f>
        <v>Bituminösen Oberbau senkrecht schneiden</v>
      </c>
      <c r="R888" s="52"/>
    </row>
    <row r="889" spans="1:18" x14ac:dyDescent="0.3">
      <c r="B889" s="25">
        <f t="shared" si="69"/>
        <v>0</v>
      </c>
      <c r="C889" s="25">
        <v>0</v>
      </c>
      <c r="D889" s="11" t="str">
        <f>'[1]Mast Grube Multi6P'!$D64</f>
        <v>m³</v>
      </c>
      <c r="E889" s="11" t="s">
        <v>56</v>
      </c>
      <c r="F889" s="12">
        <v>122020300000</v>
      </c>
      <c r="G889" s="12">
        <f>'[1]Mast Grube Multi6P'!$E64</f>
        <v>122020300000</v>
      </c>
      <c r="H889" s="12" t="s">
        <v>8</v>
      </c>
      <c r="I889" t="str">
        <f>_xlfn.XLOOKUP(G889,[1]Preisliste!$A$11:$A$156,[1]Preisliste!$B$11:$B$156)</f>
        <v>1.3.2</v>
      </c>
      <c r="J889" s="13">
        <f>_xlfn.XLOOKUP(G889,[2]Preisliste!$A$11:$A$156,[2]Preisliste!$E$11:$E$156)</f>
        <v>23.84</v>
      </c>
      <c r="K889" s="14">
        <f t="shared" si="68"/>
        <v>0</v>
      </c>
      <c r="L889" t="str">
        <f>_xlfn.XLOOKUP(G889,[2]Preisliste!$A$11:$A$156,[2]Preisliste!$C$11:$C$156)</f>
        <v>Bituminöse Befestigung bis 12 cm aufbrechen</v>
      </c>
      <c r="R889" s="52"/>
    </row>
    <row r="890" spans="1:18" x14ac:dyDescent="0.3">
      <c r="B890" s="25">
        <f t="shared" si="69"/>
        <v>0</v>
      </c>
      <c r="C890" s="25">
        <v>0</v>
      </c>
      <c r="D890" s="11" t="str">
        <f>'[1]Mast Grube Multi6P'!$D65</f>
        <v>m²</v>
      </c>
      <c r="E890" s="11" t="s">
        <v>55</v>
      </c>
      <c r="F890" s="12">
        <v>122022300000</v>
      </c>
      <c r="G890" s="12">
        <f>'[1]Mast Grube Multi6P'!$E65</f>
        <v>122022300000</v>
      </c>
      <c r="H890" s="12" t="s">
        <v>10</v>
      </c>
      <c r="I890" t="str">
        <f>_xlfn.XLOOKUP(G890,[1]Preisliste!$A$11:$A$156,[1]Preisliste!$B$11:$B$156)</f>
        <v>1.3.12</v>
      </c>
      <c r="J890" s="13">
        <f>_xlfn.XLOOKUP(G890,[2]Preisliste!$A$11:$A$156,[2]Preisliste!$E$11:$E$156)</f>
        <v>55.37</v>
      </c>
      <c r="K890" s="14">
        <f t="shared" si="68"/>
        <v>0</v>
      </c>
      <c r="L890" t="str">
        <f>_xlfn.XLOOKUP(G890,[2]Preisliste!$A$11:$A$156,[2]Preisliste!$C$11:$C$156)</f>
        <v>Asphalttragschicht aus AC 22 TN</v>
      </c>
      <c r="R890" s="52"/>
    </row>
    <row r="891" spans="1:18" x14ac:dyDescent="0.3">
      <c r="B891" s="25">
        <f t="shared" si="69"/>
        <v>0</v>
      </c>
      <c r="C891" s="25">
        <v>0</v>
      </c>
      <c r="D891" s="11" t="str">
        <f>'[1]Mast Grube Multi6P'!$D66</f>
        <v>m²</v>
      </c>
      <c r="E891" s="11" t="s">
        <v>55</v>
      </c>
      <c r="F891" s="12">
        <v>122022500000</v>
      </c>
      <c r="G891" s="12">
        <f>'[1]Mast Grube Multi6P'!$E66</f>
        <v>122022500000</v>
      </c>
      <c r="H891" s="12" t="s">
        <v>11</v>
      </c>
      <c r="I891" t="str">
        <f>_xlfn.XLOOKUP(G891,[1]Preisliste!$A$11:$A$156,[1]Preisliste!$B$11:$B$156)</f>
        <v>1.3.13</v>
      </c>
      <c r="J891" s="13">
        <f>_xlfn.XLOOKUP(G891,[2]Preisliste!$A$11:$A$156,[2]Preisliste!$E$11:$E$156)</f>
        <v>20.14</v>
      </c>
      <c r="K891" s="14">
        <f t="shared" si="68"/>
        <v>0</v>
      </c>
      <c r="L891" t="str">
        <f>_xlfn.XLOOKUP(G891,[2]Preisliste!$A$11:$A$156,[2]Preisliste!$C$11:$C$156)</f>
        <v>Bitumenemulsion aufsprühen</v>
      </c>
      <c r="R891" s="52"/>
    </row>
    <row r="892" spans="1:18" x14ac:dyDescent="0.3">
      <c r="B892" s="25">
        <f t="shared" si="69"/>
        <v>0</v>
      </c>
      <c r="C892" s="25">
        <v>0</v>
      </c>
      <c r="D892" s="11" t="str">
        <f>'[1]Mast Grube Multi6P'!$D67</f>
        <v>m</v>
      </c>
      <c r="E892" s="11" t="s">
        <v>127</v>
      </c>
      <c r="F892" s="12">
        <v>122022700000</v>
      </c>
      <c r="G892" s="12">
        <f>'[1]Mast Grube Multi6P'!$E67</f>
        <v>122022700000</v>
      </c>
      <c r="H892" s="12" t="s">
        <v>12</v>
      </c>
      <c r="I892" t="str">
        <f>_xlfn.XLOOKUP(G892,[1]Preisliste!$A$11:$A$156,[1]Preisliste!$B$11:$B$156)</f>
        <v>1.3.14</v>
      </c>
      <c r="J892" s="13">
        <f>_xlfn.XLOOKUP(G892,[2]Preisliste!$A$11:$A$156,[2]Preisliste!$E$11:$E$156)</f>
        <v>20.14</v>
      </c>
      <c r="K892" s="14">
        <f t="shared" si="68"/>
        <v>0</v>
      </c>
      <c r="L892" t="str">
        <f>_xlfn.XLOOKUP(G892,[2]Preisliste!$A$11:$A$156,[2]Preisliste!$C$11:$C$156)</f>
        <v>Fugen in der Dicke der bituminösen Decke</v>
      </c>
      <c r="R892" s="52"/>
    </row>
    <row r="893" spans="1:18" x14ac:dyDescent="0.3">
      <c r="B893" s="25">
        <f t="shared" si="69"/>
        <v>0</v>
      </c>
      <c r="C893" s="25">
        <v>0</v>
      </c>
      <c r="D893" s="11" t="str">
        <f>'[1]Mast Grube Multi6P'!$D68</f>
        <v>m²</v>
      </c>
      <c r="E893" s="11" t="s">
        <v>55</v>
      </c>
      <c r="F893" s="12">
        <v>122022900000</v>
      </c>
      <c r="G893" s="12">
        <f>'[1]Mast Grube Multi6P'!$E68</f>
        <v>122022900000</v>
      </c>
      <c r="H893" s="12" t="s">
        <v>13</v>
      </c>
      <c r="I893" t="str">
        <f>_xlfn.XLOOKUP(G893,[1]Preisliste!$A$11:$A$156,[1]Preisliste!$B$11:$B$156)</f>
        <v>1.3.15</v>
      </c>
      <c r="J893" s="13">
        <f>_xlfn.XLOOKUP(G893,[2]Preisliste!$A$11:$A$156,[2]Preisliste!$E$11:$E$156)</f>
        <v>55.36</v>
      </c>
      <c r="K893" s="14">
        <f t="shared" si="68"/>
        <v>0</v>
      </c>
      <c r="L893" t="str">
        <f>_xlfn.XLOOKUP(G893,[2]Preisliste!$A$11:$A$156,[2]Preisliste!$C$11:$C$156)</f>
        <v>Asphaltdeckschicht aus AC 8 DN</v>
      </c>
      <c r="R893" s="52"/>
    </row>
    <row r="894" spans="1:18" x14ac:dyDescent="0.3">
      <c r="B894" s="25">
        <f t="shared" si="69"/>
        <v>0</v>
      </c>
      <c r="C894" s="25">
        <v>0</v>
      </c>
      <c r="D894" s="11" t="str">
        <f>'[1]Mast Grube Multi6P'!$D73</f>
        <v>Stück</v>
      </c>
      <c r="E894" s="11" t="s">
        <v>191</v>
      </c>
      <c r="F894" s="12">
        <v>122040100000</v>
      </c>
      <c r="G894" s="12">
        <f>'[1]Mast Grube Multi6P'!$E73</f>
        <v>122040100000</v>
      </c>
      <c r="H894" s="12" t="s">
        <v>14</v>
      </c>
      <c r="I894" t="str">
        <f>_xlfn.XLOOKUP(G894,[1]Preisliste!$A$11:$A$156,[1]Preisliste!$B$11:$B$156)</f>
        <v>1.5.1</v>
      </c>
      <c r="J894" s="13">
        <f>_xlfn.XLOOKUP(G894,[2]Preisliste!$A$11:$A$156,[2]Preisliste!$E$11:$E$156)</f>
        <v>617.04999999999995</v>
      </c>
      <c r="K894" s="14">
        <f t="shared" si="68"/>
        <v>0</v>
      </c>
      <c r="L894" t="str">
        <f>_xlfn.XLOOKUP(G894,[2]Preisliste!$A$11:$A$156,[2]Preisliste!$C$11:$C$156)</f>
        <v>Aufsatzmaste LPH 3,5 m liefern und betriebsfertig aufstellen</v>
      </c>
      <c r="R894" s="52"/>
    </row>
    <row r="895" spans="1:18" x14ac:dyDescent="0.3">
      <c r="B895" s="25">
        <f t="shared" si="69"/>
        <v>0</v>
      </c>
      <c r="C895" s="25">
        <v>0</v>
      </c>
      <c r="D895" s="11" t="str">
        <f>'[1]Mast Grube Multi6P'!$D74</f>
        <v>Stück</v>
      </c>
      <c r="E895" s="11" t="s">
        <v>191</v>
      </c>
      <c r="F895" s="12">
        <v>122040300000</v>
      </c>
      <c r="G895" s="12">
        <f>'[1]Mast Grube Multi6P'!$E74</f>
        <v>122040300000</v>
      </c>
      <c r="H895" s="12" t="s">
        <v>15</v>
      </c>
      <c r="I895" t="str">
        <f>_xlfn.XLOOKUP(G895,[1]Preisliste!$A$11:$A$156,[1]Preisliste!$B$11:$B$156)</f>
        <v>1.5.2</v>
      </c>
      <c r="J895" s="13">
        <f>_xlfn.XLOOKUP(G895,[2]Preisliste!$A$11:$A$156,[2]Preisliste!$E$11:$E$156)</f>
        <v>660.92</v>
      </c>
      <c r="K895" s="14">
        <f t="shared" si="68"/>
        <v>0</v>
      </c>
      <c r="L895" t="str">
        <f>_xlfn.XLOOKUP(G895,[2]Preisliste!$A$11:$A$156,[2]Preisliste!$C$11:$C$156)</f>
        <v>Aufsatzmaste LPH 5,0 m liefern und betriebsfertig aufstellen</v>
      </c>
      <c r="R895" s="52"/>
    </row>
    <row r="896" spans="1:18" x14ac:dyDescent="0.3">
      <c r="B896" s="25">
        <f t="shared" si="69"/>
        <v>0</v>
      </c>
      <c r="C896" s="25">
        <v>0</v>
      </c>
      <c r="D896" s="11" t="str">
        <f>'[1]Mast Grube Multi6P'!$D75</f>
        <v>Stück</v>
      </c>
      <c r="E896" s="11" t="s">
        <v>191</v>
      </c>
      <c r="F896" s="12">
        <v>122040500000</v>
      </c>
      <c r="G896" s="12">
        <f>'[1]Mast Grube Multi6P'!$E75</f>
        <v>122040500000</v>
      </c>
      <c r="H896" s="12" t="s">
        <v>16</v>
      </c>
      <c r="I896" t="str">
        <f>_xlfn.XLOOKUP(G896,[1]Preisliste!$A$11:$A$156,[1]Preisliste!$B$11:$B$156)</f>
        <v>1.5.3</v>
      </c>
      <c r="J896" s="13">
        <f>_xlfn.XLOOKUP(G896,[2]Preisliste!$A$11:$A$156,[2]Preisliste!$E$11:$E$156)</f>
        <v>758.81</v>
      </c>
      <c r="K896" s="14">
        <f t="shared" si="68"/>
        <v>0</v>
      </c>
      <c r="L896" t="str">
        <f>_xlfn.XLOOKUP(G896,[2]Preisliste!$A$11:$A$156,[2]Preisliste!$C$11:$C$156)</f>
        <v>Aufsatzmaste LPH 6,0 m liefern und betriebsfertig aufstellen</v>
      </c>
      <c r="R896" s="52"/>
    </row>
    <row r="897" spans="2:18" x14ac:dyDescent="0.3">
      <c r="B897" s="25">
        <f t="shared" si="69"/>
        <v>0</v>
      </c>
      <c r="C897" s="25">
        <v>0</v>
      </c>
      <c r="D897" s="11" t="str">
        <f>'[1]Mast Grube Multi6P'!$D76</f>
        <v>Stück</v>
      </c>
      <c r="E897" s="11" t="s">
        <v>191</v>
      </c>
      <c r="F897" s="12">
        <v>122040700000</v>
      </c>
      <c r="G897" s="12">
        <f>'[1]Mast Grube Multi6P'!$E76</f>
        <v>122040700000</v>
      </c>
      <c r="H897" s="12" t="s">
        <v>17</v>
      </c>
      <c r="I897" t="str">
        <f>_xlfn.XLOOKUP(G897,[1]Preisliste!$A$11:$A$156,[1]Preisliste!$B$11:$B$156)</f>
        <v>1.5.4</v>
      </c>
      <c r="J897" s="13">
        <f>_xlfn.XLOOKUP(G897,[2]Preisliste!$A$11:$A$156,[2]Preisliste!$E$11:$E$156)</f>
        <v>1066.1600000000001</v>
      </c>
      <c r="K897" s="14">
        <f t="shared" si="68"/>
        <v>0</v>
      </c>
      <c r="L897" t="str">
        <f>_xlfn.XLOOKUP(G897,[2]Preisliste!$A$11:$A$156,[2]Preisliste!$C$11:$C$156)</f>
        <v>Aufsatzmaste LPH 8,0 m liefern und betriebsfertig aufstellen</v>
      </c>
      <c r="R897" s="52"/>
    </row>
    <row r="898" spans="2:18" x14ac:dyDescent="0.3">
      <c r="B898" s="25">
        <f t="shared" si="69"/>
        <v>0</v>
      </c>
      <c r="C898" s="25">
        <v>0</v>
      </c>
      <c r="D898" s="11" t="str">
        <f>'[1]Mast Grube Multi6P'!$D77</f>
        <v>Stück</v>
      </c>
      <c r="E898" s="11" t="s">
        <v>191</v>
      </c>
      <c r="F898" s="12">
        <v>122040900000</v>
      </c>
      <c r="G898" s="12">
        <f>'[1]Mast Grube Multi6P'!$E77</f>
        <v>122040900000</v>
      </c>
      <c r="H898" s="12" t="s">
        <v>18</v>
      </c>
      <c r="I898" t="str">
        <f>_xlfn.XLOOKUP(G898,[1]Preisliste!$A$11:$A$156,[1]Preisliste!$B$11:$B$156)</f>
        <v>1.5.5</v>
      </c>
      <c r="J898" s="13">
        <f>_xlfn.XLOOKUP(G898,[2]Preisliste!$A$11:$A$156,[2]Preisliste!$E$11:$E$156)</f>
        <v>1212.3499999999999</v>
      </c>
      <c r="K898" s="14">
        <f t="shared" si="68"/>
        <v>0</v>
      </c>
      <c r="L898" t="str">
        <f>_xlfn.XLOOKUP(G898,[2]Preisliste!$A$11:$A$156,[2]Preisliste!$C$11:$C$156)</f>
        <v>Aufsatzmaste LPH 10,0 m liefern und betriebsfertig aufstellen</v>
      </c>
      <c r="R898" s="52"/>
    </row>
    <row r="899" spans="2:18" x14ac:dyDescent="0.3">
      <c r="B899" s="25">
        <f t="shared" si="69"/>
        <v>0</v>
      </c>
      <c r="C899" s="25">
        <v>0</v>
      </c>
      <c r="D899" s="11" t="str">
        <f>'[1]Mast Grube Multi6P'!$D78</f>
        <v>Stück</v>
      </c>
      <c r="E899" s="11" t="s">
        <v>191</v>
      </c>
      <c r="F899" s="12">
        <v>122040110000</v>
      </c>
      <c r="G899" s="12">
        <f>'[1]Mast Grube Multi6P'!$E78</f>
        <v>122040110000</v>
      </c>
      <c r="H899" s="12" t="s">
        <v>19</v>
      </c>
      <c r="I899" t="str">
        <f>_xlfn.XLOOKUP(G899,[1]Preisliste!$A$11:$A$156,[1]Preisliste!$B$11:$B$156)</f>
        <v>1.5.6</v>
      </c>
      <c r="J899" s="13">
        <f>_xlfn.XLOOKUP(G899,[2]Preisliste!$A$11:$A$156,[2]Preisliste!$E$11:$E$156)</f>
        <v>239.44</v>
      </c>
      <c r="K899" s="14">
        <f t="shared" si="68"/>
        <v>0</v>
      </c>
      <c r="L899" t="str">
        <f>_xlfn.XLOOKUP(G899,[2]Preisliste!$A$11:$A$156,[2]Preisliste!$C$11:$C$156)</f>
        <v>Mast richten</v>
      </c>
      <c r="R899" s="52"/>
    </row>
    <row r="900" spans="2:18" x14ac:dyDescent="0.3">
      <c r="B900" s="25">
        <f t="shared" si="69"/>
        <v>0</v>
      </c>
      <c r="C900" s="25">
        <v>0</v>
      </c>
      <c r="D900" s="11" t="str">
        <f>'[1]Mast Grube Multi6P'!$D79</f>
        <v>Stück</v>
      </c>
      <c r="E900" s="11" t="s">
        <v>191</v>
      </c>
      <c r="F900" s="12">
        <v>122120100000</v>
      </c>
      <c r="G900" s="12">
        <f>'[1]Mast Grube Multi6P'!$E79</f>
        <v>122120100000</v>
      </c>
      <c r="H900" s="12">
        <v>0</v>
      </c>
      <c r="I900">
        <f>_xlfn.XLOOKUP(G900,[1]Preisliste!$A$11:$A$156,[1]Preisliste!$B$11:$B$156)</f>
        <v>0</v>
      </c>
      <c r="J900" s="13">
        <f>_xlfn.XLOOKUP(G900,[2]Preisliste!$A$11:$A$156,[2]Preisliste!$E$11:$E$156)</f>
        <v>21.43</v>
      </c>
      <c r="K900" s="14">
        <f t="shared" si="68"/>
        <v>0</v>
      </c>
      <c r="L900" t="str">
        <f>_xlfn.XLOOKUP(G900,[2]Preisliste!$A$11:$A$156,[2]Preisliste!$C$11:$C$156)</f>
        <v>Mast kürzen</v>
      </c>
      <c r="R900" s="52"/>
    </row>
    <row r="901" spans="2:18" x14ac:dyDescent="0.3">
      <c r="B901" s="25">
        <f t="shared" si="69"/>
        <v>0</v>
      </c>
      <c r="C901" s="25">
        <v>0</v>
      </c>
      <c r="D901" s="11" t="str">
        <f>'[1]Mast Grube Multi6P'!$D80</f>
        <v>Stück</v>
      </c>
      <c r="E901" s="11" t="s">
        <v>191</v>
      </c>
      <c r="F901" s="12">
        <v>122120900000</v>
      </c>
      <c r="G901" s="12">
        <f>'[1]Mast Grube Multi6P'!$E80</f>
        <v>122120900000</v>
      </c>
      <c r="H901" s="12">
        <v>0</v>
      </c>
      <c r="I901">
        <f>_xlfn.XLOOKUP(G901,[1]Preisliste!$A$11:$A$156,[1]Preisliste!$B$11:$B$156)</f>
        <v>0</v>
      </c>
      <c r="J901" s="13">
        <f>_xlfn.XLOOKUP(G901,[2]Preisliste!$A$11:$A$156,[2]Preisliste!$E$11:$E$156)</f>
        <v>467.03</v>
      </c>
      <c r="K901" s="14">
        <f t="shared" si="68"/>
        <v>0</v>
      </c>
      <c r="L901" t="str">
        <f>_xlfn.XLOOKUP(G901,[2]Preisliste!$A$11:$A$156,[2]Preisliste!$C$11:$C$156)</f>
        <v>Mast LPH 3,5m stellen o. Material</v>
      </c>
      <c r="R901" s="52"/>
    </row>
    <row r="902" spans="2:18" x14ac:dyDescent="0.3">
      <c r="B902" s="25">
        <f t="shared" si="69"/>
        <v>0</v>
      </c>
      <c r="C902" s="25">
        <v>0</v>
      </c>
      <c r="D902" s="11" t="str">
        <f>'[1]Mast Grube Multi6P'!$D81</f>
        <v>Stück</v>
      </c>
      <c r="E902" s="11" t="s">
        <v>191</v>
      </c>
      <c r="F902" s="12">
        <v>122121100000</v>
      </c>
      <c r="G902" s="12">
        <f>'[1]Mast Grube Multi6P'!$E81</f>
        <v>122121100000</v>
      </c>
      <c r="H902" s="12">
        <v>0</v>
      </c>
      <c r="I902">
        <f>_xlfn.XLOOKUP(G902,[1]Preisliste!$A$11:$A$156,[1]Preisliste!$B$11:$B$156)</f>
        <v>0</v>
      </c>
      <c r="J902" s="13">
        <f>_xlfn.XLOOKUP(G902,[2]Preisliste!$A$11:$A$156,[2]Preisliste!$E$11:$E$156)</f>
        <v>493.59</v>
      </c>
      <c r="K902" s="14">
        <f t="shared" si="68"/>
        <v>0</v>
      </c>
      <c r="L902" t="str">
        <f>_xlfn.XLOOKUP(G902,[2]Preisliste!$A$11:$A$156,[2]Preisliste!$C$11:$C$156)</f>
        <v>Mast LPH 5,0m stellen o. Material</v>
      </c>
      <c r="R902" s="52"/>
    </row>
    <row r="903" spans="2:18" x14ac:dyDescent="0.3">
      <c r="B903" s="25">
        <f t="shared" si="69"/>
        <v>0</v>
      </c>
      <c r="C903" s="25">
        <v>0</v>
      </c>
      <c r="D903" s="11" t="str">
        <f>'[1]Mast Grube Multi6P'!$D82</f>
        <v>Stück</v>
      </c>
      <c r="E903" s="11" t="s">
        <v>191</v>
      </c>
      <c r="F903" s="12">
        <v>122121300000</v>
      </c>
      <c r="G903" s="12">
        <f>'[1]Mast Grube Multi6P'!$E82</f>
        <v>122121300000</v>
      </c>
      <c r="H903" s="12">
        <v>0</v>
      </c>
      <c r="I903">
        <f>_xlfn.XLOOKUP(G903,[1]Preisliste!$A$11:$A$156,[1]Preisliste!$B$11:$B$156)</f>
        <v>0</v>
      </c>
      <c r="J903" s="13">
        <f>_xlfn.XLOOKUP(G903,[2]Preisliste!$A$11:$A$156,[2]Preisliste!$E$11:$E$156)</f>
        <v>590.42999999999995</v>
      </c>
      <c r="K903" s="14">
        <f t="shared" si="68"/>
        <v>0</v>
      </c>
      <c r="L903" t="str">
        <f>_xlfn.XLOOKUP(G903,[2]Preisliste!$A$11:$A$156,[2]Preisliste!$C$11:$C$156)</f>
        <v>Mast LPH 6,0m stellen o. Material</v>
      </c>
      <c r="R903" s="52"/>
    </row>
    <row r="904" spans="2:18" x14ac:dyDescent="0.3">
      <c r="B904" s="25">
        <f t="shared" si="69"/>
        <v>0</v>
      </c>
      <c r="C904" s="25">
        <v>0</v>
      </c>
      <c r="D904" s="11" t="str">
        <f>'[1]Mast Grube Multi6P'!$D83</f>
        <v>Stück</v>
      </c>
      <c r="E904" s="11" t="s">
        <v>191</v>
      </c>
      <c r="F904" s="12">
        <v>122121500000</v>
      </c>
      <c r="G904" s="12">
        <f>'[1]Mast Grube Multi6P'!$E83</f>
        <v>122121500000</v>
      </c>
      <c r="H904" s="12">
        <v>0</v>
      </c>
      <c r="I904">
        <f>_xlfn.XLOOKUP(G904,[1]Preisliste!$A$11:$A$156,[1]Preisliste!$B$11:$B$156)</f>
        <v>0</v>
      </c>
      <c r="J904" s="13">
        <f>_xlfn.XLOOKUP(G904,[2]Preisliste!$A$11:$A$156,[2]Preisliste!$E$11:$E$156)</f>
        <v>834.1</v>
      </c>
      <c r="K904" s="14">
        <f t="shared" si="68"/>
        <v>0</v>
      </c>
      <c r="L904" t="str">
        <f>_xlfn.XLOOKUP(G904,[2]Preisliste!$A$11:$A$156,[2]Preisliste!$C$11:$C$156)</f>
        <v>Mast LPH 8,0m stellen o. Material</v>
      </c>
      <c r="R904" s="52"/>
    </row>
    <row r="905" spans="2:18" x14ac:dyDescent="0.3">
      <c r="B905" s="25">
        <f t="shared" si="69"/>
        <v>0</v>
      </c>
      <c r="C905" s="25">
        <v>0</v>
      </c>
      <c r="D905" s="11" t="str">
        <f>'[1]Mast Grube Multi6P'!$D85</f>
        <v>m</v>
      </c>
      <c r="E905" s="11" t="s">
        <v>127</v>
      </c>
      <c r="F905" s="12">
        <v>122120400000</v>
      </c>
      <c r="G905" s="12">
        <f>'[1]Mast Grube Multi6P'!$E85</f>
        <v>122120400000</v>
      </c>
      <c r="H905" s="12">
        <v>0</v>
      </c>
      <c r="I905">
        <f>_xlfn.XLOOKUP(G905,[1]Preisliste!$A$11:$A$156,[1]Preisliste!$B$11:$B$156)</f>
        <v>0</v>
      </c>
      <c r="J905" s="13">
        <f>_xlfn.XLOOKUP(G905,[2]Preisliste!$A$11:$A$156,[2]Preisliste!$E$11:$E$156)</f>
        <v>1.94</v>
      </c>
      <c r="K905" s="14">
        <f t="shared" si="68"/>
        <v>0</v>
      </c>
      <c r="L905" t="str">
        <f>_xlfn.XLOOKUP(G905,[2]Preisliste!$A$11:$A$156,[2]Preisliste!$C$11:$C$156)</f>
        <v>Zuleitungskabel liefern</v>
      </c>
      <c r="R905" s="52"/>
    </row>
    <row r="906" spans="2:18" x14ac:dyDescent="0.3">
      <c r="B906" s="25">
        <f t="shared" si="69"/>
        <v>0</v>
      </c>
      <c r="C906" s="25">
        <v>0</v>
      </c>
      <c r="D906" s="11" t="str">
        <f>'[1]Mast Grube Multi6P'!$D86</f>
        <v>m</v>
      </c>
      <c r="E906" s="11" t="s">
        <v>127</v>
      </c>
      <c r="F906" s="12">
        <v>122120500000</v>
      </c>
      <c r="G906" s="12">
        <f>'[1]Mast Grube Multi6P'!$E86</f>
        <v>122120500000</v>
      </c>
      <c r="H906" s="12">
        <v>0</v>
      </c>
      <c r="I906">
        <f>_xlfn.XLOOKUP(G906,[1]Preisliste!$A$11:$A$156,[1]Preisliste!$B$11:$B$156)</f>
        <v>0</v>
      </c>
      <c r="J906" s="13">
        <f>_xlfn.XLOOKUP(G906,[2]Preisliste!$A$11:$A$156,[2]Preisliste!$E$11:$E$156)</f>
        <v>9.39</v>
      </c>
      <c r="K906" s="14">
        <f t="shared" si="68"/>
        <v>0</v>
      </c>
      <c r="L906" t="str">
        <f>_xlfn.XLOOKUP(G906,[2]Preisliste!$A$11:$A$156,[2]Preisliste!$C$11:$C$156)</f>
        <v>Zuleitung ab- und wieder anklemmen</v>
      </c>
      <c r="R906" s="52"/>
    </row>
    <row r="907" spans="2:18" x14ac:dyDescent="0.3">
      <c r="B907" s="25">
        <f t="shared" si="69"/>
        <v>0</v>
      </c>
      <c r="C907" s="25">
        <v>0</v>
      </c>
      <c r="D907" s="11" t="str">
        <f>'[1]Mast Grube Multi6P'!$D87</f>
        <v>m</v>
      </c>
      <c r="E907" s="11" t="s">
        <v>127</v>
      </c>
      <c r="F907" s="12">
        <v>122030100000</v>
      </c>
      <c r="G907" s="12">
        <f>'[1]Mast Grube Multi6P'!$E87</f>
        <v>122030100000</v>
      </c>
      <c r="H907" s="12" t="s">
        <v>20</v>
      </c>
      <c r="I907" t="str">
        <f>_xlfn.XLOOKUP(G907,[1]Preisliste!$A$11:$A$156,[1]Preisliste!$B$11:$B$156)</f>
        <v>1.4.1</v>
      </c>
      <c r="J907" s="13">
        <f>_xlfn.XLOOKUP(G907,[2]Preisliste!$A$11:$A$156,[2]Preisliste!$E$11:$E$156)</f>
        <v>8.64</v>
      </c>
      <c r="K907" s="14">
        <f t="shared" si="68"/>
        <v>0</v>
      </c>
      <c r="L907" t="str">
        <f>_xlfn.XLOOKUP(G907,[2]Preisliste!$A$11:$A$156,[2]Preisliste!$C$11:$C$156)</f>
        <v>Erdkabel NYY-J 5 x 10 mm² RE liefern und verlegen</v>
      </c>
      <c r="R907" s="52"/>
    </row>
    <row r="908" spans="2:18" x14ac:dyDescent="0.3">
      <c r="B908" s="25">
        <f t="shared" si="69"/>
        <v>0</v>
      </c>
      <c r="C908" s="25">
        <v>0</v>
      </c>
      <c r="D908" s="11" t="str">
        <f>'[1]Mast Grube Multi6P'!$D88</f>
        <v>m</v>
      </c>
      <c r="E908" s="11" t="s">
        <v>127</v>
      </c>
      <c r="F908" s="12">
        <v>122030200000</v>
      </c>
      <c r="G908" s="12">
        <f>'[1]Mast Grube Multi6P'!$E88</f>
        <v>122030200000</v>
      </c>
      <c r="H908" s="12" t="s">
        <v>21</v>
      </c>
      <c r="I908" t="str">
        <f>_xlfn.XLOOKUP(G908,[1]Preisliste!$A$11:$A$156,[1]Preisliste!$B$11:$B$156)</f>
        <v>1.4.2</v>
      </c>
      <c r="J908" s="13">
        <f>_xlfn.XLOOKUP(G908,[2]Preisliste!$A$11:$A$156,[2]Preisliste!$E$11:$E$156)</f>
        <v>12.15</v>
      </c>
      <c r="K908" s="14">
        <f t="shared" si="68"/>
        <v>0</v>
      </c>
      <c r="L908" t="str">
        <f>_xlfn.XLOOKUP(G908,[2]Preisliste!$A$11:$A$156,[2]Preisliste!$C$11:$C$156)</f>
        <v>Erdkabel NYY-J 5 x 16 mm² RE liefern und verlegen</v>
      </c>
      <c r="R908" s="52"/>
    </row>
    <row r="909" spans="2:18" x14ac:dyDescent="0.3">
      <c r="B909" s="25">
        <f t="shared" si="69"/>
        <v>0</v>
      </c>
      <c r="C909" s="25">
        <v>0</v>
      </c>
      <c r="D909" s="11" t="str">
        <f>'[1]Mast Grube Multi6P'!$D89</f>
        <v>m</v>
      </c>
      <c r="E909" s="11" t="s">
        <v>127</v>
      </c>
      <c r="F909" s="12">
        <v>310603110003</v>
      </c>
      <c r="G909" s="12">
        <f>'[1]Mast Grube Multi6P'!$E89</f>
        <v>310603110003</v>
      </c>
      <c r="H909" s="12" t="s">
        <v>22</v>
      </c>
      <c r="I909" t="str">
        <f>_xlfn.XLOOKUP(G909,[1]Preisliste!$A$11:$A$156,[1]Preisliste!$B$11:$B$156)</f>
        <v>1.4.3</v>
      </c>
      <c r="J909" s="13">
        <f>_xlfn.XLOOKUP(G909,[2]Preisliste!$A$11:$A$156,[2]Preisliste!$E$11:$E$156)</f>
        <v>11.5</v>
      </c>
      <c r="K909" s="14">
        <f t="shared" si="68"/>
        <v>0</v>
      </c>
      <c r="L909" t="str">
        <f>_xlfn.XLOOKUP(G909,[2]Preisliste!$A$11:$A$156,[2]Preisliste!$C$11:$C$156)</f>
        <v>Erdkabel NYY-J 5 x 10 mm² RE in vorhandenem Leerrohr</v>
      </c>
      <c r="R909" s="52"/>
    </row>
    <row r="910" spans="2:18" x14ac:dyDescent="0.3">
      <c r="B910" s="25">
        <f t="shared" si="69"/>
        <v>0</v>
      </c>
      <c r="C910" s="25">
        <v>0</v>
      </c>
      <c r="D910" s="11" t="str">
        <f>'[1]Mast Grube Multi6P'!$D90</f>
        <v>m</v>
      </c>
      <c r="E910" s="11" t="s">
        <v>127</v>
      </c>
      <c r="F910" s="12">
        <v>122123200000</v>
      </c>
      <c r="G910" s="12">
        <f>'[1]Mast Grube Multi6P'!$E90</f>
        <v>122123200000</v>
      </c>
      <c r="H910" s="12">
        <v>0</v>
      </c>
      <c r="I910">
        <f>_xlfn.XLOOKUP(G910,[1]Preisliste!$A$11:$A$156,[1]Preisliste!$B$11:$B$156)</f>
        <v>0</v>
      </c>
      <c r="J910" s="13">
        <f>_xlfn.XLOOKUP(G910,[2]Preisliste!$A$11:$A$156,[2]Preisliste!$E$11:$E$156)</f>
        <v>11.59</v>
      </c>
      <c r="K910" s="14">
        <f t="shared" si="68"/>
        <v>0</v>
      </c>
      <c r="L910" t="str">
        <f>_xlfn.XLOOKUP(G910,[2]Preisliste!$A$11:$A$156,[2]Preisliste!$C$11:$C$156)</f>
        <v>NFA2X 4x35² liefern/montieren</v>
      </c>
      <c r="R910" s="52"/>
    </row>
    <row r="911" spans="2:18" x14ac:dyDescent="0.3">
      <c r="B911" s="25">
        <f t="shared" si="69"/>
        <v>0</v>
      </c>
      <c r="C911" s="25">
        <v>0</v>
      </c>
      <c r="D911" s="11" t="str">
        <f>'[1]Mast Grube Multi6P'!$D91</f>
        <v>m</v>
      </c>
      <c r="E911" s="11" t="s">
        <v>127</v>
      </c>
      <c r="F911" s="12">
        <v>122030500000</v>
      </c>
      <c r="G911" s="12">
        <f>'[1]Mast Grube Multi6P'!$E91</f>
        <v>122030500000</v>
      </c>
      <c r="H911" s="12">
        <v>0</v>
      </c>
      <c r="I911">
        <f>_xlfn.XLOOKUP(G911,[1]Preisliste!$A$11:$A$156,[1]Preisliste!$B$11:$B$156)</f>
        <v>0</v>
      </c>
      <c r="J911" s="13">
        <f>_xlfn.XLOOKUP(G911,[2]Preisliste!$A$11:$A$156,[2]Preisliste!$E$11:$E$156)</f>
        <v>11.05</v>
      </c>
      <c r="K911" s="14">
        <f t="shared" si="68"/>
        <v>0</v>
      </c>
      <c r="L911" t="str">
        <f>_xlfn.XLOOKUP(G911,[2]Preisliste!$A$11:$A$156,[2]Preisliste!$C$11:$C$156)</f>
        <v>Kabel liefern/in Rohr einziehen</v>
      </c>
      <c r="R911" s="52"/>
    </row>
    <row r="912" spans="2:18" x14ac:dyDescent="0.3">
      <c r="B912" s="25">
        <f t="shared" si="69"/>
        <v>0</v>
      </c>
      <c r="C912" s="25">
        <v>0</v>
      </c>
      <c r="D912" s="11" t="str">
        <f>'[1]Mast Grube Multi6P'!$D92</f>
        <v>St.</v>
      </c>
      <c r="E912" s="11" t="s">
        <v>192</v>
      </c>
      <c r="F912" s="12">
        <v>122030700000</v>
      </c>
      <c r="G912" s="12">
        <f>'[1]Mast Grube Multi6P'!$E92</f>
        <v>122030700000</v>
      </c>
      <c r="H912" s="12" t="s">
        <v>23</v>
      </c>
      <c r="I912" t="str">
        <f>_xlfn.XLOOKUP(G912,[1]Preisliste!$A$11:$A$156,[1]Preisliste!$B$11:$B$156)</f>
        <v>1.4.4</v>
      </c>
      <c r="J912" s="13">
        <f>_xlfn.XLOOKUP(G912,[2]Preisliste!$A$11:$A$156,[2]Preisliste!$E$11:$E$156)</f>
        <v>56.14</v>
      </c>
      <c r="K912" s="14">
        <f t="shared" si="68"/>
        <v>0</v>
      </c>
      <c r="L912" t="str">
        <f>_xlfn.XLOOKUP(G912,[2]Preisliste!$A$11:$A$156,[2]Preisliste!$C$11:$C$156)</f>
        <v>Verbindungsmuffe bis 5 x 16 mm² ohne AuS</v>
      </c>
      <c r="R912" s="52"/>
    </row>
    <row r="913" spans="2:18" x14ac:dyDescent="0.3">
      <c r="B913" s="25">
        <f t="shared" si="69"/>
        <v>0</v>
      </c>
      <c r="C913" s="25">
        <v>0</v>
      </c>
      <c r="D913" s="11" t="str">
        <f>'[1]Mast Grube Multi6P'!$D93</f>
        <v>St.</v>
      </c>
      <c r="E913" s="11" t="s">
        <v>192</v>
      </c>
      <c r="F913" s="12">
        <v>122030900000</v>
      </c>
      <c r="G913" s="12">
        <f>'[1]Mast Grube Multi6P'!$E93</f>
        <v>122030900000</v>
      </c>
      <c r="H913" s="12" t="s">
        <v>24</v>
      </c>
      <c r="I913" t="str">
        <f>_xlfn.XLOOKUP(G913,[1]Preisliste!$A$11:$A$156,[1]Preisliste!$B$11:$B$156)</f>
        <v>1.4.5</v>
      </c>
      <c r="J913" s="13">
        <f>_xlfn.XLOOKUP(G913,[2]Preisliste!$A$11:$A$156,[2]Preisliste!$E$11:$E$156)</f>
        <v>118.14</v>
      </c>
      <c r="K913" s="14">
        <f t="shared" si="68"/>
        <v>0</v>
      </c>
      <c r="L913" t="str">
        <f>_xlfn.XLOOKUP(G913,[2]Preisliste!$A$11:$A$156,[2]Preisliste!$C$11:$C$156)</f>
        <v>Abzweigmuffe ohne AuS</v>
      </c>
      <c r="R913" s="52"/>
    </row>
    <row r="914" spans="2:18" x14ac:dyDescent="0.3">
      <c r="B914" s="25">
        <f t="shared" si="69"/>
        <v>0</v>
      </c>
      <c r="C914" s="25">
        <v>0</v>
      </c>
      <c r="D914" s="11" t="str">
        <f>'[1]Mast Grube Multi6P'!$D94</f>
        <v>St.</v>
      </c>
      <c r="E914" s="11" t="s">
        <v>192</v>
      </c>
      <c r="F914" s="12">
        <v>122031100000</v>
      </c>
      <c r="G914" s="12">
        <f>'[1]Mast Grube Multi6P'!$E94</f>
        <v>122031100000</v>
      </c>
      <c r="H914" s="12" t="s">
        <v>25</v>
      </c>
      <c r="I914" t="str">
        <f>_xlfn.XLOOKUP(G914,[1]Preisliste!$A$11:$A$156,[1]Preisliste!$B$11:$B$156)</f>
        <v>1.4.6</v>
      </c>
      <c r="J914" s="13">
        <f>_xlfn.XLOOKUP(G914,[2]Preisliste!$A$11:$A$156,[2]Preisliste!$E$11:$E$156)</f>
        <v>72.56</v>
      </c>
      <c r="K914" s="14">
        <f t="shared" si="68"/>
        <v>0</v>
      </c>
      <c r="L914" t="str">
        <f>_xlfn.XLOOKUP(G914,[2]Preisliste!$A$11:$A$156,[2]Preisliste!$C$11:$C$156)</f>
        <v>Kabelendverschluss herstellen ohne AuS</v>
      </c>
      <c r="R914" s="52"/>
    </row>
    <row r="915" spans="2:18" x14ac:dyDescent="0.3">
      <c r="B915" s="25">
        <f t="shared" si="69"/>
        <v>0</v>
      </c>
      <c r="C915" s="25">
        <v>0</v>
      </c>
      <c r="D915" s="11" t="str">
        <f>'[1]Mast Grube Multi6P'!$D95</f>
        <v>St.</v>
      </c>
      <c r="E915" s="11" t="s">
        <v>192</v>
      </c>
      <c r="F915" s="12">
        <v>122031300000</v>
      </c>
      <c r="G915" s="12">
        <f>'[1]Mast Grube Multi6P'!$E95</f>
        <v>122031300000</v>
      </c>
      <c r="H915" s="12" t="s">
        <v>26</v>
      </c>
      <c r="I915" t="str">
        <f>_xlfn.XLOOKUP(G915,[1]Preisliste!$A$11:$A$156,[1]Preisliste!$B$11:$B$156)</f>
        <v>1.4.7</v>
      </c>
      <c r="J915" s="13">
        <f>_xlfn.XLOOKUP(G915,[2]Preisliste!$A$11:$A$156,[2]Preisliste!$E$11:$E$156)</f>
        <v>168.41</v>
      </c>
      <c r="K915" s="14">
        <f t="shared" si="68"/>
        <v>0</v>
      </c>
      <c r="L915" t="str">
        <f>_xlfn.XLOOKUP(G915,[2]Preisliste!$A$11:$A$156,[2]Preisliste!$C$11:$C$156)</f>
        <v>Rückbau Freileitungsanschluss für nicht benötigten LP</v>
      </c>
      <c r="R915" s="52"/>
    </row>
    <row r="916" spans="2:18" x14ac:dyDescent="0.3">
      <c r="B916" s="25">
        <f t="shared" si="69"/>
        <v>0</v>
      </c>
      <c r="C916" s="25">
        <v>0</v>
      </c>
      <c r="D916" s="11" t="str">
        <f>'[1]Mast Grube Multi6P'!$D96</f>
        <v>m</v>
      </c>
      <c r="E916" s="11" t="s">
        <v>127</v>
      </c>
      <c r="F916" s="12">
        <v>122031500000</v>
      </c>
      <c r="G916" s="12">
        <f>'[1]Mast Grube Multi6P'!$E96</f>
        <v>122031500000</v>
      </c>
      <c r="H916" s="12" t="s">
        <v>27</v>
      </c>
      <c r="I916" t="str">
        <f>_xlfn.XLOOKUP(G916,[1]Preisliste!$A$11:$A$156,[1]Preisliste!$B$11:$B$156)</f>
        <v>1.4.8</v>
      </c>
      <c r="J916" s="13">
        <f>_xlfn.XLOOKUP(G916,[2]Preisliste!$A$11:$A$156,[2]Preisliste!$E$11:$E$156)</f>
        <v>9.2100000000000009</v>
      </c>
      <c r="K916" s="14">
        <f t="shared" si="68"/>
        <v>0</v>
      </c>
      <c r="L916" t="str">
        <f>_xlfn.XLOOKUP(G916,[2]Preisliste!$A$11:$A$156,[2]Preisliste!$C$11:$C$156)</f>
        <v>Leerrohr 110 mm liefern u. verlegen</v>
      </c>
      <c r="R916" s="52"/>
    </row>
    <row r="917" spans="2:18" x14ac:dyDescent="0.3">
      <c r="B917" s="25">
        <f t="shared" si="69"/>
        <v>0</v>
      </c>
      <c r="C917" s="25">
        <v>0</v>
      </c>
      <c r="D917" s="11" t="str">
        <f>'[1]Mast Grube Multi6P'!$D98</f>
        <v>St.</v>
      </c>
      <c r="E917" s="11" t="s">
        <v>192</v>
      </c>
      <c r="F917" s="12">
        <v>122050100000</v>
      </c>
      <c r="G917" s="12">
        <f>'[1]Mast Grube Multi6P'!$E98</f>
        <v>122050100000</v>
      </c>
      <c r="H917" s="12" t="s">
        <v>28</v>
      </c>
      <c r="I917" t="str">
        <f>_xlfn.XLOOKUP(G917,[1]Preisliste!$A$11:$A$156,[1]Preisliste!$B$11:$B$156)</f>
        <v>1.6.1</v>
      </c>
      <c r="J917" s="13">
        <f>_xlfn.XLOOKUP(G917,[2]Preisliste!$A$11:$A$156,[2]Preisliste!$E$11:$E$156)</f>
        <v>9.82</v>
      </c>
      <c r="K917" s="14">
        <f t="shared" si="68"/>
        <v>0</v>
      </c>
      <c r="L917" t="str">
        <f>_xlfn.XLOOKUP(G917,[2]Preisliste!$A$11:$A$156,[2]Preisliste!$C$11:$C$156)</f>
        <v>Masterdung für bestehende Masten</v>
      </c>
      <c r="R917" s="52"/>
    </row>
    <row r="918" spans="2:18" x14ac:dyDescent="0.3">
      <c r="B918" s="25">
        <f t="shared" si="69"/>
        <v>0</v>
      </c>
      <c r="C918" s="25">
        <v>0</v>
      </c>
      <c r="D918" s="11" t="str">
        <f>'[1]Mast Grube Multi6P'!$D99</f>
        <v>St.</v>
      </c>
      <c r="E918" s="11" t="s">
        <v>192</v>
      </c>
      <c r="F918" s="12">
        <v>122050300000</v>
      </c>
      <c r="G918" s="12">
        <f>'[1]Mast Grube Multi6P'!$E99</f>
        <v>122050300000</v>
      </c>
      <c r="H918" s="12" t="s">
        <v>29</v>
      </c>
      <c r="I918" t="str">
        <f>_xlfn.XLOOKUP(G918,[1]Preisliste!$A$11:$A$156,[1]Preisliste!$B$11:$B$156)</f>
        <v>1.6.2</v>
      </c>
      <c r="J918" s="13">
        <f>_xlfn.XLOOKUP(G918,[2]Preisliste!$A$11:$A$156,[2]Preisliste!$E$11:$E$156)</f>
        <v>11.23</v>
      </c>
      <c r="K918" s="14">
        <f t="shared" si="68"/>
        <v>0</v>
      </c>
      <c r="L918" t="str">
        <f>_xlfn.XLOOKUP(G918,[2]Preisliste!$A$11:$A$156,[2]Preisliste!$C$11:$C$156)</f>
        <v>Mastnummernkennzeichnung erstellen</v>
      </c>
      <c r="R918" s="52"/>
    </row>
    <row r="919" spans="2:18" x14ac:dyDescent="0.3">
      <c r="B919" s="25">
        <f t="shared" si="69"/>
        <v>0</v>
      </c>
      <c r="C919" s="25">
        <v>0</v>
      </c>
      <c r="D919" s="11" t="str">
        <f>'[1]Mast Grube Multi6P'!$D100</f>
        <v>St.</v>
      </c>
      <c r="E919" s="11" t="s">
        <v>192</v>
      </c>
      <c r="F919" s="12">
        <v>122122700000</v>
      </c>
      <c r="G919" s="12">
        <f>'[1]Mast Grube Multi6P'!$E100</f>
        <v>122122700000</v>
      </c>
      <c r="H919" s="12">
        <v>0</v>
      </c>
      <c r="I919">
        <f>_xlfn.XLOOKUP(G919,[1]Preisliste!$A$11:$A$156,[1]Preisliste!$B$11:$B$156)</f>
        <v>0</v>
      </c>
      <c r="J919" s="13">
        <f>_xlfn.XLOOKUP(G919,[2]Preisliste!$A$11:$A$156,[2]Preisliste!$E$11:$E$156)</f>
        <v>136.52000000000001</v>
      </c>
      <c r="K919" s="14">
        <f t="shared" si="68"/>
        <v>0</v>
      </c>
      <c r="L919" t="str">
        <f>_xlfn.XLOOKUP(G919,[2]Preisliste!$A$11:$A$156,[2]Preisliste!$C$11:$C$156)</f>
        <v>Montage Tiefenerder (V4A)</v>
      </c>
      <c r="R919" s="52"/>
    </row>
    <row r="920" spans="2:18" x14ac:dyDescent="0.3">
      <c r="B920" s="25">
        <f t="shared" si="69"/>
        <v>0</v>
      </c>
      <c r="C920" s="25">
        <v>0</v>
      </c>
      <c r="D920" s="11" t="str">
        <f>'[1]Mast Grube Multi6P'!$D101</f>
        <v>St.</v>
      </c>
      <c r="E920" s="11" t="s">
        <v>192</v>
      </c>
      <c r="F920" s="12">
        <v>122122800000</v>
      </c>
      <c r="G920" s="12">
        <f>'[1]Mast Grube Multi6P'!$E101</f>
        <v>122122800000</v>
      </c>
      <c r="H920" s="12">
        <v>0</v>
      </c>
      <c r="I920">
        <f>_xlfn.XLOOKUP(G920,[1]Preisliste!$A$11:$A$156,[1]Preisliste!$B$11:$B$156)</f>
        <v>0</v>
      </c>
      <c r="J920" s="13">
        <f>_xlfn.XLOOKUP(G920,[2]Preisliste!$A$11:$A$156,[2]Preisliste!$E$11:$E$156)</f>
        <v>56.52</v>
      </c>
      <c r="K920" s="14">
        <f t="shared" si="68"/>
        <v>0</v>
      </c>
      <c r="L920" t="str">
        <f>_xlfn.XLOOKUP(G920,[2]Preisliste!$A$11:$A$156,[2]Preisliste!$C$11:$C$156)</f>
        <v>Zulage je weitere erdungsstange V4A 1,5</v>
      </c>
      <c r="R920" s="52"/>
    </row>
    <row r="921" spans="2:18" x14ac:dyDescent="0.3">
      <c r="B921" s="25">
        <f t="shared" si="69"/>
        <v>0</v>
      </c>
      <c r="C921" s="25">
        <v>0</v>
      </c>
      <c r="D921" s="11" t="str">
        <f>'[1]Mast Grube Multi6P'!$D102</f>
        <v>St.</v>
      </c>
      <c r="E921" s="11" t="s">
        <v>192</v>
      </c>
      <c r="F921" s="12">
        <v>122122900000</v>
      </c>
      <c r="G921" s="12">
        <f>'[1]Mast Grube Multi6P'!$E102</f>
        <v>122122900000</v>
      </c>
      <c r="H921" s="12">
        <v>0</v>
      </c>
      <c r="I921">
        <f>_xlfn.XLOOKUP(G921,[1]Preisliste!$A$11:$A$156,[1]Preisliste!$B$11:$B$156)</f>
        <v>0</v>
      </c>
      <c r="J921" s="13">
        <f>_xlfn.XLOOKUP(G921,[2]Preisliste!$A$11:$A$156,[2]Preisliste!$E$11:$E$156)</f>
        <v>59.93</v>
      </c>
      <c r="K921" s="14">
        <f t="shared" si="68"/>
        <v>0</v>
      </c>
      <c r="L921" t="str">
        <f>_xlfn.XLOOKUP(G921,[2]Preisliste!$A$11:$A$156,[2]Preisliste!$C$11:$C$156)</f>
        <v>Erdungsmessung inkl. Protokoll</v>
      </c>
      <c r="R921" s="52"/>
    </row>
    <row r="922" spans="2:18" x14ac:dyDescent="0.3">
      <c r="B922" s="25">
        <f t="shared" si="69"/>
        <v>0</v>
      </c>
      <c r="C922" s="25">
        <v>0</v>
      </c>
      <c r="D922" s="11" t="str">
        <f>'[1]Mast Grube Multi6P'!$D103</f>
        <v>St.</v>
      </c>
      <c r="E922" s="11" t="s">
        <v>192</v>
      </c>
      <c r="F922" s="12">
        <v>122123000000</v>
      </c>
      <c r="G922" s="12">
        <f>'[1]Mast Grube Multi6P'!$E103</f>
        <v>122123000000</v>
      </c>
      <c r="H922" s="12">
        <v>0</v>
      </c>
      <c r="I922">
        <f>_xlfn.XLOOKUP(G922,[1]Preisliste!$A$11:$A$156,[1]Preisliste!$B$11:$B$156)</f>
        <v>0</v>
      </c>
      <c r="J922" s="13">
        <f>_xlfn.XLOOKUP(G922,[2]Preisliste!$A$11:$A$156,[2]Preisliste!$E$11:$E$156)</f>
        <v>134.19999999999999</v>
      </c>
      <c r="K922" s="14">
        <f t="shared" si="68"/>
        <v>0</v>
      </c>
      <c r="L922" t="str">
        <f>_xlfn.XLOOKUP(G922,[2]Preisliste!$A$11:$A$156,[2]Preisliste!$C$11:$C$156)</f>
        <v>Pauschale Tiefbau für Tiefenerder</v>
      </c>
      <c r="R922" s="52"/>
    </row>
    <row r="923" spans="2:18" x14ac:dyDescent="0.3">
      <c r="B923" s="25">
        <f t="shared" si="69"/>
        <v>0</v>
      </c>
      <c r="C923" s="25">
        <v>0</v>
      </c>
      <c r="D923" s="11" t="str">
        <f>'[1]Mast Grube Multi6P'!$D104</f>
        <v>St.</v>
      </c>
      <c r="E923" s="11" t="s">
        <v>192</v>
      </c>
      <c r="F923" s="12">
        <v>122123100000</v>
      </c>
      <c r="G923" s="12">
        <f>'[1]Mast Grube Multi6P'!$E104</f>
        <v>122123100000</v>
      </c>
      <c r="H923" s="12">
        <v>0</v>
      </c>
      <c r="I923">
        <f>_xlfn.XLOOKUP(G923,[1]Preisliste!$A$11:$A$156,[1]Preisliste!$B$11:$B$156)</f>
        <v>0</v>
      </c>
      <c r="J923" s="13">
        <f>_xlfn.XLOOKUP(G923,[2]Preisliste!$A$11:$A$156,[2]Preisliste!$E$11:$E$156)</f>
        <v>61.6</v>
      </c>
      <c r="K923" s="14">
        <f t="shared" si="68"/>
        <v>0</v>
      </c>
      <c r="L923" t="str">
        <f>_xlfn.XLOOKUP(G923,[2]Preisliste!$A$11:$A$156,[2]Preisliste!$C$11:$C$156)</f>
        <v>Pauschale An und Abfahrt Tiefenerder</v>
      </c>
      <c r="R923" s="52"/>
    </row>
    <row r="924" spans="2:18" x14ac:dyDescent="0.3">
      <c r="B924" s="25">
        <f t="shared" si="69"/>
        <v>0</v>
      </c>
      <c r="C924" s="25">
        <v>0</v>
      </c>
      <c r="D924" s="11" t="str">
        <f>'[1]Mast Grube Multi6P'!$D105</f>
        <v>St.</v>
      </c>
      <c r="E924" s="11" t="s">
        <v>192</v>
      </c>
      <c r="F924" s="12">
        <v>122050500000</v>
      </c>
      <c r="G924" s="12">
        <f>'[1]Mast Grube Multi6P'!$E105</f>
        <v>122050500000</v>
      </c>
      <c r="H924" s="12" t="s">
        <v>30</v>
      </c>
      <c r="I924" t="str">
        <f>_xlfn.XLOOKUP(G924,[1]Preisliste!$A$11:$A$156,[1]Preisliste!$B$11:$B$156)</f>
        <v>1.6.3</v>
      </c>
      <c r="J924" s="13">
        <f>_xlfn.XLOOKUP(G924,[2]Preisliste!$A$11:$A$156,[2]Preisliste!$E$11:$E$156)</f>
        <v>337</v>
      </c>
      <c r="K924" s="14">
        <f t="shared" si="68"/>
        <v>0</v>
      </c>
      <c r="L924" t="str">
        <f>_xlfn.XLOOKUP(G924,[2]Preisliste!$A$11:$A$156,[2]Preisliste!$C$11:$C$156)</f>
        <v>Mastanschlusskasten mit Maststeckdose</v>
      </c>
      <c r="R924" s="52"/>
    </row>
    <row r="925" spans="2:18" x14ac:dyDescent="0.3">
      <c r="B925" s="25">
        <f t="shared" si="69"/>
        <v>0</v>
      </c>
      <c r="C925" s="25">
        <v>0</v>
      </c>
      <c r="D925" s="11" t="str">
        <f>'[1]Mast Grube Multi6P'!$D107</f>
        <v>St.</v>
      </c>
      <c r="E925" s="11" t="s">
        <v>192</v>
      </c>
      <c r="F925" s="12">
        <v>122060100000</v>
      </c>
      <c r="G925" s="12">
        <f>'[1]Mast Grube Multi6P'!$E107</f>
        <v>122060100000</v>
      </c>
      <c r="H925" s="12" t="s">
        <v>31</v>
      </c>
      <c r="I925" t="str">
        <f>_xlfn.XLOOKUP(G925,[1]Preisliste!$A$11:$A$156,[1]Preisliste!$B$11:$B$156)</f>
        <v>1.7.1</v>
      </c>
      <c r="J925" s="13">
        <f>_xlfn.XLOOKUP(G925,[2]Preisliste!$A$11:$A$156,[2]Preisliste!$E$11:$E$156)</f>
        <v>111.7</v>
      </c>
      <c r="K925" s="14">
        <f t="shared" si="68"/>
        <v>0</v>
      </c>
      <c r="L925" t="str">
        <f>_xlfn.XLOOKUP(G925,[2]Preisliste!$A$11:$A$156,[2]Preisliste!$C$11:$C$156)</f>
        <v>Aufsatzausleger 1-fach 1,5 m bis LPH 10 m</v>
      </c>
      <c r="R925" s="52"/>
    </row>
    <row r="926" spans="2:18" x14ac:dyDescent="0.3">
      <c r="B926" s="25">
        <f t="shared" si="69"/>
        <v>0</v>
      </c>
      <c r="C926" s="25">
        <v>0</v>
      </c>
      <c r="D926" s="11" t="str">
        <f>'[1]Mast Grube Multi6P'!$D108</f>
        <v>St.</v>
      </c>
      <c r="E926" s="11" t="s">
        <v>192</v>
      </c>
      <c r="F926" s="12">
        <v>122060300000</v>
      </c>
      <c r="G926" s="12">
        <f>'[1]Mast Grube Multi6P'!$E108</f>
        <v>122060300000</v>
      </c>
      <c r="H926" s="12" t="s">
        <v>32</v>
      </c>
      <c r="I926" t="str">
        <f>_xlfn.XLOOKUP(G926,[1]Preisliste!$A$11:$A$156,[1]Preisliste!$B$11:$B$156)</f>
        <v>1.7.2</v>
      </c>
      <c r="J926" s="13">
        <f>_xlfn.XLOOKUP(G926,[2]Preisliste!$A$11:$A$156,[2]Preisliste!$E$11:$E$156)</f>
        <v>137.85</v>
      </c>
      <c r="K926" s="14">
        <f t="shared" si="68"/>
        <v>0</v>
      </c>
      <c r="L926" t="str">
        <f>_xlfn.XLOOKUP(G926,[2]Preisliste!$A$11:$A$156,[2]Preisliste!$C$11:$C$156)</f>
        <v>Aufsatzausleger 2-fach 1,5 m bis LPH 10 m</v>
      </c>
      <c r="R926" s="52"/>
    </row>
    <row r="927" spans="2:18" x14ac:dyDescent="0.3">
      <c r="B927" s="25">
        <f t="shared" si="69"/>
        <v>0</v>
      </c>
      <c r="C927" s="25">
        <v>0</v>
      </c>
      <c r="D927" s="11" t="str">
        <f>'[1]Mast Grube Multi6P'!$D109</f>
        <v>St.</v>
      </c>
      <c r="E927" s="11" t="s">
        <v>192</v>
      </c>
      <c r="F927" s="12">
        <v>122060500000</v>
      </c>
      <c r="G927" s="12">
        <f>'[1]Mast Grube Multi6P'!$E109</f>
        <v>122060500000</v>
      </c>
      <c r="H927" s="12" t="s">
        <v>33</v>
      </c>
      <c r="I927" t="str">
        <f>_xlfn.XLOOKUP(G927,[1]Preisliste!$A$11:$A$156,[1]Preisliste!$B$11:$B$156)</f>
        <v>1.7.3</v>
      </c>
      <c r="J927" s="13">
        <f>_xlfn.XLOOKUP(G927,[2]Preisliste!$A$11:$A$156,[2]Preisliste!$E$11:$E$156)</f>
        <v>178.71</v>
      </c>
      <c r="K927" s="14">
        <f t="shared" si="68"/>
        <v>0</v>
      </c>
      <c r="L927" t="str">
        <f>_xlfn.XLOOKUP(G927,[2]Preisliste!$A$11:$A$156,[2]Preisliste!$C$11:$C$156)</f>
        <v>Aufsatzausleger 3-fach 1,0 m bis LPH 10 m</v>
      </c>
      <c r="R927" s="52"/>
    </row>
    <row r="928" spans="2:18" x14ac:dyDescent="0.3">
      <c r="B928" s="25">
        <f t="shared" si="69"/>
        <v>0</v>
      </c>
      <c r="C928" s="25">
        <v>0</v>
      </c>
      <c r="D928" s="11" t="str">
        <f>'[1]Mast Grube Multi6P'!$D110</f>
        <v>St.</v>
      </c>
      <c r="E928" s="11" t="s">
        <v>192</v>
      </c>
      <c r="F928" s="12">
        <v>122060700000</v>
      </c>
      <c r="G928" s="12">
        <f>'[1]Mast Grube Multi6P'!$E110</f>
        <v>122060700000</v>
      </c>
      <c r="H928" s="12" t="s">
        <v>34</v>
      </c>
      <c r="I928" t="str">
        <f>_xlfn.XLOOKUP(G928,[1]Preisliste!$A$11:$A$156,[1]Preisliste!$B$11:$B$156)</f>
        <v>1.7.4</v>
      </c>
      <c r="J928" s="13">
        <f>_xlfn.XLOOKUP(G928,[2]Preisliste!$A$11:$A$156,[2]Preisliste!$E$11:$E$156)</f>
        <v>198.46</v>
      </c>
      <c r="K928" s="14">
        <f t="shared" si="68"/>
        <v>0</v>
      </c>
      <c r="L928" t="str">
        <f>_xlfn.XLOOKUP(G928,[2]Preisliste!$A$11:$A$156,[2]Preisliste!$C$11:$C$156)</f>
        <v>Aufsatzausleger 3-fach 1,5 m bis LPH 10 m</v>
      </c>
      <c r="R928" s="52"/>
    </row>
    <row r="929" spans="2:19" x14ac:dyDescent="0.3">
      <c r="B929" s="25">
        <f t="shared" si="69"/>
        <v>0</v>
      </c>
      <c r="C929" s="25">
        <v>0</v>
      </c>
      <c r="D929" s="11" t="str">
        <f>'[1]Mast Grube Multi6P'!$D111</f>
        <v>St.</v>
      </c>
      <c r="E929" s="11" t="s">
        <v>192</v>
      </c>
      <c r="F929" s="12">
        <v>122060900000</v>
      </c>
      <c r="G929" s="12">
        <f>'[1]Mast Grube Multi6P'!$E111</f>
        <v>122060900000</v>
      </c>
      <c r="H929" s="12" t="s">
        <v>35</v>
      </c>
      <c r="I929" t="str">
        <f>_xlfn.XLOOKUP(G929,[1]Preisliste!$A$11:$A$156,[1]Preisliste!$B$11:$B$156)</f>
        <v>1.7.5</v>
      </c>
      <c r="J929" s="13">
        <f>_xlfn.XLOOKUP(G929,[2]Preisliste!$A$11:$A$156,[2]Preisliste!$E$11:$E$156)</f>
        <v>299.95999999999998</v>
      </c>
      <c r="K929" s="14">
        <f t="shared" si="68"/>
        <v>0</v>
      </c>
      <c r="L929" t="str">
        <f>_xlfn.XLOOKUP(G929,[2]Preisliste!$A$11:$A$156,[2]Preisliste!$C$11:$C$156)</f>
        <v>Mastausleger für Freileitungsmast liefern u. montieren</v>
      </c>
      <c r="R929" s="52"/>
    </row>
    <row r="930" spans="2:19" x14ac:dyDescent="0.3">
      <c r="B930" s="25">
        <f t="shared" si="69"/>
        <v>0</v>
      </c>
      <c r="C930" s="25">
        <v>0</v>
      </c>
      <c r="D930" s="11" t="str">
        <f>'[1]Mast Grube Multi6P'!$D113</f>
        <v>St.</v>
      </c>
      <c r="E930" s="11" t="s">
        <v>192</v>
      </c>
      <c r="F930" s="12">
        <v>101030300000</v>
      </c>
      <c r="G930" s="12">
        <f>'[1]Mast Grube Multi6P'!$E113</f>
        <v>101030300000</v>
      </c>
      <c r="H930" s="12" t="s">
        <v>37</v>
      </c>
      <c r="I930" t="str">
        <f>_xlfn.XLOOKUP(G930,[1]Preisliste!$A$11:$A$156,[1]Preisliste!$B$11:$B$156)</f>
        <v>1.8.1</v>
      </c>
      <c r="J930" s="13">
        <f>_xlfn.XLOOKUP(G930,[2]Preisliste!$A$11:$A$156,[2]Preisliste!$E$11:$E$156)</f>
        <v>0</v>
      </c>
      <c r="K930" s="14">
        <f t="shared" si="68"/>
        <v>0</v>
      </c>
      <c r="L930" t="str">
        <f>_xlfn.XLOOKUP(G930,[2]Preisliste!$A$11:$A$156,[2]Preisliste!$C$11:$C$156)</f>
        <v>Aluminiumgussmast 2,65m</v>
      </c>
      <c r="R930" s="52"/>
    </row>
    <row r="931" spans="2:19" x14ac:dyDescent="0.3">
      <c r="B931" s="25">
        <f t="shared" si="69"/>
        <v>0</v>
      </c>
      <c r="C931" s="25">
        <v>0</v>
      </c>
      <c r="D931" s="11" t="str">
        <f>'[1]Mast Grube Multi6P'!$D114</f>
        <v>St.</v>
      </c>
      <c r="E931" s="11" t="s">
        <v>192</v>
      </c>
      <c r="F931" s="12">
        <v>441420000001</v>
      </c>
      <c r="G931" s="12">
        <f>'[1]Mast Grube Multi6P'!$E114</f>
        <v>441420000001</v>
      </c>
      <c r="H931" s="12" t="s">
        <v>38</v>
      </c>
      <c r="I931" t="str">
        <f>_xlfn.XLOOKUP(G931,[1]Preisliste!$A$11:$A$156,[1]Preisliste!$B$11:$B$156)</f>
        <v>1.8.2</v>
      </c>
      <c r="J931" s="13">
        <f>_xlfn.XLOOKUP(G931,[2]Preisliste!$A$11:$A$156,[2]Preisliste!$E$11:$E$156)</f>
        <v>0</v>
      </c>
      <c r="K931" s="14">
        <f t="shared" si="68"/>
        <v>0</v>
      </c>
      <c r="L931" t="str">
        <f>_xlfn.XLOOKUP(G931,[2]Preisliste!$A$11:$A$156,[2]Preisliste!$C$11:$C$156)</f>
        <v>Leiterstütze nach historischem Vorbild</v>
      </c>
      <c r="R931" s="52"/>
    </row>
    <row r="932" spans="2:19" x14ac:dyDescent="0.3">
      <c r="B932" s="25">
        <f t="shared" si="69"/>
        <v>0</v>
      </c>
      <c r="C932" s="25">
        <v>0</v>
      </c>
      <c r="D932" s="11" t="str">
        <f>'[1]Mast Grube Multi6P'!$D115</f>
        <v>St.</v>
      </c>
      <c r="E932" s="11" t="s">
        <v>192</v>
      </c>
      <c r="F932" s="12">
        <v>441421000001</v>
      </c>
      <c r="G932" s="12">
        <f>'[1]Mast Grube Multi6P'!$E115</f>
        <v>441421000001</v>
      </c>
      <c r="H932" s="12" t="s">
        <v>39</v>
      </c>
      <c r="I932" t="str">
        <f>_xlfn.XLOOKUP(G932,[1]Preisliste!$A$11:$A$156,[1]Preisliste!$B$11:$B$156)</f>
        <v>1.8.3</v>
      </c>
      <c r="J932" s="13">
        <f>_xlfn.XLOOKUP(G932,[2]Preisliste!$A$11:$A$156,[2]Preisliste!$E$11:$E$156)</f>
        <v>0</v>
      </c>
      <c r="K932" s="14">
        <f t="shared" si="68"/>
        <v>0</v>
      </c>
      <c r="L932" t="str">
        <f>_xlfn.XLOOKUP(G932,[2]Preisliste!$A$11:$A$156,[2]Preisliste!$C$11:$C$156)</f>
        <v>Erdstücke</v>
      </c>
      <c r="R932" s="52"/>
    </row>
    <row r="933" spans="2:19" x14ac:dyDescent="0.3">
      <c r="B933" s="25">
        <f t="shared" si="69"/>
        <v>0</v>
      </c>
      <c r="C933" s="25">
        <v>0</v>
      </c>
      <c r="D933" s="11" t="str">
        <f>'[1]Mast Grube Multi6P'!$D117</f>
        <v>St.</v>
      </c>
      <c r="E933" s="11" t="s">
        <v>192</v>
      </c>
      <c r="F933" s="12">
        <v>122070100000</v>
      </c>
      <c r="G933" s="12">
        <f>'[1]Mast Grube Multi6P'!$E117</f>
        <v>122070100000</v>
      </c>
      <c r="H933" s="12" t="s">
        <v>40</v>
      </c>
      <c r="I933" t="str">
        <f>_xlfn.XLOOKUP(G933,[1]Preisliste!$A$11:$A$156,[1]Preisliste!$B$11:$B$156)</f>
        <v>1.9.1</v>
      </c>
      <c r="J933" s="13">
        <f>_xlfn.XLOOKUP(G933,[2]Preisliste!$A$11:$A$156,[2]Preisliste!$E$11:$E$156)</f>
        <v>79.53</v>
      </c>
      <c r="K933" s="14">
        <f t="shared" si="68"/>
        <v>0</v>
      </c>
      <c r="L933" t="str">
        <f>_xlfn.XLOOKUP(G933,[2]Preisliste!$A$11:$A$156,[2]Preisliste!$C$11:$C$156)</f>
        <v>Kabelübergangskasten ohne AuS</v>
      </c>
      <c r="R933" s="52"/>
    </row>
    <row r="934" spans="2:19" x14ac:dyDescent="0.3">
      <c r="B934" s="25">
        <f t="shared" si="69"/>
        <v>0</v>
      </c>
      <c r="C934" s="25">
        <v>0</v>
      </c>
      <c r="D934" s="11" t="str">
        <f>'[1]Mast Grube Multi6P'!$D119</f>
        <v>St.</v>
      </c>
      <c r="E934" s="11" t="s">
        <v>192</v>
      </c>
      <c r="F934" s="12">
        <v>122080100000</v>
      </c>
      <c r="G934" s="12">
        <f>'[1]Mast Grube Multi6P'!$E119</f>
        <v>122080100000</v>
      </c>
      <c r="H934" s="12">
        <v>0</v>
      </c>
      <c r="I934">
        <f>_xlfn.XLOOKUP(G934,[1]Preisliste!$A$11:$A$156,[1]Preisliste!$B$11:$B$156)</f>
        <v>0</v>
      </c>
      <c r="J934" s="13">
        <f>_xlfn.XLOOKUP(G934,[2]Preisliste!$A$11:$A$156,[2]Preisliste!$E$11:$E$156)</f>
        <v>37.78</v>
      </c>
      <c r="K934" s="14">
        <f t="shared" si="68"/>
        <v>0</v>
      </c>
      <c r="L934" t="str">
        <f>_xlfn.XLOOKUP(G934,[2]Preisliste!$A$11:$A$156,[2]Preisliste!$C$11:$C$156)</f>
        <v>Mont. Micro Luma</v>
      </c>
      <c r="R934" s="52"/>
    </row>
    <row r="935" spans="2:19" x14ac:dyDescent="0.3">
      <c r="B935" s="25">
        <f t="shared" si="69"/>
        <v>0</v>
      </c>
      <c r="C935" s="25">
        <v>0</v>
      </c>
      <c r="D935" s="11" t="str">
        <f>'[1]Mast Grube Multi6P'!$D120</f>
        <v>St.</v>
      </c>
      <c r="E935" s="11" t="s">
        <v>192</v>
      </c>
      <c r="F935" s="12">
        <v>122080300000</v>
      </c>
      <c r="G935" s="12">
        <f>'[1]Mast Grube Multi6P'!$E120</f>
        <v>122080300000</v>
      </c>
      <c r="H935" s="12">
        <v>0</v>
      </c>
      <c r="I935">
        <f>_xlfn.XLOOKUP(G935,[1]Preisliste!$A$11:$A$156,[1]Preisliste!$B$11:$B$156)</f>
        <v>0</v>
      </c>
      <c r="J935" s="13">
        <f>_xlfn.XLOOKUP(G935,[2]Preisliste!$A$11:$A$156,[2]Preisliste!$E$11:$E$156)</f>
        <v>38.86</v>
      </c>
      <c r="K935" s="14">
        <f t="shared" si="68"/>
        <v>0</v>
      </c>
      <c r="L935" t="str">
        <f>_xlfn.XLOOKUP(G935,[2]Preisliste!$A$11:$A$156,[2]Preisliste!$C$11:$C$156)</f>
        <v>Mont. Mini Luma</v>
      </c>
      <c r="P935"/>
      <c r="R935" s="52"/>
    </row>
    <row r="936" spans="2:19" x14ac:dyDescent="0.3">
      <c r="B936" s="25">
        <f t="shared" si="69"/>
        <v>0</v>
      </c>
      <c r="C936" s="25">
        <v>0</v>
      </c>
      <c r="D936" s="11" t="str">
        <f>'[1]Mast Grube Multi6P'!$D121</f>
        <v>St.</v>
      </c>
      <c r="E936" s="11" t="s">
        <v>192</v>
      </c>
      <c r="F936" s="12">
        <v>122080500000</v>
      </c>
      <c r="G936" s="12">
        <f>'[1]Mast Grube Multi6P'!$E121</f>
        <v>122080500000</v>
      </c>
      <c r="H936" s="12">
        <v>0</v>
      </c>
      <c r="I936">
        <f>_xlfn.XLOOKUP(G936,[1]Preisliste!$A$11:$A$156,[1]Preisliste!$B$11:$B$156)</f>
        <v>0</v>
      </c>
      <c r="J936" s="13">
        <f>_xlfn.XLOOKUP(G936,[2]Preisliste!$A$11:$A$156,[2]Preisliste!$E$11:$E$156)</f>
        <v>41.02</v>
      </c>
      <c r="K936" s="14">
        <f t="shared" si="68"/>
        <v>0</v>
      </c>
      <c r="L936" t="str">
        <f>_xlfn.XLOOKUP(G936,[2]Preisliste!$A$11:$A$156,[2]Preisliste!$C$11:$C$156)</f>
        <v>Mont. Luma</v>
      </c>
      <c r="P936"/>
      <c r="R936" s="52"/>
    </row>
    <row r="937" spans="2:19" x14ac:dyDescent="0.3">
      <c r="B937" s="25">
        <f t="shared" si="69"/>
        <v>0</v>
      </c>
      <c r="C937" s="25">
        <v>0</v>
      </c>
      <c r="D937" s="11" t="str">
        <f>'[1]Mast Grube Multi6P'!$D122</f>
        <v>St.</v>
      </c>
      <c r="E937" s="11" t="s">
        <v>192</v>
      </c>
      <c r="F937" s="12">
        <v>122080700000</v>
      </c>
      <c r="G937" s="12">
        <f>'[1]Mast Grube Multi6P'!$E122</f>
        <v>122080700000</v>
      </c>
      <c r="H937" s="12">
        <v>0</v>
      </c>
      <c r="I937">
        <f>_xlfn.XLOOKUP(G937,[1]Preisliste!$A$11:$A$156,[1]Preisliste!$B$11:$B$156)</f>
        <v>0</v>
      </c>
      <c r="J937" s="13">
        <f>_xlfn.XLOOKUP(G937,[2]Preisliste!$A$11:$A$156,[2]Preisliste!$E$11:$E$156)</f>
        <v>96.08</v>
      </c>
      <c r="K937" s="14">
        <f t="shared" si="68"/>
        <v>0</v>
      </c>
      <c r="L937" t="str">
        <f>_xlfn.XLOOKUP(G937,[2]Preisliste!$A$11:$A$156,[2]Preisliste!$C$11:$C$156)</f>
        <v>Mont. FGÜ Mini Luma</v>
      </c>
      <c r="P937"/>
      <c r="R937" s="52"/>
    </row>
    <row r="938" spans="2:19" x14ac:dyDescent="0.3">
      <c r="B938" s="25">
        <f t="shared" si="69"/>
        <v>0</v>
      </c>
      <c r="C938" s="25">
        <v>0</v>
      </c>
      <c r="D938" s="11" t="str">
        <f>'[1]Mast Grube Multi6P'!$D123</f>
        <v>St.</v>
      </c>
      <c r="E938" s="11" t="s">
        <v>192</v>
      </c>
      <c r="F938" s="12">
        <v>122080900000</v>
      </c>
      <c r="G938" s="12">
        <f>'[1]Mast Grube Multi6P'!$E123</f>
        <v>122080900000</v>
      </c>
      <c r="H938" s="12">
        <v>0</v>
      </c>
      <c r="I938">
        <f>_xlfn.XLOOKUP(G938,[1]Preisliste!$A$11:$A$156,[1]Preisliste!$B$11:$B$156)</f>
        <v>0</v>
      </c>
      <c r="J938" s="13">
        <f>_xlfn.XLOOKUP(G938,[2]Preisliste!$A$11:$A$156,[2]Preisliste!$E$11:$E$156)</f>
        <v>43.18</v>
      </c>
      <c r="K938" s="14">
        <f t="shared" si="68"/>
        <v>0</v>
      </c>
      <c r="L938" t="str">
        <f>_xlfn.XLOOKUP(G938,[2]Preisliste!$A$11:$A$156,[2]Preisliste!$C$11:$C$156)</f>
        <v>Mont. Trilux Publisca</v>
      </c>
      <c r="P938"/>
    </row>
    <row r="939" spans="2:19" x14ac:dyDescent="0.3">
      <c r="B939" s="25">
        <f t="shared" si="69"/>
        <v>0</v>
      </c>
      <c r="C939" s="25">
        <v>0</v>
      </c>
      <c r="D939" s="11" t="str">
        <f>'[1]Mast Grube Multi6P'!$D124</f>
        <v>St.</v>
      </c>
      <c r="E939" s="11" t="s">
        <v>192</v>
      </c>
      <c r="F939" s="12">
        <v>122081100000</v>
      </c>
      <c r="G939" s="12">
        <f>'[1]Mast Grube Multi6P'!$E124</f>
        <v>122081100000</v>
      </c>
      <c r="H939" s="12">
        <v>0</v>
      </c>
      <c r="I939">
        <f>_xlfn.XLOOKUP(G939,[1]Preisliste!$A$11:$A$156,[1]Preisliste!$B$11:$B$156)</f>
        <v>0</v>
      </c>
      <c r="J939" s="13">
        <f>_xlfn.XLOOKUP(G939,[2]Preisliste!$A$11:$A$156,[2]Preisliste!$E$11:$E$156)</f>
        <v>45.34</v>
      </c>
      <c r="K939" s="14">
        <f t="shared" si="68"/>
        <v>0</v>
      </c>
      <c r="L939" t="str">
        <f>_xlfn.XLOOKUP(G939,[2]Preisliste!$A$11:$A$156,[2]Preisliste!$C$11:$C$156)</f>
        <v>Mont. Nordeon Vulkan V3458</v>
      </c>
      <c r="P939"/>
    </row>
    <row r="940" spans="2:19" x14ac:dyDescent="0.3">
      <c r="B940" s="25">
        <f t="shared" si="69"/>
        <v>0</v>
      </c>
      <c r="C940" s="25">
        <v>0</v>
      </c>
      <c r="D940" s="11" t="str">
        <f>'[1]Mast Grube Multi6P'!$D125</f>
        <v>St.</v>
      </c>
      <c r="E940" s="11" t="s">
        <v>192</v>
      </c>
      <c r="F940" s="12">
        <v>120813000000</v>
      </c>
      <c r="G940" s="12">
        <f>'[1]Mast Grube Multi6P'!$E125</f>
        <v>120813000000</v>
      </c>
      <c r="H940" s="12">
        <v>0</v>
      </c>
      <c r="I940">
        <f>_xlfn.XLOOKUP(G940,[1]Preisliste!$A$11:$A$156,[1]Preisliste!$B$11:$B$156)</f>
        <v>0</v>
      </c>
      <c r="J940" s="13">
        <f>_xlfn.XLOOKUP(G940,[2]Preisliste!$A$11:$A$156,[2]Preisliste!$E$11:$E$156)</f>
        <v>100.44</v>
      </c>
      <c r="K940" s="14">
        <f t="shared" si="68"/>
        <v>0</v>
      </c>
      <c r="L940" t="str">
        <f>_xlfn.XLOOKUP(G940,[2]Preisliste!$A$11:$A$156,[2]Preisliste!$C$11:$C$156)</f>
        <v>Mont. Hahn-Licht</v>
      </c>
      <c r="P940"/>
      <c r="R940" s="52"/>
      <c r="S940" s="10"/>
    </row>
    <row r="941" spans="2:19" x14ac:dyDescent="0.3">
      <c r="B941" s="25">
        <f t="shared" si="69"/>
        <v>0</v>
      </c>
      <c r="C941" s="25">
        <v>0</v>
      </c>
      <c r="D941" s="11" t="str">
        <f>'[1]Mast Grube Multi6P'!$D126</f>
        <v>St.</v>
      </c>
      <c r="E941" s="11" t="s">
        <v>192</v>
      </c>
      <c r="F941" s="12">
        <v>122120700000</v>
      </c>
      <c r="G941" s="12">
        <f>'[1]Mast Grube Multi6P'!$E126</f>
        <v>122120700000</v>
      </c>
      <c r="H941" s="12">
        <v>0</v>
      </c>
      <c r="I941">
        <f>_xlfn.XLOOKUP(G941,[1]Preisliste!$A$11:$A$156,[1]Preisliste!$B$11:$B$156)</f>
        <v>0</v>
      </c>
      <c r="J941" s="13">
        <f>_xlfn.XLOOKUP(G941,[2]Preisliste!$A$11:$A$156,[2]Preisliste!$E$11:$E$156)</f>
        <v>57.53</v>
      </c>
      <c r="K941" s="14">
        <f t="shared" si="68"/>
        <v>0</v>
      </c>
      <c r="L941" t="str">
        <f>_xlfn.XLOOKUP(G941,[2]Preisliste!$A$11:$A$156,[2]Preisliste!$C$11:$C$156)</f>
        <v>Leuchtenmontage o. Material</v>
      </c>
      <c r="P941"/>
      <c r="R941" s="52"/>
      <c r="S941" s="10"/>
    </row>
    <row r="942" spans="2:19" x14ac:dyDescent="0.3">
      <c r="B942" s="25">
        <f t="shared" si="69"/>
        <v>0</v>
      </c>
      <c r="C942" s="25">
        <v>0</v>
      </c>
      <c r="D942" s="11" t="str">
        <f>'[1]Mast Grube Multi6P'!$D127</f>
        <v>St.</v>
      </c>
      <c r="E942" s="11" t="s">
        <v>192</v>
      </c>
      <c r="F942" s="12">
        <v>122121900000</v>
      </c>
      <c r="G942" s="12">
        <f>'[1]Mast Grube Multi6P'!$E127</f>
        <v>122121900000</v>
      </c>
      <c r="H942" s="12">
        <v>0</v>
      </c>
      <c r="I942">
        <f>_xlfn.XLOOKUP(G942,[1]Preisliste!$A$11:$A$156,[1]Preisliste!$B$11:$B$156)</f>
        <v>0</v>
      </c>
      <c r="J942" s="13">
        <f>_xlfn.XLOOKUP(G942,[2]Preisliste!$A$11:$A$156,[2]Preisliste!$E$11:$E$156)</f>
        <v>51.86</v>
      </c>
      <c r="K942" s="14">
        <f t="shared" si="68"/>
        <v>0</v>
      </c>
      <c r="L942" t="str">
        <f>_xlfn.XLOOKUP(G942,[2]Preisliste!$A$11:$A$156,[2]Preisliste!$C$11:$C$156)</f>
        <v>Blendeneinbau Vulkan</v>
      </c>
      <c r="P942"/>
      <c r="R942" s="52"/>
      <c r="S942" s="10"/>
    </row>
    <row r="943" spans="2:19" x14ac:dyDescent="0.3">
      <c r="B943" s="25">
        <f t="shared" si="69"/>
        <v>0</v>
      </c>
      <c r="C943" s="25">
        <v>0</v>
      </c>
      <c r="D943" s="11" t="str">
        <f>'[1]Mast Grube Multi6P'!$D128</f>
        <v>St.</v>
      </c>
      <c r="E943" s="11" t="s">
        <v>192</v>
      </c>
      <c r="F943" s="12">
        <v>122122500000</v>
      </c>
      <c r="G943" s="12">
        <f>'[1]Mast Grube Multi6P'!$E128</f>
        <v>122122500000</v>
      </c>
      <c r="H943" s="12">
        <v>0</v>
      </c>
      <c r="I943">
        <f>_xlfn.XLOOKUP(G943,[1]Preisliste!$A$11:$A$156,[1]Preisliste!$B$11:$B$156)</f>
        <v>0</v>
      </c>
      <c r="J943" s="13">
        <f>_xlfn.XLOOKUP(G943,[2]Preisliste!$A$11:$A$156,[2]Preisliste!$E$11:$E$156)</f>
        <v>51.86</v>
      </c>
      <c r="K943" s="14">
        <f t="shared" si="68"/>
        <v>0</v>
      </c>
      <c r="L943" t="str">
        <f>_xlfn.XLOOKUP(G943,[2]Preisliste!$A$11:$A$156,[2]Preisliste!$C$11:$C$156)</f>
        <v>Austausch Vulkan Leuchtendach</v>
      </c>
      <c r="P943"/>
      <c r="R943" s="52"/>
      <c r="S943" s="10"/>
    </row>
    <row r="944" spans="2:19" x14ac:dyDescent="0.3">
      <c r="B944" s="25">
        <f t="shared" si="69"/>
        <v>0</v>
      </c>
      <c r="C944" s="25">
        <v>0</v>
      </c>
      <c r="D944" s="11" t="str">
        <f>'[1]Mast Grube Multi6P'!$D129</f>
        <v>St.</v>
      </c>
      <c r="E944" s="11" t="s">
        <v>192</v>
      </c>
      <c r="F944" s="12">
        <v>122124200000</v>
      </c>
      <c r="G944" s="12">
        <f>'[1]Mast Grube Multi6P'!$E129</f>
        <v>122124200000</v>
      </c>
      <c r="H944" s="12">
        <v>0</v>
      </c>
      <c r="I944">
        <f>_xlfn.XLOOKUP(G944,[1]Preisliste!$A$11:$A$156,[1]Preisliste!$B$11:$B$156)</f>
        <v>0</v>
      </c>
      <c r="J944" s="13">
        <f>_xlfn.XLOOKUP(G944,[2]Preisliste!$A$11:$A$156,[2]Preisliste!$E$11:$E$156)</f>
        <v>60.83</v>
      </c>
      <c r="K944" s="14">
        <f t="shared" ref="K944:K955" si="70">IF(B944="",0,B944*J944)</f>
        <v>0</v>
      </c>
      <c r="L944" t="str">
        <f>_xlfn.XLOOKUP(G944,[2]Preisliste!$A$11:$A$156,[2]Preisliste!$C$11:$C$156)</f>
        <v>Isol. Klemme Leuchtenanschluss</v>
      </c>
      <c r="P944"/>
      <c r="R944" s="52"/>
      <c r="S944" s="10"/>
    </row>
    <row r="945" spans="1:19" x14ac:dyDescent="0.3">
      <c r="B945" s="25">
        <f t="shared" ref="B945:B955" si="71">C945</f>
        <v>0</v>
      </c>
      <c r="C945" s="25">
        <v>0</v>
      </c>
      <c r="D945" s="11" t="str">
        <f>'[1]Mast Grube Multi6P'!$D130</f>
        <v>St.</v>
      </c>
      <c r="E945" s="11" t="s">
        <v>192</v>
      </c>
      <c r="F945" s="12">
        <v>101030306000</v>
      </c>
      <c r="G945" s="12">
        <f>'[1]Mast Grube Multi6P'!$E130</f>
        <v>101030306000</v>
      </c>
      <c r="H945" s="12" t="s">
        <v>41</v>
      </c>
      <c r="I945" t="str">
        <f>_xlfn.XLOOKUP(G945,[1]Preisliste!$A$11:$A$156,[1]Preisliste!$B$11:$B$156)</f>
        <v>1.10.1</v>
      </c>
      <c r="J945" s="13">
        <f>_xlfn.XLOOKUP(G945,[2]Preisliste!$A$11:$A$156,[2]Preisliste!$E$11:$E$156)</f>
        <v>37.78</v>
      </c>
      <c r="K945" s="14">
        <f t="shared" si="70"/>
        <v>0</v>
      </c>
      <c r="L945" t="str">
        <f>_xlfn.XLOOKUP(G945,[2]Preisliste!$A$11:$A$156,[2]Preisliste!$C$11:$C$156)</f>
        <v>Technische LED-Außenleuchte für Anliegerstraßen</v>
      </c>
      <c r="P945"/>
      <c r="R945" s="52"/>
      <c r="S945" s="10"/>
    </row>
    <row r="946" spans="1:19" x14ac:dyDescent="0.3">
      <c r="B946" s="25">
        <f t="shared" si="71"/>
        <v>0</v>
      </c>
      <c r="C946" s="25">
        <v>0</v>
      </c>
      <c r="D946" s="11" t="str">
        <f>'[1]Mast Grube Multi6P'!$D131</f>
        <v>St.</v>
      </c>
      <c r="E946" s="11" t="s">
        <v>192</v>
      </c>
      <c r="F946" s="12">
        <v>101030307000</v>
      </c>
      <c r="G946" s="12">
        <f>'[1]Mast Grube Multi6P'!$E131</f>
        <v>101030307000</v>
      </c>
      <c r="H946" s="12" t="s">
        <v>42</v>
      </c>
      <c r="I946" t="str">
        <f>_xlfn.XLOOKUP(G946,[1]Preisliste!$A$11:$A$156,[1]Preisliste!$B$11:$B$156)</f>
        <v>1.10.2</v>
      </c>
      <c r="J946" s="13">
        <f>_xlfn.XLOOKUP(G946,[2]Preisliste!$A$11:$A$156,[2]Preisliste!$E$11:$E$156)</f>
        <v>38.86</v>
      </c>
      <c r="K946" s="14">
        <f t="shared" si="70"/>
        <v>0</v>
      </c>
      <c r="L946" t="str">
        <f>_xlfn.XLOOKUP(G946,[2]Preisliste!$A$11:$A$156,[2]Preisliste!$C$11:$C$156)</f>
        <v>Technische LED-Außenleuchte für Haupterschließungsstraßen</v>
      </c>
      <c r="P946"/>
      <c r="R946" s="52"/>
      <c r="S946" s="10"/>
    </row>
    <row r="947" spans="1:19" x14ac:dyDescent="0.3">
      <c r="B947" s="25">
        <f t="shared" si="71"/>
        <v>0</v>
      </c>
      <c r="C947" s="25">
        <v>0</v>
      </c>
      <c r="D947" s="11" t="str">
        <f>'[1]Mast Grube Multi6P'!$D132</f>
        <v>St.</v>
      </c>
      <c r="E947" s="11" t="s">
        <v>192</v>
      </c>
      <c r="F947" s="12">
        <v>101030400000</v>
      </c>
      <c r="G947" s="12">
        <f>'[1]Mast Grube Multi6P'!$E132</f>
        <v>101030400000</v>
      </c>
      <c r="H947" s="12" t="s">
        <v>43</v>
      </c>
      <c r="I947" t="str">
        <f>_xlfn.XLOOKUP(G947,[1]Preisliste!$A$11:$A$156,[1]Preisliste!$B$11:$B$156)</f>
        <v>1.10.3</v>
      </c>
      <c r="J947" s="13">
        <f>_xlfn.XLOOKUP(G947,[2]Preisliste!$A$11:$A$156,[2]Preisliste!$E$11:$E$156)</f>
        <v>41.02</v>
      </c>
      <c r="K947" s="14">
        <f t="shared" si="70"/>
        <v>0</v>
      </c>
      <c r="L947" t="str">
        <f>_xlfn.XLOOKUP(G947,[2]Preisliste!$A$11:$A$156,[2]Preisliste!$C$11:$C$156)</f>
        <v>Technische LED-Außenleuchte für Hauptverkehrsstraßen</v>
      </c>
      <c r="P947"/>
      <c r="R947" s="52"/>
      <c r="S947" s="10"/>
    </row>
    <row r="948" spans="1:19" x14ac:dyDescent="0.3">
      <c r="B948" s="25">
        <f t="shared" si="71"/>
        <v>0</v>
      </c>
      <c r="C948" s="25">
        <v>0</v>
      </c>
      <c r="D948" s="11" t="str">
        <f>'[1]Mast Grube Multi6P'!$D133</f>
        <v>St.</v>
      </c>
      <c r="E948" s="11" t="s">
        <v>192</v>
      </c>
      <c r="F948" s="12">
        <v>441430000001</v>
      </c>
      <c r="G948" s="12">
        <f>'[1]Mast Grube Multi6P'!$E133</f>
        <v>441430000001</v>
      </c>
      <c r="H948" s="12" t="s">
        <v>44</v>
      </c>
      <c r="I948" t="str">
        <f>_xlfn.XLOOKUP(G948,[1]Preisliste!$A$11:$A$156,[1]Preisliste!$B$11:$B$156)</f>
        <v>1.10.4</v>
      </c>
      <c r="J948" s="13">
        <f>_xlfn.XLOOKUP(G948,[2]Preisliste!$A$11:$A$156,[2]Preisliste!$E$11:$E$156)</f>
        <v>96.08</v>
      </c>
      <c r="K948" s="14">
        <f t="shared" si="70"/>
        <v>0</v>
      </c>
      <c r="L948" t="str">
        <f>_xlfn.XLOOKUP(G948,[2]Preisliste!$A$11:$A$156,[2]Preisliste!$C$11:$C$156)</f>
        <v>Technische LED-Außenleuchte für FGÜ</v>
      </c>
      <c r="P948"/>
      <c r="R948" s="52"/>
      <c r="S948" s="10"/>
    </row>
    <row r="949" spans="1:19" x14ac:dyDescent="0.3">
      <c r="B949" s="25">
        <f t="shared" si="71"/>
        <v>0</v>
      </c>
      <c r="C949" s="25">
        <v>0</v>
      </c>
      <c r="D949" s="11" t="str">
        <f>'[1]Mast Grube Multi6P'!$D134</f>
        <v>St.</v>
      </c>
      <c r="E949" s="11" t="s">
        <v>192</v>
      </c>
      <c r="F949" s="12">
        <v>441431000001</v>
      </c>
      <c r="G949" s="12">
        <f>'[1]Mast Grube Multi6P'!$E134</f>
        <v>441431000001</v>
      </c>
      <c r="H949" s="12" t="s">
        <v>45</v>
      </c>
      <c r="I949" t="str">
        <f>_xlfn.XLOOKUP(G949,[1]Preisliste!$A$11:$A$156,[1]Preisliste!$B$11:$B$156)</f>
        <v>1.10.5</v>
      </c>
      <c r="J949" s="13">
        <f>_xlfn.XLOOKUP(G949,[2]Preisliste!$A$11:$A$156,[2]Preisliste!$E$11:$E$156)</f>
        <v>43.18</v>
      </c>
      <c r="K949" s="14">
        <f t="shared" si="70"/>
        <v>0</v>
      </c>
      <c r="L949" t="str">
        <f>_xlfn.XLOOKUP(G949,[2]Preisliste!$A$11:$A$156,[2]Preisliste!$C$11:$C$156)</f>
        <v>Technisch-dekorative LED-Außenleuchte</v>
      </c>
      <c r="P949"/>
      <c r="R949" s="52"/>
      <c r="S949" s="10"/>
    </row>
    <row r="950" spans="1:19" x14ac:dyDescent="0.3">
      <c r="B950" s="25">
        <f t="shared" si="71"/>
        <v>0</v>
      </c>
      <c r="C950" s="25">
        <v>0</v>
      </c>
      <c r="D950" s="11" t="str">
        <f>'[1]Mast Grube Multi6P'!$D135</f>
        <v>St.</v>
      </c>
      <c r="E950" s="11" t="s">
        <v>192</v>
      </c>
      <c r="F950" s="12">
        <v>441432000001</v>
      </c>
      <c r="G950" s="12">
        <f>'[1]Mast Grube Multi6P'!$E135</f>
        <v>441432000001</v>
      </c>
      <c r="H950" s="12" t="s">
        <v>46</v>
      </c>
      <c r="I950" t="str">
        <f>_xlfn.XLOOKUP(G950,[1]Preisliste!$A$11:$A$156,[1]Preisliste!$B$11:$B$156)</f>
        <v>1.10.6</v>
      </c>
      <c r="J950" s="13">
        <f>_xlfn.XLOOKUP(G950,[2]Preisliste!$A$11:$A$156,[2]Preisliste!$E$11:$E$156)</f>
        <v>45.34</v>
      </c>
      <c r="K950" s="14">
        <f t="shared" si="70"/>
        <v>0</v>
      </c>
      <c r="L950" t="str">
        <f>_xlfn.XLOOKUP(G950,[2]Preisliste!$A$11:$A$156,[2]Preisliste!$C$11:$C$156)</f>
        <v>Klassisch-dekorative LED-Außenleuchte</v>
      </c>
      <c r="P950"/>
      <c r="R950" s="52"/>
      <c r="S950" s="10"/>
    </row>
    <row r="951" spans="1:19" x14ac:dyDescent="0.3">
      <c r="B951" s="25">
        <f t="shared" si="71"/>
        <v>0</v>
      </c>
      <c r="C951" s="25">
        <v>0</v>
      </c>
      <c r="D951" s="11" t="str">
        <f>'[1]Mast Grube Multi6P'!$D136</f>
        <v>St.</v>
      </c>
      <c r="E951" s="11" t="s">
        <v>192</v>
      </c>
      <c r="F951" s="12">
        <v>441433000001</v>
      </c>
      <c r="G951" s="12">
        <f>'[1]Mast Grube Multi6P'!$E136</f>
        <v>441433000001</v>
      </c>
      <c r="H951" s="12" t="s">
        <v>47</v>
      </c>
      <c r="I951" t="str">
        <f>_xlfn.XLOOKUP(G951,[1]Preisliste!$A$11:$A$156,[1]Preisliste!$B$11:$B$156)</f>
        <v>1.10.7</v>
      </c>
      <c r="J951" s="13">
        <f>_xlfn.XLOOKUP(G951,[2]Preisliste!$A$11:$A$156,[2]Preisliste!$E$11:$E$156)</f>
        <v>100.44</v>
      </c>
      <c r="K951" s="14">
        <f t="shared" si="70"/>
        <v>0</v>
      </c>
      <c r="L951" t="str">
        <f>_xlfn.XLOOKUP(G951,[2]Preisliste!$A$11:$A$156,[2]Preisliste!$C$11:$C$156)</f>
        <v>Historische Mastaufsatzleuchten "Ausführung Bergisch Gladbach"</v>
      </c>
      <c r="P951"/>
      <c r="R951" s="52"/>
      <c r="S951" s="10"/>
    </row>
    <row r="952" spans="1:19" x14ac:dyDescent="0.3">
      <c r="B952" s="25">
        <f t="shared" si="71"/>
        <v>0</v>
      </c>
      <c r="C952" s="25">
        <v>0</v>
      </c>
      <c r="D952" s="11" t="str">
        <f>'[1]Mast Grube Multi6P'!$D137</f>
        <v>St.</v>
      </c>
      <c r="E952" s="11" t="s">
        <v>192</v>
      </c>
      <c r="F952" s="12">
        <v>101030405000</v>
      </c>
      <c r="G952" s="12">
        <f>'[1]Mast Grube Multi6P'!$E137</f>
        <v>101030405000</v>
      </c>
      <c r="H952" s="12" t="s">
        <v>48</v>
      </c>
      <c r="I952" t="str">
        <f>_xlfn.XLOOKUP(G952,[1]Preisliste!$A$11:$A$156,[1]Preisliste!$B$11:$B$156)</f>
        <v>1.10.8</v>
      </c>
      <c r="J952" s="13">
        <f>_xlfn.XLOOKUP(G952,[2]Preisliste!$A$11:$A$156,[2]Preisliste!$E$11:$E$156)</f>
        <v>0</v>
      </c>
      <c r="K952" s="14">
        <f t="shared" si="70"/>
        <v>0</v>
      </c>
      <c r="L952" t="str">
        <f>_xlfn.XLOOKUP(G952,[2]Preisliste!$A$11:$A$156,[2]Preisliste!$C$11:$C$156)</f>
        <v>LED-Kompakt-Strahler für Akzentbeleuchtung &gt; 4000 lm</v>
      </c>
      <c r="P952"/>
      <c r="R952" s="52"/>
      <c r="S952" s="10"/>
    </row>
    <row r="953" spans="1:19" x14ac:dyDescent="0.3">
      <c r="B953" s="25">
        <f t="shared" si="71"/>
        <v>0</v>
      </c>
      <c r="C953" s="25">
        <v>0</v>
      </c>
      <c r="D953" s="11" t="str">
        <f>'[1]Mast Grube Multi6P'!$D138</f>
        <v>St.</v>
      </c>
      <c r="E953" s="11" t="s">
        <v>192</v>
      </c>
      <c r="F953" s="12">
        <v>101030406000</v>
      </c>
      <c r="G953" s="12">
        <f>'[1]Mast Grube Multi6P'!$E138</f>
        <v>101030406000</v>
      </c>
      <c r="H953" s="12" t="s">
        <v>49</v>
      </c>
      <c r="I953" t="str">
        <f>_xlfn.XLOOKUP(G953,[1]Preisliste!$A$11:$A$156,[1]Preisliste!$B$11:$B$156)</f>
        <v>1.10.9</v>
      </c>
      <c r="J953" s="13">
        <f>_xlfn.XLOOKUP(G953,[2]Preisliste!$A$11:$A$156,[2]Preisliste!$E$11:$E$156)</f>
        <v>0</v>
      </c>
      <c r="K953" s="14">
        <f t="shared" si="70"/>
        <v>0</v>
      </c>
      <c r="L953" t="str">
        <f>_xlfn.XLOOKUP(G953,[2]Preisliste!$A$11:$A$156,[2]Preisliste!$C$11:$C$156)</f>
        <v>LED-Kompakt-Strahler für Akzentbeleuchtung &gt; 3000 lm</v>
      </c>
      <c r="P953"/>
      <c r="R953" s="52"/>
      <c r="S953" s="10"/>
    </row>
    <row r="954" spans="1:19" x14ac:dyDescent="0.3">
      <c r="B954" s="25">
        <f t="shared" si="71"/>
        <v>0</v>
      </c>
      <c r="C954" s="25">
        <v>0</v>
      </c>
      <c r="D954" s="11" t="str">
        <f>'[1]Mast Grube Multi6P'!$D139</f>
        <v>St.</v>
      </c>
      <c r="E954" s="11" t="s">
        <v>192</v>
      </c>
      <c r="F954" s="12">
        <v>101030407000</v>
      </c>
      <c r="G954" s="12">
        <f>'[1]Mast Grube Multi6P'!$E139</f>
        <v>101030407000</v>
      </c>
      <c r="H954" s="12" t="s">
        <v>50</v>
      </c>
      <c r="I954" t="str">
        <f>_xlfn.XLOOKUP(G954,[1]Preisliste!$A$11:$A$156,[1]Preisliste!$B$11:$B$156)</f>
        <v>1.10.10</v>
      </c>
      <c r="J954" s="13">
        <f>_xlfn.XLOOKUP(G954,[2]Preisliste!$A$11:$A$156,[2]Preisliste!$E$11:$E$156)</f>
        <v>0</v>
      </c>
      <c r="K954" s="14">
        <f t="shared" si="70"/>
        <v>0</v>
      </c>
      <c r="L954" t="str">
        <f>_xlfn.XLOOKUP(G954,[2]Preisliste!$A$11:$A$156,[2]Preisliste!$C$11:$C$156)</f>
        <v>LED-Flutlichtstrahler für Anstrahlungen &gt; 6500 lm</v>
      </c>
      <c r="P954"/>
      <c r="R954" s="52"/>
      <c r="S954" s="10"/>
    </row>
    <row r="955" spans="1:19" x14ac:dyDescent="0.3">
      <c r="B955" s="25">
        <f t="shared" si="71"/>
        <v>0</v>
      </c>
      <c r="C955" s="25">
        <v>0</v>
      </c>
      <c r="D955" s="11" t="str">
        <f>'[1]Mast Grube Multi6P'!$D140</f>
        <v>St.</v>
      </c>
      <c r="E955" s="11" t="s">
        <v>192</v>
      </c>
      <c r="F955" s="12">
        <v>101030500000</v>
      </c>
      <c r="G955" s="12">
        <f>'[1]Mast Grube Multi6P'!$E140</f>
        <v>101030500000</v>
      </c>
      <c r="H955" s="12" t="s">
        <v>51</v>
      </c>
      <c r="I955" t="str">
        <f>_xlfn.XLOOKUP(G955,[1]Preisliste!$A$11:$A$156,[1]Preisliste!$B$11:$B$156)</f>
        <v>1.10.11</v>
      </c>
      <c r="J955" s="13">
        <f>_xlfn.XLOOKUP(G955,[2]Preisliste!$A$11:$A$156,[2]Preisliste!$E$11:$E$156)</f>
        <v>0</v>
      </c>
      <c r="K955" s="14">
        <f t="shared" si="70"/>
        <v>0</v>
      </c>
      <c r="L955" t="str">
        <f>_xlfn.XLOOKUP(G955,[2]Preisliste!$A$11:$A$156,[2]Preisliste!$C$11:$C$156)</f>
        <v>LED-Flutlichtstrahler für Anstrahlungen &gt; 5500 lm</v>
      </c>
      <c r="P955"/>
      <c r="R955" s="52"/>
      <c r="S955" s="10"/>
    </row>
    <row r="956" spans="1:19" x14ac:dyDescent="0.3">
      <c r="F956" s="12"/>
      <c r="G956" s="12"/>
      <c r="H956" s="12"/>
      <c r="J956" s="13"/>
      <c r="K956" s="14"/>
      <c r="P956"/>
      <c r="R956" s="52"/>
      <c r="S956" s="10"/>
    </row>
    <row r="957" spans="1:19" x14ac:dyDescent="0.3">
      <c r="B957" s="25"/>
      <c r="C957" s="25"/>
      <c r="D957" s="11"/>
      <c r="E957" s="11"/>
      <c r="F957" s="12"/>
      <c r="G957" s="12"/>
      <c r="H957" s="12"/>
      <c r="J957" s="13"/>
      <c r="K957" s="14"/>
      <c r="P957"/>
      <c r="R957" s="52"/>
      <c r="S957" s="10"/>
    </row>
    <row r="958" spans="1:19" x14ac:dyDescent="0.3">
      <c r="B958" s="25"/>
      <c r="C958" s="25"/>
      <c r="D958" s="11"/>
      <c r="E958" s="11"/>
      <c r="F958" s="12"/>
      <c r="G958" s="12"/>
      <c r="H958" s="12"/>
      <c r="J958" s="13"/>
      <c r="K958" s="14"/>
      <c r="P958"/>
      <c r="R958" s="52"/>
      <c r="S958" s="10"/>
    </row>
    <row r="959" spans="1:19" x14ac:dyDescent="0.3">
      <c r="F959" s="12"/>
      <c r="J959" s="13"/>
      <c r="P959"/>
      <c r="R959" s="52"/>
      <c r="S959" s="10"/>
    </row>
    <row r="960" spans="1:19" x14ac:dyDescent="0.3">
      <c r="A960" s="21" t="s">
        <v>189</v>
      </c>
      <c r="B960" s="62">
        <f>C960</f>
        <v>0</v>
      </c>
      <c r="C960" s="62">
        <v>0</v>
      </c>
      <c r="D960" s="33" t="str">
        <f>'[1]Mast Grube Multi8B'!$D55</f>
        <v>m²</v>
      </c>
      <c r="E960" s="33" t="s">
        <v>55</v>
      </c>
      <c r="F960" s="12">
        <v>122021100000</v>
      </c>
      <c r="G960" s="34">
        <f>'[1]Mast Grube Multi8B'!$E55</f>
        <v>122021100000</v>
      </c>
      <c r="H960" s="34" t="s">
        <v>0</v>
      </c>
      <c r="I960" t="str">
        <f>_xlfn.XLOOKUP(G960,[1]Preisliste!$A$11:$A$156,[1]Preisliste!$B$11:$B$156)</f>
        <v>1.3.6</v>
      </c>
      <c r="J960" s="13">
        <f>_xlfn.XLOOKUP(G960,[2]Preisliste!$A$11:$A$156,[2]Preisliste!$E$11:$E$156)</f>
        <v>100.68</v>
      </c>
      <c r="K960" s="35">
        <f t="shared" ref="K960:K1023" si="72">IF(B960="",0,B960*J960)</f>
        <v>0</v>
      </c>
      <c r="L960" t="str">
        <f>_xlfn.XLOOKUP(G960,[2]Preisliste!$A$11:$A$156,[2]Preisliste!$C$11:$C$156)</f>
        <v>Pflasteroberflächen aufnehmen und wieder herstellen</v>
      </c>
      <c r="M960" s="21"/>
      <c r="N960" s="21"/>
      <c r="O960" s="21"/>
      <c r="P960" s="21"/>
      <c r="R960" s="52"/>
      <c r="S960" s="10"/>
    </row>
    <row r="961" spans="1:19" x14ac:dyDescent="0.3">
      <c r="A961" s="21" t="s">
        <v>200</v>
      </c>
      <c r="B961" s="62">
        <f t="shared" ref="B961:B1024" si="73">C961</f>
        <v>0</v>
      </c>
      <c r="C961" s="62">
        <v>0</v>
      </c>
      <c r="D961" s="33" t="str">
        <f>'[1]Mast Grube Multi8B'!$D56</f>
        <v>m³</v>
      </c>
      <c r="E961" s="33" t="s">
        <v>56</v>
      </c>
      <c r="F961" s="12">
        <v>122021300000</v>
      </c>
      <c r="G961" s="34">
        <f>'[1]Mast Grube Multi8B'!$E56</f>
        <v>122021300000</v>
      </c>
      <c r="H961" s="34" t="s">
        <v>1</v>
      </c>
      <c r="I961" t="str">
        <f>_xlfn.XLOOKUP(G961,[1]Preisliste!$A$11:$A$156,[1]Preisliste!$B$11:$B$156)</f>
        <v>1.3.7</v>
      </c>
      <c r="J961" s="13">
        <f>_xlfn.XLOOKUP(G961,[2]Preisliste!$A$11:$A$156,[2]Preisliste!$E$11:$E$156)</f>
        <v>114.1</v>
      </c>
      <c r="K961" s="35">
        <f t="shared" si="72"/>
        <v>0</v>
      </c>
      <c r="L961" t="str">
        <f>_xlfn.XLOOKUP(G961,[2]Preisliste!$A$11:$A$156,[2]Preisliste!$C$11:$C$156)</f>
        <v>ungeb. Tragschichten ausbauen</v>
      </c>
      <c r="M961" s="21"/>
      <c r="N961" s="21"/>
      <c r="O961" s="21"/>
      <c r="P961" s="21"/>
      <c r="R961" s="52"/>
      <c r="S961" s="10"/>
    </row>
    <row r="962" spans="1:19" x14ac:dyDescent="0.3">
      <c r="A962" s="25">
        <f>SUM(K960:K1035)</f>
        <v>1119.2305999999999</v>
      </c>
      <c r="B962" s="62">
        <f t="shared" si="73"/>
        <v>0.25</v>
      </c>
      <c r="C962" s="62">
        <v>0.25</v>
      </c>
      <c r="D962" s="33" t="str">
        <f>'[1]Mast Grube Multi8B'!$D57</f>
        <v>m³</v>
      </c>
      <c r="E962" s="33" t="s">
        <v>56</v>
      </c>
      <c r="F962" s="12">
        <v>122021500000</v>
      </c>
      <c r="G962" s="34">
        <f>'[1]Mast Grube Multi8B'!$E57</f>
        <v>122021500000</v>
      </c>
      <c r="H962" s="34" t="s">
        <v>2</v>
      </c>
      <c r="I962" t="str">
        <f>_xlfn.XLOOKUP(G962,[1]Preisliste!$A$11:$A$156,[1]Preisliste!$B$11:$B$156)</f>
        <v>1.3.8</v>
      </c>
      <c r="J962" s="13">
        <f>_xlfn.XLOOKUP(G962,[2]Preisliste!$A$11:$A$156,[2]Preisliste!$E$11:$E$156)</f>
        <v>248.34</v>
      </c>
      <c r="K962" s="35">
        <f t="shared" si="72"/>
        <v>62.085000000000001</v>
      </c>
      <c r="L962" t="str">
        <f>_xlfn.XLOOKUP(G962,[2]Preisliste!$A$11:$A$156,[2]Preisliste!$C$11:$C$156)</f>
        <v>Graben herstellen und wiederverfüllen</v>
      </c>
      <c r="M962" s="21"/>
      <c r="N962" s="21"/>
      <c r="O962" s="21"/>
      <c r="P962" s="21"/>
      <c r="R962" s="52"/>
      <c r="S962" s="10"/>
    </row>
    <row r="963" spans="1:19" x14ac:dyDescent="0.3">
      <c r="A963" s="21"/>
      <c r="B963" s="62">
        <f t="shared" si="73"/>
        <v>0.05</v>
      </c>
      <c r="C963" s="62">
        <v>0.05</v>
      </c>
      <c r="D963" s="33" t="str">
        <f>'[1]Mast Grube Multi8B'!$D58</f>
        <v>m³</v>
      </c>
      <c r="E963" s="33" t="s">
        <v>56</v>
      </c>
      <c r="F963" s="12">
        <v>122021900000</v>
      </c>
      <c r="G963" s="34">
        <f>'[1]Mast Grube Multi8B'!$E58</f>
        <v>122021900000</v>
      </c>
      <c r="H963" s="34" t="s">
        <v>3</v>
      </c>
      <c r="I963" t="str">
        <f>_xlfn.XLOOKUP(G963,[1]Preisliste!$A$11:$A$156,[1]Preisliste!$B$11:$B$156)</f>
        <v>1.3.10</v>
      </c>
      <c r="J963" s="13">
        <f>_xlfn.XLOOKUP(G963,[2]Preisliste!$A$11:$A$156,[2]Preisliste!$E$11:$E$156)</f>
        <v>70.48</v>
      </c>
      <c r="K963" s="35">
        <f t="shared" si="72"/>
        <v>3.5240000000000005</v>
      </c>
      <c r="L963" t="str">
        <f>_xlfn.XLOOKUP(G963,[2]Preisliste!$A$11:$A$156,[2]Preisliste!$C$11:$C$156)</f>
        <v>Sandbett für Elektroleitung</v>
      </c>
      <c r="M963" s="21"/>
      <c r="N963" s="21"/>
      <c r="O963" s="21"/>
      <c r="P963" s="21"/>
      <c r="R963" s="52"/>
      <c r="S963" s="10"/>
    </row>
    <row r="964" spans="1:19" x14ac:dyDescent="0.3">
      <c r="A964" s="21"/>
      <c r="B964" s="62">
        <f t="shared" si="73"/>
        <v>0</v>
      </c>
      <c r="C964" s="62">
        <v>0</v>
      </c>
      <c r="D964" s="33" t="str">
        <f>'[1]Mast Grube Multi8B'!$D59</f>
        <v>m³</v>
      </c>
      <c r="E964" s="33" t="s">
        <v>56</v>
      </c>
      <c r="F964" s="12">
        <v>122022100000</v>
      </c>
      <c r="G964" s="34">
        <f>'[1]Mast Grube Multi8B'!$E59</f>
        <v>122022100000</v>
      </c>
      <c r="H964" s="34" t="s">
        <v>4</v>
      </c>
      <c r="I964" t="str">
        <f>_xlfn.XLOOKUP(G964,[1]Preisliste!$A$11:$A$156,[1]Preisliste!$B$11:$B$156)</f>
        <v>1.3.11</v>
      </c>
      <c r="J964" s="13">
        <f>_xlfn.XLOOKUP(G964,[2]Preisliste!$A$11:$A$156,[2]Preisliste!$E$11:$E$156)</f>
        <v>80.55</v>
      </c>
      <c r="K964" s="35">
        <f t="shared" si="72"/>
        <v>0</v>
      </c>
      <c r="L964" t="str">
        <f>_xlfn.XLOOKUP(G964,[2]Preisliste!$A$11:$A$156,[2]Preisliste!$C$11:$C$156)</f>
        <v>vorhandene Tragschicht wieder einbauen</v>
      </c>
      <c r="M964" s="21"/>
      <c r="N964" s="21"/>
      <c r="O964" s="21"/>
      <c r="P964" s="21"/>
      <c r="R964" s="52"/>
      <c r="S964" s="10"/>
    </row>
    <row r="965" spans="1:19" x14ac:dyDescent="0.3">
      <c r="A965" s="21"/>
      <c r="B965" s="62">
        <f t="shared" si="73"/>
        <v>0</v>
      </c>
      <c r="C965" s="62">
        <v>0</v>
      </c>
      <c r="D965" s="33" t="str">
        <f>'[1]Mast Grube Multi8B'!$D60</f>
        <v>m</v>
      </c>
      <c r="E965" s="33" t="s">
        <v>127</v>
      </c>
      <c r="F965" s="12">
        <v>122020700000</v>
      </c>
      <c r="G965" s="34">
        <f>'[1]Mast Grube Multi8B'!$E60</f>
        <v>122020700000</v>
      </c>
      <c r="H965" s="34" t="s">
        <v>5</v>
      </c>
      <c r="I965" t="str">
        <f>_xlfn.XLOOKUP(G965,[1]Preisliste!$A$11:$A$156,[1]Preisliste!$B$11:$B$156)</f>
        <v>1.3.4</v>
      </c>
      <c r="J965" s="13">
        <f>_xlfn.XLOOKUP(G965,[2]Preisliste!$A$11:$A$156,[2]Preisliste!$E$11:$E$156)</f>
        <v>75.5</v>
      </c>
      <c r="K965" s="35">
        <f t="shared" si="72"/>
        <v>0</v>
      </c>
      <c r="L965" t="str">
        <f>_xlfn.XLOOKUP(G965,[2]Preisliste!$A$11:$A$156,[2]Preisliste!$C$11:$C$156)</f>
        <v>Betonkantensteine aufbrechen und wiederherstellen</v>
      </c>
      <c r="M965" s="21"/>
      <c r="N965" s="21"/>
      <c r="O965" s="21"/>
      <c r="P965" s="21"/>
      <c r="R965" s="52"/>
      <c r="S965" s="10"/>
    </row>
    <row r="966" spans="1:19" x14ac:dyDescent="0.3">
      <c r="A966" s="21"/>
      <c r="B966" s="62">
        <f t="shared" si="73"/>
        <v>0</v>
      </c>
      <c r="C966" s="62">
        <v>0</v>
      </c>
      <c r="D966" s="33" t="str">
        <f>'[1]Mast Grube Multi8B'!$D61</f>
        <v>m</v>
      </c>
      <c r="E966" s="33" t="s">
        <v>127</v>
      </c>
      <c r="F966" s="12">
        <v>122020900000</v>
      </c>
      <c r="G966" s="34">
        <f>'[1]Mast Grube Multi8B'!$E61</f>
        <v>122020900000</v>
      </c>
      <c r="H966" s="34" t="s">
        <v>6</v>
      </c>
      <c r="I966" t="str">
        <f>_xlfn.XLOOKUP(G966,[1]Preisliste!$A$11:$A$156,[1]Preisliste!$B$11:$B$156)</f>
        <v>1.3.5</v>
      </c>
      <c r="J966" s="13">
        <f>_xlfn.XLOOKUP(G966,[2]Preisliste!$A$11:$A$156,[2]Preisliste!$E$11:$E$156)</f>
        <v>82.21</v>
      </c>
      <c r="K966" s="35">
        <f t="shared" si="72"/>
        <v>0</v>
      </c>
      <c r="L966" t="str">
        <f>_xlfn.XLOOKUP(G966,[2]Preisliste!$A$11:$A$156,[2]Preisliste!$C$11:$C$156)</f>
        <v>Betonbordsteine aufbrechen und wiederherstellen</v>
      </c>
      <c r="M966" s="21"/>
      <c r="N966" s="21"/>
      <c r="O966" s="21"/>
      <c r="P966" s="21"/>
      <c r="R966" s="52"/>
      <c r="S966" s="10"/>
    </row>
    <row r="967" spans="1:19" x14ac:dyDescent="0.3">
      <c r="A967" s="21"/>
      <c r="B967" s="62">
        <f t="shared" si="73"/>
        <v>0</v>
      </c>
      <c r="C967" s="62">
        <v>0</v>
      </c>
      <c r="D967" s="33" t="str">
        <f>'[1]Mast Grube Multi8B'!$D62</f>
        <v>m</v>
      </c>
      <c r="E967" s="33" t="s">
        <v>127</v>
      </c>
      <c r="F967" s="12">
        <v>122020500000</v>
      </c>
      <c r="G967" s="34">
        <f>'[1]Mast Grube Multi8B'!$E62</f>
        <v>122020500000</v>
      </c>
      <c r="H967" s="34" t="s">
        <v>9</v>
      </c>
      <c r="I967" t="str">
        <f>_xlfn.XLOOKUP(G967,[1]Preisliste!$A$11:$A$156,[1]Preisliste!$B$11:$B$156)</f>
        <v>1.3.3</v>
      </c>
      <c r="J967" s="13">
        <f>_xlfn.XLOOKUP(G967,[2]Preisliste!$A$11:$A$156,[2]Preisliste!$E$11:$E$156)</f>
        <v>26.85</v>
      </c>
      <c r="K967" s="35">
        <f t="shared" si="72"/>
        <v>0</v>
      </c>
      <c r="L967" t="str">
        <f>_xlfn.XLOOKUP(G967,[2]Preisliste!$A$11:$A$156,[2]Preisliste!$C$11:$C$156)</f>
        <v>Erschwernis für Abbrucharbeiten an Gebäuden und Einfriedungen</v>
      </c>
      <c r="M967" s="21"/>
      <c r="N967" s="21"/>
      <c r="O967" s="21"/>
      <c r="P967" s="21"/>
      <c r="R967" s="52"/>
      <c r="S967" s="10"/>
    </row>
    <row r="968" spans="1:19" x14ac:dyDescent="0.3">
      <c r="A968" s="21"/>
      <c r="B968" s="62">
        <f t="shared" si="73"/>
        <v>0.64</v>
      </c>
      <c r="C968" s="62">
        <v>0.64</v>
      </c>
      <c r="D968" s="33" t="str">
        <f>'[1]Mast Grube Multi8B'!$D63</f>
        <v>m²</v>
      </c>
      <c r="E968" s="33" t="s">
        <v>55</v>
      </c>
      <c r="F968" s="12">
        <v>122020100000</v>
      </c>
      <c r="G968" s="34">
        <f>'[1]Mast Grube Multi8B'!$E63</f>
        <v>122020100000</v>
      </c>
      <c r="H968" s="34" t="s">
        <v>7</v>
      </c>
      <c r="I968" t="str">
        <f>_xlfn.XLOOKUP(G968,[1]Preisliste!$A$11:$A$156,[1]Preisliste!$B$11:$B$156)</f>
        <v>1.3.1</v>
      </c>
      <c r="J968" s="13">
        <f>_xlfn.XLOOKUP(G968,[2]Preisliste!$A$11:$A$156,[2]Preisliste!$E$11:$E$156)</f>
        <v>5.86</v>
      </c>
      <c r="K968" s="35">
        <f t="shared" si="72"/>
        <v>3.7504000000000004</v>
      </c>
      <c r="L968" t="str">
        <f>_xlfn.XLOOKUP(G968,[2]Preisliste!$A$11:$A$156,[2]Preisliste!$C$11:$C$156)</f>
        <v>Bituminösen Oberbau senkrecht schneiden</v>
      </c>
      <c r="M968" s="21"/>
      <c r="N968" s="21"/>
      <c r="O968" s="21"/>
      <c r="P968" s="21"/>
      <c r="R968" s="52"/>
      <c r="S968" s="10"/>
    </row>
    <row r="969" spans="1:19" x14ac:dyDescent="0.3">
      <c r="A969" s="21"/>
      <c r="B969" s="62">
        <f t="shared" si="73"/>
        <v>0.21</v>
      </c>
      <c r="C969" s="62">
        <v>0.21</v>
      </c>
      <c r="D969" s="33" t="str">
        <f>'[1]Mast Grube Multi8B'!$D64</f>
        <v>m³</v>
      </c>
      <c r="E969" s="33" t="s">
        <v>56</v>
      </c>
      <c r="F969" s="12">
        <v>122020300000</v>
      </c>
      <c r="G969" s="34">
        <f>'[1]Mast Grube Multi8B'!$E64</f>
        <v>122020300000</v>
      </c>
      <c r="H969" s="34" t="s">
        <v>8</v>
      </c>
      <c r="I969" t="str">
        <f>_xlfn.XLOOKUP(G969,[1]Preisliste!$A$11:$A$156,[1]Preisliste!$B$11:$B$156)</f>
        <v>1.3.2</v>
      </c>
      <c r="J969" s="13">
        <f>_xlfn.XLOOKUP(G969,[2]Preisliste!$A$11:$A$156,[2]Preisliste!$E$11:$E$156)</f>
        <v>23.84</v>
      </c>
      <c r="K969" s="35">
        <f t="shared" si="72"/>
        <v>5.0064000000000002</v>
      </c>
      <c r="L969" t="str">
        <f>_xlfn.XLOOKUP(G969,[2]Preisliste!$A$11:$A$156,[2]Preisliste!$C$11:$C$156)</f>
        <v>Bituminöse Befestigung bis 12 cm aufbrechen</v>
      </c>
      <c r="M969" s="21"/>
      <c r="N969" s="21"/>
      <c r="O969" s="21"/>
      <c r="P969" s="21"/>
      <c r="R969" s="52"/>
      <c r="S969" s="10"/>
    </row>
    <row r="970" spans="1:19" x14ac:dyDescent="0.3">
      <c r="A970" s="21"/>
      <c r="B970" s="62">
        <f t="shared" si="73"/>
        <v>0.64</v>
      </c>
      <c r="C970" s="62">
        <v>0.64</v>
      </c>
      <c r="D970" s="33" t="str">
        <f>'[1]Mast Grube Multi8B'!$D65</f>
        <v>m²</v>
      </c>
      <c r="E970" s="33" t="s">
        <v>55</v>
      </c>
      <c r="F970" s="12">
        <v>122022300000</v>
      </c>
      <c r="G970" s="34">
        <f>'[1]Mast Grube Multi8B'!$E65</f>
        <v>122022300000</v>
      </c>
      <c r="H970" s="34" t="s">
        <v>10</v>
      </c>
      <c r="I970" t="str">
        <f>_xlfn.XLOOKUP(G970,[1]Preisliste!$A$11:$A$156,[1]Preisliste!$B$11:$B$156)</f>
        <v>1.3.12</v>
      </c>
      <c r="J970" s="13">
        <f>_xlfn.XLOOKUP(G970,[2]Preisliste!$A$11:$A$156,[2]Preisliste!$E$11:$E$156)</f>
        <v>55.37</v>
      </c>
      <c r="K970" s="35">
        <f t="shared" si="72"/>
        <v>35.436799999999998</v>
      </c>
      <c r="L970" t="str">
        <f>_xlfn.XLOOKUP(G970,[2]Preisliste!$A$11:$A$156,[2]Preisliste!$C$11:$C$156)</f>
        <v>Asphalttragschicht aus AC 22 TN</v>
      </c>
      <c r="M970" s="21"/>
      <c r="N970" s="21"/>
      <c r="O970" s="21"/>
      <c r="P970" s="21"/>
      <c r="R970" s="52"/>
      <c r="S970" s="10"/>
    </row>
    <row r="971" spans="1:19" x14ac:dyDescent="0.3">
      <c r="A971" s="21"/>
      <c r="B971" s="62">
        <f t="shared" si="73"/>
        <v>0.64</v>
      </c>
      <c r="C971" s="62">
        <v>0.64</v>
      </c>
      <c r="D971" s="33" t="str">
        <f>'[1]Mast Grube Multi8B'!$D66</f>
        <v>m²</v>
      </c>
      <c r="E971" s="33" t="s">
        <v>55</v>
      </c>
      <c r="F971" s="12">
        <v>122022500000</v>
      </c>
      <c r="G971" s="34">
        <f>'[1]Mast Grube Multi8B'!$E66</f>
        <v>122022500000</v>
      </c>
      <c r="H971" s="34" t="s">
        <v>11</v>
      </c>
      <c r="I971" t="str">
        <f>_xlfn.XLOOKUP(G971,[1]Preisliste!$A$11:$A$156,[1]Preisliste!$B$11:$B$156)</f>
        <v>1.3.13</v>
      </c>
      <c r="J971" s="13">
        <f>_xlfn.XLOOKUP(G971,[2]Preisliste!$A$11:$A$156,[2]Preisliste!$E$11:$E$156)</f>
        <v>20.14</v>
      </c>
      <c r="K971" s="35">
        <f t="shared" si="72"/>
        <v>12.889600000000002</v>
      </c>
      <c r="L971" t="str">
        <f>_xlfn.XLOOKUP(G971,[2]Preisliste!$A$11:$A$156,[2]Preisliste!$C$11:$C$156)</f>
        <v>Bitumenemulsion aufsprühen</v>
      </c>
      <c r="M971" s="21"/>
      <c r="N971" s="21"/>
      <c r="O971" s="21"/>
      <c r="P971" s="21"/>
      <c r="R971" s="52"/>
      <c r="S971" s="10"/>
    </row>
    <row r="972" spans="1:19" x14ac:dyDescent="0.3">
      <c r="A972" s="21"/>
      <c r="B972" s="62">
        <f t="shared" si="73"/>
        <v>3.2</v>
      </c>
      <c r="C972" s="62">
        <v>3.2</v>
      </c>
      <c r="D972" s="33" t="str">
        <f>'[1]Mast Grube Multi8B'!$D67</f>
        <v>m</v>
      </c>
      <c r="E972" s="33" t="s">
        <v>127</v>
      </c>
      <c r="F972" s="12">
        <v>122022700000</v>
      </c>
      <c r="G972" s="34">
        <f>'[1]Mast Grube Multi8B'!$E67</f>
        <v>122022700000</v>
      </c>
      <c r="H972" s="34" t="s">
        <v>12</v>
      </c>
      <c r="I972" t="str">
        <f>_xlfn.XLOOKUP(G972,[1]Preisliste!$A$11:$A$156,[1]Preisliste!$B$11:$B$156)</f>
        <v>1.3.14</v>
      </c>
      <c r="J972" s="13">
        <f>_xlfn.XLOOKUP(G972,[2]Preisliste!$A$11:$A$156,[2]Preisliste!$E$11:$E$156)</f>
        <v>20.14</v>
      </c>
      <c r="K972" s="35">
        <f t="shared" si="72"/>
        <v>64.448000000000008</v>
      </c>
      <c r="L972" t="str">
        <f>_xlfn.XLOOKUP(G972,[2]Preisliste!$A$11:$A$156,[2]Preisliste!$C$11:$C$156)</f>
        <v>Fugen in der Dicke der bituminösen Decke</v>
      </c>
      <c r="M972" s="21"/>
      <c r="N972" s="21"/>
      <c r="O972" s="21"/>
      <c r="P972" s="21"/>
      <c r="R972" s="52"/>
      <c r="S972" s="10"/>
    </row>
    <row r="973" spans="1:19" x14ac:dyDescent="0.3">
      <c r="A973" s="21"/>
      <c r="B973" s="62">
        <f t="shared" si="73"/>
        <v>0.64</v>
      </c>
      <c r="C973" s="62">
        <v>0.64</v>
      </c>
      <c r="D973" s="33" t="str">
        <f>'[1]Mast Grube Multi8B'!$D68</f>
        <v>m²</v>
      </c>
      <c r="E973" s="33" t="s">
        <v>55</v>
      </c>
      <c r="F973" s="12">
        <v>122022900000</v>
      </c>
      <c r="G973" s="34">
        <f>'[1]Mast Grube Multi8B'!$E68</f>
        <v>122022900000</v>
      </c>
      <c r="H973" s="34" t="s">
        <v>13</v>
      </c>
      <c r="I973" t="str">
        <f>_xlfn.XLOOKUP(G973,[1]Preisliste!$A$11:$A$156,[1]Preisliste!$B$11:$B$156)</f>
        <v>1.3.15</v>
      </c>
      <c r="J973" s="13">
        <f>_xlfn.XLOOKUP(G973,[2]Preisliste!$A$11:$A$156,[2]Preisliste!$E$11:$E$156)</f>
        <v>55.36</v>
      </c>
      <c r="K973" s="35">
        <f t="shared" si="72"/>
        <v>35.430399999999999</v>
      </c>
      <c r="L973" t="str">
        <f>_xlfn.XLOOKUP(G973,[2]Preisliste!$A$11:$A$156,[2]Preisliste!$C$11:$C$156)</f>
        <v>Asphaltdeckschicht aus AC 8 DN</v>
      </c>
      <c r="M973" s="21"/>
      <c r="N973" s="21"/>
      <c r="O973" s="21"/>
      <c r="P973" s="21"/>
      <c r="R973" s="52"/>
      <c r="S973" s="10"/>
    </row>
    <row r="974" spans="1:19" x14ac:dyDescent="0.3">
      <c r="A974" s="21"/>
      <c r="B974" s="62">
        <f t="shared" si="73"/>
        <v>0</v>
      </c>
      <c r="C974" s="62">
        <v>0</v>
      </c>
      <c r="D974" s="33" t="str">
        <f>'[1]Mast Grube Multi8B'!$D73</f>
        <v>Stück</v>
      </c>
      <c r="E974" s="33" t="s">
        <v>191</v>
      </c>
      <c r="F974" s="12">
        <v>122040100000</v>
      </c>
      <c r="G974" s="34">
        <f>'[1]Mast Grube Multi8B'!$E73</f>
        <v>122040100000</v>
      </c>
      <c r="H974" s="34" t="s">
        <v>14</v>
      </c>
      <c r="I974" t="str">
        <f>_xlfn.XLOOKUP(G974,[1]Preisliste!$A$11:$A$156,[1]Preisliste!$B$11:$B$156)</f>
        <v>1.5.1</v>
      </c>
      <c r="J974" s="13">
        <f>_xlfn.XLOOKUP(G974,[2]Preisliste!$A$11:$A$156,[2]Preisliste!$E$11:$E$156)</f>
        <v>617.04999999999995</v>
      </c>
      <c r="K974" s="35">
        <f t="shared" si="72"/>
        <v>0</v>
      </c>
      <c r="L974" t="str">
        <f>_xlfn.XLOOKUP(G974,[2]Preisliste!$A$11:$A$156,[2]Preisliste!$C$11:$C$156)</f>
        <v>Aufsatzmaste LPH 3,5 m liefern und betriebsfertig aufstellen</v>
      </c>
      <c r="M974" s="21"/>
      <c r="N974" s="21"/>
      <c r="O974" s="21"/>
      <c r="P974" s="36"/>
      <c r="R974" s="52"/>
      <c r="S974" s="10"/>
    </row>
    <row r="975" spans="1:19" x14ac:dyDescent="0.3">
      <c r="A975" s="21"/>
      <c r="B975" s="62">
        <f t="shared" si="73"/>
        <v>0</v>
      </c>
      <c r="C975" s="62">
        <v>0</v>
      </c>
      <c r="D975" s="33" t="str">
        <f>'[1]Mast Grube Multi8B'!$D74</f>
        <v>Stück</v>
      </c>
      <c r="E975" s="33" t="s">
        <v>191</v>
      </c>
      <c r="F975" s="12">
        <v>122040300000</v>
      </c>
      <c r="G975" s="34">
        <f>'[1]Mast Grube Multi8B'!$E74</f>
        <v>122040300000</v>
      </c>
      <c r="H975" s="34" t="s">
        <v>15</v>
      </c>
      <c r="I975" t="str">
        <f>_xlfn.XLOOKUP(G975,[1]Preisliste!$A$11:$A$156,[1]Preisliste!$B$11:$B$156)</f>
        <v>1.5.2</v>
      </c>
      <c r="J975" s="13">
        <f>_xlfn.XLOOKUP(G975,[2]Preisliste!$A$11:$A$156,[2]Preisliste!$E$11:$E$156)</f>
        <v>660.92</v>
      </c>
      <c r="K975" s="35">
        <f t="shared" si="72"/>
        <v>0</v>
      </c>
      <c r="L975" t="str">
        <f>_xlfn.XLOOKUP(G975,[2]Preisliste!$A$11:$A$156,[2]Preisliste!$C$11:$C$156)</f>
        <v>Aufsatzmaste LPH 5,0 m liefern und betriebsfertig aufstellen</v>
      </c>
      <c r="M975" s="21"/>
      <c r="N975" s="21"/>
      <c r="O975" s="21"/>
      <c r="P975" s="36"/>
      <c r="R975" s="52"/>
      <c r="S975" s="10"/>
    </row>
    <row r="976" spans="1:19" x14ac:dyDescent="0.3">
      <c r="A976" s="21"/>
      <c r="B976" s="62">
        <f t="shared" si="73"/>
        <v>1</v>
      </c>
      <c r="C976" s="62">
        <v>1</v>
      </c>
      <c r="D976" s="33" t="str">
        <f>'[1]Mast Grube Multi8B'!$D75</f>
        <v>Stück</v>
      </c>
      <c r="E976" s="33" t="s">
        <v>191</v>
      </c>
      <c r="F976" s="12">
        <v>122040500000</v>
      </c>
      <c r="G976" s="34">
        <f>'[1]Mast Grube Multi8B'!$E75</f>
        <v>122040500000</v>
      </c>
      <c r="H976" s="34" t="s">
        <v>16</v>
      </c>
      <c r="I976" t="str">
        <f>_xlfn.XLOOKUP(G976,[1]Preisliste!$A$11:$A$156,[1]Preisliste!$B$11:$B$156)</f>
        <v>1.5.3</v>
      </c>
      <c r="J976" s="13">
        <f>_xlfn.XLOOKUP(G976,[2]Preisliste!$A$11:$A$156,[2]Preisliste!$E$11:$E$156)</f>
        <v>758.81</v>
      </c>
      <c r="K976" s="35">
        <f t="shared" si="72"/>
        <v>758.81</v>
      </c>
      <c r="L976" t="str">
        <f>_xlfn.XLOOKUP(G976,[2]Preisliste!$A$11:$A$156,[2]Preisliste!$C$11:$C$156)</f>
        <v>Aufsatzmaste LPH 6,0 m liefern und betriebsfertig aufstellen</v>
      </c>
      <c r="M976" s="21"/>
      <c r="N976" s="21"/>
      <c r="O976" s="21"/>
      <c r="P976" s="36"/>
      <c r="R976" s="52"/>
      <c r="S976" s="10"/>
    </row>
    <row r="977" spans="1:19" x14ac:dyDescent="0.3">
      <c r="A977" s="21"/>
      <c r="B977" s="62">
        <f t="shared" si="73"/>
        <v>0</v>
      </c>
      <c r="C977" s="62">
        <v>0</v>
      </c>
      <c r="D977" s="33" t="str">
        <f>'[1]Mast Grube Multi8B'!$D76</f>
        <v>Stück</v>
      </c>
      <c r="E977" s="33" t="s">
        <v>191</v>
      </c>
      <c r="F977" s="12">
        <v>122040700000</v>
      </c>
      <c r="G977" s="34">
        <f>'[1]Mast Grube Multi8B'!$E76</f>
        <v>122040700000</v>
      </c>
      <c r="H977" s="34" t="s">
        <v>17</v>
      </c>
      <c r="I977" t="str">
        <f>_xlfn.XLOOKUP(G977,[1]Preisliste!$A$11:$A$156,[1]Preisliste!$B$11:$B$156)</f>
        <v>1.5.4</v>
      </c>
      <c r="J977" s="13">
        <f>_xlfn.XLOOKUP(G977,[2]Preisliste!$A$11:$A$156,[2]Preisliste!$E$11:$E$156)</f>
        <v>1066.1600000000001</v>
      </c>
      <c r="K977" s="35">
        <f t="shared" si="72"/>
        <v>0</v>
      </c>
      <c r="L977" t="str">
        <f>_xlfn.XLOOKUP(G977,[2]Preisliste!$A$11:$A$156,[2]Preisliste!$C$11:$C$156)</f>
        <v>Aufsatzmaste LPH 8,0 m liefern und betriebsfertig aufstellen</v>
      </c>
      <c r="M977" s="21"/>
      <c r="N977" s="21"/>
      <c r="O977" s="21"/>
      <c r="P977" s="36"/>
      <c r="R977" s="52"/>
      <c r="S977" s="10"/>
    </row>
    <row r="978" spans="1:19" x14ac:dyDescent="0.3">
      <c r="A978" s="21"/>
      <c r="B978" s="62">
        <f t="shared" si="73"/>
        <v>0</v>
      </c>
      <c r="C978" s="62">
        <v>0</v>
      </c>
      <c r="D978" s="33" t="str">
        <f>'[1]Mast Grube Multi8B'!$D77</f>
        <v>Stück</v>
      </c>
      <c r="E978" s="33" t="s">
        <v>191</v>
      </c>
      <c r="F978" s="12">
        <v>122040900000</v>
      </c>
      <c r="G978" s="34">
        <f>'[1]Mast Grube Multi8B'!$E77</f>
        <v>122040900000</v>
      </c>
      <c r="H978" s="34" t="s">
        <v>18</v>
      </c>
      <c r="I978" t="str">
        <f>_xlfn.XLOOKUP(G978,[1]Preisliste!$A$11:$A$156,[1]Preisliste!$B$11:$B$156)</f>
        <v>1.5.5</v>
      </c>
      <c r="J978" s="13">
        <f>_xlfn.XLOOKUP(G978,[2]Preisliste!$A$11:$A$156,[2]Preisliste!$E$11:$E$156)</f>
        <v>1212.3499999999999</v>
      </c>
      <c r="K978" s="35">
        <f t="shared" si="72"/>
        <v>0</v>
      </c>
      <c r="L978" t="str">
        <f>_xlfn.XLOOKUP(G978,[2]Preisliste!$A$11:$A$156,[2]Preisliste!$C$11:$C$156)</f>
        <v>Aufsatzmaste LPH 10,0 m liefern und betriebsfertig aufstellen</v>
      </c>
      <c r="M978" s="21"/>
      <c r="N978" s="21"/>
      <c r="O978" s="21"/>
      <c r="P978" s="36"/>
      <c r="R978" s="52"/>
      <c r="S978" s="10"/>
    </row>
    <row r="979" spans="1:19" x14ac:dyDescent="0.3">
      <c r="A979" s="21"/>
      <c r="B979" s="62">
        <f t="shared" si="73"/>
        <v>0</v>
      </c>
      <c r="C979" s="62">
        <v>0</v>
      </c>
      <c r="D979" s="33" t="str">
        <f>'[1]Mast Grube Multi8B'!$D78</f>
        <v>Stück</v>
      </c>
      <c r="E979" s="33" t="s">
        <v>191</v>
      </c>
      <c r="F979" s="12">
        <v>122040110000</v>
      </c>
      <c r="G979" s="34">
        <f>'[1]Mast Grube Multi8B'!$E78</f>
        <v>122040110000</v>
      </c>
      <c r="H979" s="34" t="s">
        <v>19</v>
      </c>
      <c r="I979" t="str">
        <f>_xlfn.XLOOKUP(G979,[1]Preisliste!$A$11:$A$156,[1]Preisliste!$B$11:$B$156)</f>
        <v>1.5.6</v>
      </c>
      <c r="J979" s="13">
        <f>_xlfn.XLOOKUP(G979,[2]Preisliste!$A$11:$A$156,[2]Preisliste!$E$11:$E$156)</f>
        <v>239.44</v>
      </c>
      <c r="K979" s="35">
        <f t="shared" si="72"/>
        <v>0</v>
      </c>
      <c r="L979" t="str">
        <f>_xlfn.XLOOKUP(G979,[2]Preisliste!$A$11:$A$156,[2]Preisliste!$C$11:$C$156)</f>
        <v>Mast richten</v>
      </c>
      <c r="M979" s="21"/>
      <c r="N979" s="21"/>
      <c r="O979" s="21"/>
      <c r="P979" s="36"/>
      <c r="R979" s="52"/>
      <c r="S979" s="10"/>
    </row>
    <row r="980" spans="1:19" x14ac:dyDescent="0.3">
      <c r="A980" s="21"/>
      <c r="B980" s="62">
        <f t="shared" si="73"/>
        <v>0</v>
      </c>
      <c r="C980" s="62">
        <v>0</v>
      </c>
      <c r="D980" s="33" t="str">
        <f>'[1]Mast Grube Multi8B'!$D79</f>
        <v>Stück</v>
      </c>
      <c r="E980" s="33" t="s">
        <v>191</v>
      </c>
      <c r="F980" s="12">
        <v>122120100000</v>
      </c>
      <c r="G980" s="34">
        <f>'[1]Mast Grube Multi8B'!$E79</f>
        <v>122120100000</v>
      </c>
      <c r="H980" s="34">
        <v>0</v>
      </c>
      <c r="I980">
        <f>_xlfn.XLOOKUP(G980,[1]Preisliste!$A$11:$A$156,[1]Preisliste!$B$11:$B$156)</f>
        <v>0</v>
      </c>
      <c r="J980" s="13">
        <f>_xlfn.XLOOKUP(G980,[2]Preisliste!$A$11:$A$156,[2]Preisliste!$E$11:$E$156)</f>
        <v>21.43</v>
      </c>
      <c r="K980" s="35">
        <f t="shared" si="72"/>
        <v>0</v>
      </c>
      <c r="L980" t="str">
        <f>_xlfn.XLOOKUP(G980,[2]Preisliste!$A$11:$A$156,[2]Preisliste!$C$11:$C$156)</f>
        <v>Mast kürzen</v>
      </c>
      <c r="M980" s="21"/>
      <c r="N980" s="21"/>
      <c r="O980" s="21"/>
      <c r="P980" s="36"/>
      <c r="R980" s="52"/>
      <c r="S980" s="10"/>
    </row>
    <row r="981" spans="1:19" x14ac:dyDescent="0.3">
      <c r="A981" s="21"/>
      <c r="B981" s="62">
        <f t="shared" si="73"/>
        <v>0</v>
      </c>
      <c r="C981" s="62">
        <v>0</v>
      </c>
      <c r="D981" s="33" t="str">
        <f>'[1]Mast Grube Multi8B'!$D80</f>
        <v>Stück</v>
      </c>
      <c r="E981" s="33" t="s">
        <v>191</v>
      </c>
      <c r="F981" s="12">
        <v>122120900000</v>
      </c>
      <c r="G981" s="34">
        <f>'[1]Mast Grube Multi8B'!$E80</f>
        <v>122120900000</v>
      </c>
      <c r="H981" s="34">
        <v>0</v>
      </c>
      <c r="I981">
        <f>_xlfn.XLOOKUP(G981,[1]Preisliste!$A$11:$A$156,[1]Preisliste!$B$11:$B$156)</f>
        <v>0</v>
      </c>
      <c r="J981" s="13">
        <f>_xlfn.XLOOKUP(G981,[2]Preisliste!$A$11:$A$156,[2]Preisliste!$E$11:$E$156)</f>
        <v>467.03</v>
      </c>
      <c r="K981" s="35">
        <f t="shared" si="72"/>
        <v>0</v>
      </c>
      <c r="L981" t="str">
        <f>_xlfn.XLOOKUP(G981,[2]Preisliste!$A$11:$A$156,[2]Preisliste!$C$11:$C$156)</f>
        <v>Mast LPH 3,5m stellen o. Material</v>
      </c>
      <c r="M981" s="21"/>
      <c r="N981" s="21"/>
      <c r="O981" s="21"/>
      <c r="P981" s="36"/>
      <c r="R981" s="52"/>
      <c r="S981" s="10"/>
    </row>
    <row r="982" spans="1:19" x14ac:dyDescent="0.3">
      <c r="A982" s="21"/>
      <c r="B982" s="62">
        <f t="shared" si="73"/>
        <v>0</v>
      </c>
      <c r="C982" s="62">
        <v>0</v>
      </c>
      <c r="D982" s="33" t="str">
        <f>'[1]Mast Grube Multi8B'!$D81</f>
        <v>Stück</v>
      </c>
      <c r="E982" s="33" t="s">
        <v>191</v>
      </c>
      <c r="F982" s="12">
        <v>122121100000</v>
      </c>
      <c r="G982" s="34">
        <f>'[1]Mast Grube Multi8B'!$E81</f>
        <v>122121100000</v>
      </c>
      <c r="H982" s="34">
        <v>0</v>
      </c>
      <c r="I982">
        <f>_xlfn.XLOOKUP(G982,[1]Preisliste!$A$11:$A$156,[1]Preisliste!$B$11:$B$156)</f>
        <v>0</v>
      </c>
      <c r="J982" s="13">
        <f>_xlfn.XLOOKUP(G982,[2]Preisliste!$A$11:$A$156,[2]Preisliste!$E$11:$E$156)</f>
        <v>493.59</v>
      </c>
      <c r="K982" s="35">
        <f t="shared" si="72"/>
        <v>0</v>
      </c>
      <c r="L982" t="str">
        <f>_xlfn.XLOOKUP(G982,[2]Preisliste!$A$11:$A$156,[2]Preisliste!$C$11:$C$156)</f>
        <v>Mast LPH 5,0m stellen o. Material</v>
      </c>
      <c r="M982" s="21"/>
      <c r="N982" s="21"/>
      <c r="O982" s="21"/>
      <c r="P982" s="36"/>
      <c r="R982" s="52"/>
      <c r="S982" s="10"/>
    </row>
    <row r="983" spans="1:19" x14ac:dyDescent="0.3">
      <c r="A983" s="21"/>
      <c r="B983" s="62">
        <f t="shared" si="73"/>
        <v>0</v>
      </c>
      <c r="C983" s="62">
        <v>0</v>
      </c>
      <c r="D983" s="33" t="str">
        <f>'[1]Mast Grube Multi8B'!$D82</f>
        <v>Stück</v>
      </c>
      <c r="E983" s="33" t="s">
        <v>191</v>
      </c>
      <c r="F983" s="12">
        <v>122121300000</v>
      </c>
      <c r="G983" s="34">
        <f>'[1]Mast Grube Multi8B'!$E82</f>
        <v>122121300000</v>
      </c>
      <c r="H983" s="34">
        <v>0</v>
      </c>
      <c r="I983">
        <f>_xlfn.XLOOKUP(G983,[1]Preisliste!$A$11:$A$156,[1]Preisliste!$B$11:$B$156)</f>
        <v>0</v>
      </c>
      <c r="J983" s="13">
        <f>_xlfn.XLOOKUP(G983,[2]Preisliste!$A$11:$A$156,[2]Preisliste!$E$11:$E$156)</f>
        <v>590.42999999999995</v>
      </c>
      <c r="K983" s="35">
        <f t="shared" si="72"/>
        <v>0</v>
      </c>
      <c r="L983" t="str">
        <f>_xlfn.XLOOKUP(G983,[2]Preisliste!$A$11:$A$156,[2]Preisliste!$C$11:$C$156)</f>
        <v>Mast LPH 6,0m stellen o. Material</v>
      </c>
      <c r="M983" s="21"/>
      <c r="N983" s="21"/>
      <c r="O983" s="21"/>
      <c r="P983" s="36"/>
      <c r="R983" s="52"/>
      <c r="S983" s="10"/>
    </row>
    <row r="984" spans="1:19" x14ac:dyDescent="0.3">
      <c r="A984" s="21"/>
      <c r="B984" s="62">
        <f t="shared" si="73"/>
        <v>0</v>
      </c>
      <c r="C984" s="62">
        <v>0</v>
      </c>
      <c r="D984" s="33" t="str">
        <f>'[1]Mast Grube Multi8B'!$D83</f>
        <v>Stück</v>
      </c>
      <c r="E984" s="33" t="s">
        <v>191</v>
      </c>
      <c r="F984" s="12">
        <v>122121500000</v>
      </c>
      <c r="G984" s="34">
        <f>'[1]Mast Grube Multi8B'!$E83</f>
        <v>122121500000</v>
      </c>
      <c r="H984" s="34">
        <v>0</v>
      </c>
      <c r="I984">
        <f>_xlfn.XLOOKUP(G984,[1]Preisliste!$A$11:$A$156,[1]Preisliste!$B$11:$B$156)</f>
        <v>0</v>
      </c>
      <c r="J984" s="13">
        <f>_xlfn.XLOOKUP(G984,[2]Preisliste!$A$11:$A$156,[2]Preisliste!$E$11:$E$156)</f>
        <v>834.1</v>
      </c>
      <c r="K984" s="35">
        <f t="shared" si="72"/>
        <v>0</v>
      </c>
      <c r="L984" t="str">
        <f>_xlfn.XLOOKUP(G984,[2]Preisliste!$A$11:$A$156,[2]Preisliste!$C$11:$C$156)</f>
        <v>Mast LPH 8,0m stellen o. Material</v>
      </c>
      <c r="M984" s="21"/>
      <c r="N984" s="21"/>
      <c r="O984" s="21"/>
      <c r="P984" s="36"/>
      <c r="R984" s="52"/>
      <c r="S984" s="10"/>
    </row>
    <row r="985" spans="1:19" x14ac:dyDescent="0.3">
      <c r="A985" s="21"/>
      <c r="B985" s="62">
        <f t="shared" si="73"/>
        <v>0</v>
      </c>
      <c r="C985" s="62">
        <v>0</v>
      </c>
      <c r="D985" s="33" t="str">
        <f>'[1]Mast Grube Multi8B'!$D85</f>
        <v>m</v>
      </c>
      <c r="E985" s="33" t="s">
        <v>127</v>
      </c>
      <c r="F985" s="12">
        <v>122120400000</v>
      </c>
      <c r="G985" s="34">
        <f>'[1]Mast Grube Multi8B'!$E85</f>
        <v>122120400000</v>
      </c>
      <c r="H985" s="34">
        <v>0</v>
      </c>
      <c r="I985">
        <f>_xlfn.XLOOKUP(G985,[1]Preisliste!$A$11:$A$156,[1]Preisliste!$B$11:$B$156)</f>
        <v>0</v>
      </c>
      <c r="J985" s="13">
        <f>_xlfn.XLOOKUP(G985,[2]Preisliste!$A$11:$A$156,[2]Preisliste!$E$11:$E$156)</f>
        <v>1.94</v>
      </c>
      <c r="K985" s="35">
        <f t="shared" si="72"/>
        <v>0</v>
      </c>
      <c r="L985" t="str">
        <f>_xlfn.XLOOKUP(G985,[2]Preisliste!$A$11:$A$156,[2]Preisliste!$C$11:$C$156)</f>
        <v>Zuleitungskabel liefern</v>
      </c>
      <c r="M985" s="21"/>
      <c r="N985" s="21"/>
      <c r="O985" s="21"/>
      <c r="P985" s="36"/>
      <c r="R985" s="52"/>
      <c r="S985" s="10"/>
    </row>
    <row r="986" spans="1:19" x14ac:dyDescent="0.3">
      <c r="A986" s="21"/>
      <c r="B986" s="62">
        <f t="shared" si="73"/>
        <v>0</v>
      </c>
      <c r="C986" s="62">
        <v>0</v>
      </c>
      <c r="D986" s="33" t="str">
        <f>'[1]Mast Grube Multi8B'!$D86</f>
        <v>m</v>
      </c>
      <c r="E986" s="33" t="s">
        <v>127</v>
      </c>
      <c r="F986" s="12">
        <v>122120500000</v>
      </c>
      <c r="G986" s="34">
        <f>'[1]Mast Grube Multi8B'!$E86</f>
        <v>122120500000</v>
      </c>
      <c r="H986" s="34">
        <v>0</v>
      </c>
      <c r="I986">
        <f>_xlfn.XLOOKUP(G986,[1]Preisliste!$A$11:$A$156,[1]Preisliste!$B$11:$B$156)</f>
        <v>0</v>
      </c>
      <c r="J986" s="13">
        <f>_xlfn.XLOOKUP(G986,[2]Preisliste!$A$11:$A$156,[2]Preisliste!$E$11:$E$156)</f>
        <v>9.39</v>
      </c>
      <c r="K986" s="35">
        <f t="shared" si="72"/>
        <v>0</v>
      </c>
      <c r="L986" t="str">
        <f>_xlfn.XLOOKUP(G986,[2]Preisliste!$A$11:$A$156,[2]Preisliste!$C$11:$C$156)</f>
        <v>Zuleitung ab- und wieder anklemmen</v>
      </c>
      <c r="M986" s="21"/>
      <c r="N986" s="21"/>
      <c r="O986" s="21"/>
      <c r="P986" s="36"/>
      <c r="R986" s="52"/>
      <c r="S986" s="10"/>
    </row>
    <row r="987" spans="1:19" x14ac:dyDescent="0.3">
      <c r="A987" s="21"/>
      <c r="B987" s="62">
        <f t="shared" si="73"/>
        <v>0</v>
      </c>
      <c r="C987" s="62">
        <v>0</v>
      </c>
      <c r="D987" s="33" t="str">
        <f>'[1]Mast Grube Multi8B'!$D87</f>
        <v>m</v>
      </c>
      <c r="E987" s="33" t="s">
        <v>127</v>
      </c>
      <c r="F987" s="12">
        <v>122030100000</v>
      </c>
      <c r="G987" s="34">
        <f>'[1]Mast Grube Multi8B'!$E87</f>
        <v>122030100000</v>
      </c>
      <c r="H987" s="34" t="s">
        <v>20</v>
      </c>
      <c r="I987" t="str">
        <f>_xlfn.XLOOKUP(G987,[1]Preisliste!$A$11:$A$156,[1]Preisliste!$B$11:$B$156)</f>
        <v>1.4.1</v>
      </c>
      <c r="J987" s="13">
        <f>_xlfn.XLOOKUP(G987,[2]Preisliste!$A$11:$A$156,[2]Preisliste!$E$11:$E$156)</f>
        <v>8.64</v>
      </c>
      <c r="K987" s="35">
        <f t="shared" si="72"/>
        <v>0</v>
      </c>
      <c r="L987" t="str">
        <f>_xlfn.XLOOKUP(G987,[2]Preisliste!$A$11:$A$156,[2]Preisliste!$C$11:$C$156)</f>
        <v>Erdkabel NYY-J 5 x 10 mm² RE liefern und verlegen</v>
      </c>
      <c r="M987" s="21"/>
      <c r="N987" s="21"/>
      <c r="O987" s="21"/>
      <c r="P987" s="36"/>
      <c r="R987" s="52"/>
      <c r="S987" s="10"/>
    </row>
    <row r="988" spans="1:19" x14ac:dyDescent="0.3">
      <c r="A988" s="21"/>
      <c r="B988" s="62">
        <f t="shared" si="73"/>
        <v>0</v>
      </c>
      <c r="C988" s="62">
        <v>0</v>
      </c>
      <c r="D988" s="33" t="str">
        <f>'[1]Mast Grube Multi8B'!$D88</f>
        <v>m</v>
      </c>
      <c r="E988" s="33" t="s">
        <v>127</v>
      </c>
      <c r="F988" s="12">
        <v>122030200000</v>
      </c>
      <c r="G988" s="34">
        <f>'[1]Mast Grube Multi8B'!$E88</f>
        <v>122030200000</v>
      </c>
      <c r="H988" s="34" t="s">
        <v>21</v>
      </c>
      <c r="I988" t="str">
        <f>_xlfn.XLOOKUP(G988,[1]Preisliste!$A$11:$A$156,[1]Preisliste!$B$11:$B$156)</f>
        <v>1.4.2</v>
      </c>
      <c r="J988" s="13">
        <f>_xlfn.XLOOKUP(G988,[2]Preisliste!$A$11:$A$156,[2]Preisliste!$E$11:$E$156)</f>
        <v>12.15</v>
      </c>
      <c r="K988" s="35">
        <f t="shared" si="72"/>
        <v>0</v>
      </c>
      <c r="L988" t="str">
        <f>_xlfn.XLOOKUP(G988,[2]Preisliste!$A$11:$A$156,[2]Preisliste!$C$11:$C$156)</f>
        <v>Erdkabel NYY-J 5 x 16 mm² RE liefern und verlegen</v>
      </c>
      <c r="M988" s="21"/>
      <c r="N988" s="21"/>
      <c r="O988" s="21"/>
      <c r="P988" s="36"/>
      <c r="R988" s="52"/>
      <c r="S988" s="10"/>
    </row>
    <row r="989" spans="1:19" x14ac:dyDescent="0.3">
      <c r="A989" s="21"/>
      <c r="B989" s="62">
        <f t="shared" si="73"/>
        <v>0</v>
      </c>
      <c r="C989" s="62">
        <v>0</v>
      </c>
      <c r="D989" s="33" t="str">
        <f>'[1]Mast Grube Multi8B'!$D89</f>
        <v>m</v>
      </c>
      <c r="E989" s="33" t="s">
        <v>127</v>
      </c>
      <c r="F989" s="12">
        <v>310603110003</v>
      </c>
      <c r="G989" s="34">
        <f>'[1]Mast Grube Multi8B'!$E89</f>
        <v>310603110003</v>
      </c>
      <c r="H989" s="34" t="s">
        <v>22</v>
      </c>
      <c r="I989" t="str">
        <f>_xlfn.XLOOKUP(G989,[1]Preisliste!$A$11:$A$156,[1]Preisliste!$B$11:$B$156)</f>
        <v>1.4.3</v>
      </c>
      <c r="J989" s="13">
        <f>_xlfn.XLOOKUP(G989,[2]Preisliste!$A$11:$A$156,[2]Preisliste!$E$11:$E$156)</f>
        <v>11.5</v>
      </c>
      <c r="K989" s="35">
        <f t="shared" si="72"/>
        <v>0</v>
      </c>
      <c r="L989" t="str">
        <f>_xlfn.XLOOKUP(G989,[2]Preisliste!$A$11:$A$156,[2]Preisliste!$C$11:$C$156)</f>
        <v>Erdkabel NYY-J 5 x 10 mm² RE in vorhandenem Leerrohr</v>
      </c>
      <c r="M989" s="21"/>
      <c r="N989" s="21"/>
      <c r="O989" s="21"/>
      <c r="P989" s="36"/>
      <c r="R989" s="52"/>
      <c r="S989" s="10"/>
    </row>
    <row r="990" spans="1:19" x14ac:dyDescent="0.3">
      <c r="A990" s="21"/>
      <c r="B990" s="62">
        <f t="shared" si="73"/>
        <v>0</v>
      </c>
      <c r="C990" s="62">
        <v>0</v>
      </c>
      <c r="D990" s="33" t="str">
        <f>'[1]Mast Grube Multi8B'!$D90</f>
        <v>m</v>
      </c>
      <c r="E990" s="33" t="s">
        <v>127</v>
      </c>
      <c r="F990" s="12">
        <v>122123200000</v>
      </c>
      <c r="G990" s="34">
        <f>'[1]Mast Grube Multi8B'!$E90</f>
        <v>122123200000</v>
      </c>
      <c r="H990" s="34">
        <v>0</v>
      </c>
      <c r="I990">
        <f>_xlfn.XLOOKUP(G990,[1]Preisliste!$A$11:$A$156,[1]Preisliste!$B$11:$B$156)</f>
        <v>0</v>
      </c>
      <c r="J990" s="13">
        <f>_xlfn.XLOOKUP(G990,[2]Preisliste!$A$11:$A$156,[2]Preisliste!$E$11:$E$156)</f>
        <v>11.59</v>
      </c>
      <c r="K990" s="35">
        <f t="shared" si="72"/>
        <v>0</v>
      </c>
      <c r="L990" t="str">
        <f>_xlfn.XLOOKUP(G990,[2]Preisliste!$A$11:$A$156,[2]Preisliste!$C$11:$C$156)</f>
        <v>NFA2X 4x35² liefern/montieren</v>
      </c>
      <c r="M990" s="21"/>
      <c r="N990" s="21"/>
      <c r="O990" s="21"/>
      <c r="P990" s="36"/>
      <c r="R990" s="52"/>
      <c r="S990" s="10"/>
    </row>
    <row r="991" spans="1:19" x14ac:dyDescent="0.3">
      <c r="A991" s="21"/>
      <c r="B991" s="62">
        <f t="shared" si="73"/>
        <v>0</v>
      </c>
      <c r="C991" s="62">
        <v>0</v>
      </c>
      <c r="D991" s="33" t="str">
        <f>'[1]Mast Grube Multi8B'!$D91</f>
        <v>m</v>
      </c>
      <c r="E991" s="33" t="s">
        <v>127</v>
      </c>
      <c r="F991" s="12">
        <v>122030500000</v>
      </c>
      <c r="G991" s="34">
        <f>'[1]Mast Grube Multi8B'!$E91</f>
        <v>122030500000</v>
      </c>
      <c r="H991" s="34">
        <v>0</v>
      </c>
      <c r="I991">
        <f>_xlfn.XLOOKUP(G991,[1]Preisliste!$A$11:$A$156,[1]Preisliste!$B$11:$B$156)</f>
        <v>0</v>
      </c>
      <c r="J991" s="13">
        <f>_xlfn.XLOOKUP(G991,[2]Preisliste!$A$11:$A$156,[2]Preisliste!$E$11:$E$156)</f>
        <v>11.05</v>
      </c>
      <c r="K991" s="35">
        <f t="shared" si="72"/>
        <v>0</v>
      </c>
      <c r="L991" t="str">
        <f>_xlfn.XLOOKUP(G991,[2]Preisliste!$A$11:$A$156,[2]Preisliste!$C$11:$C$156)</f>
        <v>Kabel liefern/in Rohr einziehen</v>
      </c>
      <c r="M991" s="21"/>
      <c r="N991" s="21"/>
      <c r="O991" s="21"/>
      <c r="P991" s="36"/>
      <c r="R991" s="52"/>
      <c r="S991" s="10"/>
    </row>
    <row r="992" spans="1:19" x14ac:dyDescent="0.3">
      <c r="A992" s="21"/>
      <c r="B992" s="62">
        <f t="shared" si="73"/>
        <v>0</v>
      </c>
      <c r="C992" s="62">
        <v>0</v>
      </c>
      <c r="D992" s="33" t="str">
        <f>'[1]Mast Grube Multi8B'!$D92</f>
        <v>St.</v>
      </c>
      <c r="E992" s="33" t="s">
        <v>192</v>
      </c>
      <c r="F992" s="12">
        <v>122030700000</v>
      </c>
      <c r="G992" s="34">
        <f>'[1]Mast Grube Multi8B'!$E92</f>
        <v>122030700000</v>
      </c>
      <c r="H992" s="34" t="s">
        <v>23</v>
      </c>
      <c r="I992" t="str">
        <f>_xlfn.XLOOKUP(G992,[1]Preisliste!$A$11:$A$156,[1]Preisliste!$B$11:$B$156)</f>
        <v>1.4.4</v>
      </c>
      <c r="J992" s="13">
        <f>_xlfn.XLOOKUP(G992,[2]Preisliste!$A$11:$A$156,[2]Preisliste!$E$11:$E$156)</f>
        <v>56.14</v>
      </c>
      <c r="K992" s="35">
        <f t="shared" si="72"/>
        <v>0</v>
      </c>
      <c r="L992" t="str">
        <f>_xlfn.XLOOKUP(G992,[2]Preisliste!$A$11:$A$156,[2]Preisliste!$C$11:$C$156)</f>
        <v>Verbindungsmuffe bis 5 x 16 mm² ohne AuS</v>
      </c>
      <c r="M992" s="21"/>
      <c r="N992" s="21"/>
      <c r="O992" s="21"/>
      <c r="P992" s="36"/>
      <c r="R992" s="52"/>
      <c r="S992" s="10"/>
    </row>
    <row r="993" spans="1:19" x14ac:dyDescent="0.3">
      <c r="A993" s="21"/>
      <c r="B993" s="62">
        <f t="shared" si="73"/>
        <v>0</v>
      </c>
      <c r="C993" s="62">
        <v>0</v>
      </c>
      <c r="D993" s="33" t="str">
        <f>'[1]Mast Grube Multi8B'!$D93</f>
        <v>St.</v>
      </c>
      <c r="E993" s="33" t="s">
        <v>192</v>
      </c>
      <c r="F993" s="12">
        <v>122030900000</v>
      </c>
      <c r="G993" s="34">
        <f>'[1]Mast Grube Multi8B'!$E93</f>
        <v>122030900000</v>
      </c>
      <c r="H993" s="34" t="s">
        <v>24</v>
      </c>
      <c r="I993" t="str">
        <f>_xlfn.XLOOKUP(G993,[1]Preisliste!$A$11:$A$156,[1]Preisliste!$B$11:$B$156)</f>
        <v>1.4.5</v>
      </c>
      <c r="J993" s="13">
        <f>_xlfn.XLOOKUP(G993,[2]Preisliste!$A$11:$A$156,[2]Preisliste!$E$11:$E$156)</f>
        <v>118.14</v>
      </c>
      <c r="K993" s="35">
        <f t="shared" si="72"/>
        <v>0</v>
      </c>
      <c r="L993" t="str">
        <f>_xlfn.XLOOKUP(G993,[2]Preisliste!$A$11:$A$156,[2]Preisliste!$C$11:$C$156)</f>
        <v>Abzweigmuffe ohne AuS</v>
      </c>
      <c r="M993" s="21"/>
      <c r="N993" s="21"/>
      <c r="O993" s="21"/>
      <c r="P993" s="36"/>
      <c r="R993" s="52"/>
      <c r="S993" s="10"/>
    </row>
    <row r="994" spans="1:19" x14ac:dyDescent="0.3">
      <c r="A994" s="21"/>
      <c r="B994" s="62">
        <f t="shared" si="73"/>
        <v>0</v>
      </c>
      <c r="C994" s="62">
        <v>0</v>
      </c>
      <c r="D994" s="33" t="str">
        <f>'[1]Mast Grube Multi8B'!$D94</f>
        <v>St.</v>
      </c>
      <c r="E994" s="33" t="s">
        <v>192</v>
      </c>
      <c r="F994" s="12">
        <v>122031100000</v>
      </c>
      <c r="G994" s="34">
        <f>'[1]Mast Grube Multi8B'!$E94</f>
        <v>122031100000</v>
      </c>
      <c r="H994" s="34" t="s">
        <v>25</v>
      </c>
      <c r="I994" t="str">
        <f>_xlfn.XLOOKUP(G994,[1]Preisliste!$A$11:$A$156,[1]Preisliste!$B$11:$B$156)</f>
        <v>1.4.6</v>
      </c>
      <c r="J994" s="13">
        <f>_xlfn.XLOOKUP(G994,[2]Preisliste!$A$11:$A$156,[2]Preisliste!$E$11:$E$156)</f>
        <v>72.56</v>
      </c>
      <c r="K994" s="35">
        <f t="shared" si="72"/>
        <v>0</v>
      </c>
      <c r="L994" t="str">
        <f>_xlfn.XLOOKUP(G994,[2]Preisliste!$A$11:$A$156,[2]Preisliste!$C$11:$C$156)</f>
        <v>Kabelendverschluss herstellen ohne AuS</v>
      </c>
      <c r="M994" s="21"/>
      <c r="N994" s="21"/>
      <c r="O994" s="21"/>
      <c r="P994" s="36"/>
      <c r="R994" s="52"/>
      <c r="S994" s="10"/>
    </row>
    <row r="995" spans="1:19" x14ac:dyDescent="0.3">
      <c r="A995" s="21"/>
      <c r="B995" s="62">
        <f t="shared" si="73"/>
        <v>0</v>
      </c>
      <c r="C995" s="62">
        <v>0</v>
      </c>
      <c r="D995" s="33" t="str">
        <f>'[1]Mast Grube Multi8B'!$D95</f>
        <v>St.</v>
      </c>
      <c r="E995" s="33" t="s">
        <v>192</v>
      </c>
      <c r="F995" s="12">
        <v>122031300000</v>
      </c>
      <c r="G995" s="34">
        <f>'[1]Mast Grube Multi8B'!$E95</f>
        <v>122031300000</v>
      </c>
      <c r="H995" s="34" t="s">
        <v>26</v>
      </c>
      <c r="I995" t="str">
        <f>_xlfn.XLOOKUP(G995,[1]Preisliste!$A$11:$A$156,[1]Preisliste!$B$11:$B$156)</f>
        <v>1.4.7</v>
      </c>
      <c r="J995" s="13">
        <f>_xlfn.XLOOKUP(G995,[2]Preisliste!$A$11:$A$156,[2]Preisliste!$E$11:$E$156)</f>
        <v>168.41</v>
      </c>
      <c r="K995" s="35">
        <f t="shared" si="72"/>
        <v>0</v>
      </c>
      <c r="L995" t="str">
        <f>_xlfn.XLOOKUP(G995,[2]Preisliste!$A$11:$A$156,[2]Preisliste!$C$11:$C$156)</f>
        <v>Rückbau Freileitungsanschluss für nicht benötigten LP</v>
      </c>
      <c r="M995" s="21"/>
      <c r="N995" s="21"/>
      <c r="O995" s="21"/>
      <c r="P995" s="36"/>
      <c r="R995" s="52"/>
      <c r="S995" s="10"/>
    </row>
    <row r="996" spans="1:19" x14ac:dyDescent="0.3">
      <c r="A996" s="21"/>
      <c r="B996" s="62">
        <f t="shared" si="73"/>
        <v>0</v>
      </c>
      <c r="C996" s="62">
        <v>0</v>
      </c>
      <c r="D996" s="33" t="str">
        <f>'[1]Mast Grube Multi8B'!$D96</f>
        <v>m</v>
      </c>
      <c r="E996" s="33" t="s">
        <v>127</v>
      </c>
      <c r="F996" s="12">
        <v>122031500000</v>
      </c>
      <c r="G996" s="34">
        <f>'[1]Mast Grube Multi8B'!$E96</f>
        <v>122031500000</v>
      </c>
      <c r="H996" s="34" t="s">
        <v>27</v>
      </c>
      <c r="I996" t="str">
        <f>_xlfn.XLOOKUP(G996,[1]Preisliste!$A$11:$A$156,[1]Preisliste!$B$11:$B$156)</f>
        <v>1.4.8</v>
      </c>
      <c r="J996" s="13">
        <f>_xlfn.XLOOKUP(G996,[2]Preisliste!$A$11:$A$156,[2]Preisliste!$E$11:$E$156)</f>
        <v>9.2100000000000009</v>
      </c>
      <c r="K996" s="35">
        <f t="shared" si="72"/>
        <v>0</v>
      </c>
      <c r="L996" t="str">
        <f>_xlfn.XLOOKUP(G996,[2]Preisliste!$A$11:$A$156,[2]Preisliste!$C$11:$C$156)</f>
        <v>Leerrohr 110 mm liefern u. verlegen</v>
      </c>
      <c r="M996" s="21"/>
      <c r="N996" s="21"/>
      <c r="O996" s="21"/>
      <c r="P996" s="36"/>
      <c r="R996" s="52"/>
      <c r="S996" s="10"/>
    </row>
    <row r="997" spans="1:19" x14ac:dyDescent="0.3">
      <c r="A997" s="21"/>
      <c r="B997" s="62">
        <f t="shared" si="73"/>
        <v>0</v>
      </c>
      <c r="C997" s="62">
        <v>0</v>
      </c>
      <c r="D997" s="33" t="str">
        <f>'[1]Mast Grube Multi8B'!$D98</f>
        <v>St.</v>
      </c>
      <c r="E997" s="33" t="s">
        <v>192</v>
      </c>
      <c r="F997" s="12">
        <v>122050100000</v>
      </c>
      <c r="G997" s="34">
        <f>'[1]Mast Grube Multi8B'!$E98</f>
        <v>122050100000</v>
      </c>
      <c r="H997" s="34" t="s">
        <v>28</v>
      </c>
      <c r="I997" t="str">
        <f>_xlfn.XLOOKUP(G997,[1]Preisliste!$A$11:$A$156,[1]Preisliste!$B$11:$B$156)</f>
        <v>1.6.1</v>
      </c>
      <c r="J997" s="13">
        <f>_xlfn.XLOOKUP(G997,[2]Preisliste!$A$11:$A$156,[2]Preisliste!$E$11:$E$156)</f>
        <v>9.82</v>
      </c>
      <c r="K997" s="35">
        <f t="shared" si="72"/>
        <v>0</v>
      </c>
      <c r="L997" t="str">
        <f>_xlfn.XLOOKUP(G997,[2]Preisliste!$A$11:$A$156,[2]Preisliste!$C$11:$C$156)</f>
        <v>Masterdung für bestehende Masten</v>
      </c>
      <c r="M997" s="21"/>
      <c r="N997" s="21"/>
      <c r="O997" s="21"/>
      <c r="P997" s="36"/>
      <c r="R997" s="52"/>
      <c r="S997" s="10"/>
    </row>
    <row r="998" spans="1:19" x14ac:dyDescent="0.3">
      <c r="A998" s="21"/>
      <c r="B998" s="62">
        <f t="shared" si="73"/>
        <v>0</v>
      </c>
      <c r="C998" s="62">
        <v>0</v>
      </c>
      <c r="D998" s="33" t="str">
        <f>'[1]Mast Grube Multi8B'!$D99</f>
        <v>St.</v>
      </c>
      <c r="E998" s="33" t="s">
        <v>192</v>
      </c>
      <c r="F998" s="12">
        <v>122050300000</v>
      </c>
      <c r="G998" s="34">
        <f>'[1]Mast Grube Multi8B'!$E99</f>
        <v>122050300000</v>
      </c>
      <c r="H998" s="34" t="s">
        <v>29</v>
      </c>
      <c r="I998" t="str">
        <f>_xlfn.XLOOKUP(G998,[1]Preisliste!$A$11:$A$156,[1]Preisliste!$B$11:$B$156)</f>
        <v>1.6.2</v>
      </c>
      <c r="J998" s="13">
        <f>_xlfn.XLOOKUP(G998,[2]Preisliste!$A$11:$A$156,[2]Preisliste!$E$11:$E$156)</f>
        <v>11.23</v>
      </c>
      <c r="K998" s="35">
        <f t="shared" si="72"/>
        <v>0</v>
      </c>
      <c r="L998" t="str">
        <f>_xlfn.XLOOKUP(G998,[2]Preisliste!$A$11:$A$156,[2]Preisliste!$C$11:$C$156)</f>
        <v>Mastnummernkennzeichnung erstellen</v>
      </c>
      <c r="M998" s="21"/>
      <c r="N998" s="21"/>
      <c r="O998" s="21"/>
      <c r="P998" s="36"/>
      <c r="R998" s="52"/>
      <c r="S998" s="10"/>
    </row>
    <row r="999" spans="1:19" x14ac:dyDescent="0.3">
      <c r="A999" s="21"/>
      <c r="B999" s="62">
        <f t="shared" si="73"/>
        <v>0</v>
      </c>
      <c r="C999" s="62">
        <v>0</v>
      </c>
      <c r="D999" s="33" t="str">
        <f>'[1]Mast Grube Multi8B'!$D100</f>
        <v>St.</v>
      </c>
      <c r="E999" s="33" t="s">
        <v>192</v>
      </c>
      <c r="F999" s="12">
        <v>122122700000</v>
      </c>
      <c r="G999" s="34">
        <f>'[1]Mast Grube Multi8B'!$E100</f>
        <v>122122700000</v>
      </c>
      <c r="H999" s="34">
        <v>0</v>
      </c>
      <c r="I999">
        <f>_xlfn.XLOOKUP(G999,[1]Preisliste!$A$11:$A$156,[1]Preisliste!$B$11:$B$156)</f>
        <v>0</v>
      </c>
      <c r="J999" s="13">
        <f>_xlfn.XLOOKUP(G999,[2]Preisliste!$A$11:$A$156,[2]Preisliste!$E$11:$E$156)</f>
        <v>136.52000000000001</v>
      </c>
      <c r="K999" s="35">
        <f t="shared" si="72"/>
        <v>0</v>
      </c>
      <c r="L999" t="str">
        <f>_xlfn.XLOOKUP(G999,[2]Preisliste!$A$11:$A$156,[2]Preisliste!$C$11:$C$156)</f>
        <v>Montage Tiefenerder (V4A)</v>
      </c>
      <c r="M999" s="21"/>
      <c r="N999" s="21"/>
      <c r="O999" s="21"/>
      <c r="P999" s="36"/>
      <c r="R999" s="52"/>
      <c r="S999" s="10"/>
    </row>
    <row r="1000" spans="1:19" x14ac:dyDescent="0.3">
      <c r="A1000" s="21"/>
      <c r="B1000" s="62">
        <f t="shared" si="73"/>
        <v>0</v>
      </c>
      <c r="C1000" s="62">
        <v>0</v>
      </c>
      <c r="D1000" s="33" t="str">
        <f>'[1]Mast Grube Multi8B'!$D101</f>
        <v>St.</v>
      </c>
      <c r="E1000" s="33" t="s">
        <v>192</v>
      </c>
      <c r="F1000" s="12">
        <v>122122800000</v>
      </c>
      <c r="G1000" s="34">
        <f>'[1]Mast Grube Multi8B'!$E101</f>
        <v>122122800000</v>
      </c>
      <c r="H1000" s="34">
        <v>0</v>
      </c>
      <c r="I1000">
        <f>_xlfn.XLOOKUP(G1000,[1]Preisliste!$A$11:$A$156,[1]Preisliste!$B$11:$B$156)</f>
        <v>0</v>
      </c>
      <c r="J1000" s="13">
        <f>_xlfn.XLOOKUP(G1000,[2]Preisliste!$A$11:$A$156,[2]Preisliste!$E$11:$E$156)</f>
        <v>56.52</v>
      </c>
      <c r="K1000" s="35">
        <f t="shared" si="72"/>
        <v>0</v>
      </c>
      <c r="L1000" t="str">
        <f>_xlfn.XLOOKUP(G1000,[2]Preisliste!$A$11:$A$156,[2]Preisliste!$C$11:$C$156)</f>
        <v>Zulage je weitere erdungsstange V4A 1,5</v>
      </c>
      <c r="M1000" s="21"/>
      <c r="N1000" s="21"/>
      <c r="O1000" s="21"/>
      <c r="P1000" s="36"/>
      <c r="R1000" s="52"/>
      <c r="S1000" s="10"/>
    </row>
    <row r="1001" spans="1:19" x14ac:dyDescent="0.3">
      <c r="A1001" s="21"/>
      <c r="B1001" s="62">
        <f t="shared" si="73"/>
        <v>0</v>
      </c>
      <c r="C1001" s="62">
        <v>0</v>
      </c>
      <c r="D1001" s="33" t="str">
        <f>'[1]Mast Grube Multi8B'!$D102</f>
        <v>St.</v>
      </c>
      <c r="E1001" s="33" t="s">
        <v>192</v>
      </c>
      <c r="F1001" s="12">
        <v>122122900000</v>
      </c>
      <c r="G1001" s="34">
        <f>'[1]Mast Grube Multi8B'!$E102</f>
        <v>122122900000</v>
      </c>
      <c r="H1001" s="34">
        <v>0</v>
      </c>
      <c r="I1001">
        <f>_xlfn.XLOOKUP(G1001,[1]Preisliste!$A$11:$A$156,[1]Preisliste!$B$11:$B$156)</f>
        <v>0</v>
      </c>
      <c r="J1001" s="13">
        <f>_xlfn.XLOOKUP(G1001,[2]Preisliste!$A$11:$A$156,[2]Preisliste!$E$11:$E$156)</f>
        <v>59.93</v>
      </c>
      <c r="K1001" s="35">
        <f t="shared" si="72"/>
        <v>0</v>
      </c>
      <c r="L1001" t="str">
        <f>_xlfn.XLOOKUP(G1001,[2]Preisliste!$A$11:$A$156,[2]Preisliste!$C$11:$C$156)</f>
        <v>Erdungsmessung inkl. Protokoll</v>
      </c>
      <c r="M1001" s="21"/>
      <c r="N1001" s="21"/>
      <c r="O1001" s="21"/>
      <c r="P1001" s="36"/>
      <c r="R1001" s="52"/>
      <c r="S1001" s="10"/>
    </row>
    <row r="1002" spans="1:19" x14ac:dyDescent="0.3">
      <c r="A1002" s="21"/>
      <c r="B1002" s="62">
        <f t="shared" si="73"/>
        <v>0</v>
      </c>
      <c r="C1002" s="62">
        <v>0</v>
      </c>
      <c r="D1002" s="33" t="str">
        <f>'[1]Mast Grube Multi8B'!$D103</f>
        <v>St.</v>
      </c>
      <c r="E1002" s="33" t="s">
        <v>192</v>
      </c>
      <c r="F1002" s="12">
        <v>122123000000</v>
      </c>
      <c r="G1002" s="34">
        <f>'[1]Mast Grube Multi8B'!$E103</f>
        <v>122123000000</v>
      </c>
      <c r="H1002" s="34">
        <v>0</v>
      </c>
      <c r="I1002">
        <f>_xlfn.XLOOKUP(G1002,[1]Preisliste!$A$11:$A$156,[1]Preisliste!$B$11:$B$156)</f>
        <v>0</v>
      </c>
      <c r="J1002" s="13">
        <f>_xlfn.XLOOKUP(G1002,[2]Preisliste!$A$11:$A$156,[2]Preisliste!$E$11:$E$156)</f>
        <v>134.19999999999999</v>
      </c>
      <c r="K1002" s="35">
        <f t="shared" si="72"/>
        <v>0</v>
      </c>
      <c r="L1002" t="str">
        <f>_xlfn.XLOOKUP(G1002,[2]Preisliste!$A$11:$A$156,[2]Preisliste!$C$11:$C$156)</f>
        <v>Pauschale Tiefbau für Tiefenerder</v>
      </c>
      <c r="M1002" s="21"/>
      <c r="N1002" s="21"/>
      <c r="O1002" s="21"/>
      <c r="P1002" s="36"/>
      <c r="R1002" s="52"/>
      <c r="S1002" s="10"/>
    </row>
    <row r="1003" spans="1:19" x14ac:dyDescent="0.3">
      <c r="A1003" s="21"/>
      <c r="B1003" s="62">
        <f t="shared" si="73"/>
        <v>0</v>
      </c>
      <c r="C1003" s="62">
        <v>0</v>
      </c>
      <c r="D1003" s="33" t="str">
        <f>'[1]Mast Grube Multi8B'!$D104</f>
        <v>St.</v>
      </c>
      <c r="E1003" s="33" t="s">
        <v>192</v>
      </c>
      <c r="F1003" s="12">
        <v>122123100000</v>
      </c>
      <c r="G1003" s="34">
        <f>'[1]Mast Grube Multi8B'!$E104</f>
        <v>122123100000</v>
      </c>
      <c r="H1003" s="34">
        <v>0</v>
      </c>
      <c r="I1003">
        <f>_xlfn.XLOOKUP(G1003,[1]Preisliste!$A$11:$A$156,[1]Preisliste!$B$11:$B$156)</f>
        <v>0</v>
      </c>
      <c r="J1003" s="13">
        <f>_xlfn.XLOOKUP(G1003,[2]Preisliste!$A$11:$A$156,[2]Preisliste!$E$11:$E$156)</f>
        <v>61.6</v>
      </c>
      <c r="K1003" s="35">
        <f t="shared" si="72"/>
        <v>0</v>
      </c>
      <c r="L1003" t="str">
        <f>_xlfn.XLOOKUP(G1003,[2]Preisliste!$A$11:$A$156,[2]Preisliste!$C$11:$C$156)</f>
        <v>Pauschale An und Abfahrt Tiefenerder</v>
      </c>
      <c r="M1003" s="21"/>
      <c r="N1003" s="21"/>
      <c r="O1003" s="21"/>
      <c r="P1003" s="36"/>
      <c r="R1003" s="52"/>
      <c r="S1003" s="10"/>
    </row>
    <row r="1004" spans="1:19" x14ac:dyDescent="0.3">
      <c r="A1004" s="21"/>
      <c r="B1004" s="62">
        <f t="shared" si="73"/>
        <v>0</v>
      </c>
      <c r="C1004" s="62">
        <v>0</v>
      </c>
      <c r="D1004" s="33" t="str">
        <f>'[1]Mast Grube Multi8B'!$D105</f>
        <v>St.</v>
      </c>
      <c r="E1004" s="33" t="s">
        <v>192</v>
      </c>
      <c r="F1004" s="12">
        <v>122050500000</v>
      </c>
      <c r="G1004" s="34">
        <f>'[1]Mast Grube Multi8B'!$E105</f>
        <v>122050500000</v>
      </c>
      <c r="H1004" s="34" t="s">
        <v>30</v>
      </c>
      <c r="I1004" t="str">
        <f>_xlfn.XLOOKUP(G1004,[1]Preisliste!$A$11:$A$156,[1]Preisliste!$B$11:$B$156)</f>
        <v>1.6.3</v>
      </c>
      <c r="J1004" s="13">
        <f>_xlfn.XLOOKUP(G1004,[2]Preisliste!$A$11:$A$156,[2]Preisliste!$E$11:$E$156)</f>
        <v>337</v>
      </c>
      <c r="K1004" s="35">
        <f t="shared" si="72"/>
        <v>0</v>
      </c>
      <c r="L1004" t="str">
        <f>_xlfn.XLOOKUP(G1004,[2]Preisliste!$A$11:$A$156,[2]Preisliste!$C$11:$C$156)</f>
        <v>Mastanschlusskasten mit Maststeckdose</v>
      </c>
      <c r="M1004" s="21"/>
      <c r="N1004" s="21"/>
      <c r="O1004" s="21"/>
      <c r="P1004" s="36"/>
      <c r="R1004" s="52"/>
      <c r="S1004" s="10"/>
    </row>
    <row r="1005" spans="1:19" x14ac:dyDescent="0.3">
      <c r="A1005" s="21"/>
      <c r="B1005" s="62">
        <f t="shared" si="73"/>
        <v>0</v>
      </c>
      <c r="C1005" s="62">
        <v>0</v>
      </c>
      <c r="D1005" s="33" t="str">
        <f>'[1]Mast Grube Multi8B'!$D107</f>
        <v>St.</v>
      </c>
      <c r="E1005" s="33" t="s">
        <v>192</v>
      </c>
      <c r="F1005" s="12">
        <v>122060100000</v>
      </c>
      <c r="G1005" s="34">
        <f>'[1]Mast Grube Multi8B'!$E107</f>
        <v>122060100000</v>
      </c>
      <c r="H1005" s="34" t="s">
        <v>31</v>
      </c>
      <c r="I1005" t="str">
        <f>_xlfn.XLOOKUP(G1005,[1]Preisliste!$A$11:$A$156,[1]Preisliste!$B$11:$B$156)</f>
        <v>1.7.1</v>
      </c>
      <c r="J1005" s="13">
        <f>_xlfn.XLOOKUP(G1005,[2]Preisliste!$A$11:$A$156,[2]Preisliste!$E$11:$E$156)</f>
        <v>111.7</v>
      </c>
      <c r="K1005" s="35">
        <f t="shared" si="72"/>
        <v>0</v>
      </c>
      <c r="L1005" t="str">
        <f>_xlfn.XLOOKUP(G1005,[2]Preisliste!$A$11:$A$156,[2]Preisliste!$C$11:$C$156)</f>
        <v>Aufsatzausleger 1-fach 1,5 m bis LPH 10 m</v>
      </c>
      <c r="M1005" s="21"/>
      <c r="N1005" s="21"/>
      <c r="O1005" s="21"/>
      <c r="P1005" s="36"/>
      <c r="R1005" s="52"/>
      <c r="S1005" s="10"/>
    </row>
    <row r="1006" spans="1:19" x14ac:dyDescent="0.3">
      <c r="A1006" s="21"/>
      <c r="B1006" s="62">
        <f t="shared" si="73"/>
        <v>1</v>
      </c>
      <c r="C1006" s="62">
        <v>1</v>
      </c>
      <c r="D1006" s="33" t="str">
        <f>'[1]Mast Grube Multi8B'!$D108</f>
        <v>St.</v>
      </c>
      <c r="E1006" s="33" t="s">
        <v>192</v>
      </c>
      <c r="F1006" s="12">
        <v>122060300000</v>
      </c>
      <c r="G1006" s="34">
        <f>'[1]Mast Grube Multi8B'!$E108</f>
        <v>122060300000</v>
      </c>
      <c r="H1006" s="34" t="s">
        <v>32</v>
      </c>
      <c r="I1006" t="str">
        <f>_xlfn.XLOOKUP(G1006,[1]Preisliste!$A$11:$A$156,[1]Preisliste!$B$11:$B$156)</f>
        <v>1.7.2</v>
      </c>
      <c r="J1006" s="13">
        <f>_xlfn.XLOOKUP(G1006,[2]Preisliste!$A$11:$A$156,[2]Preisliste!$E$11:$E$156)</f>
        <v>137.85</v>
      </c>
      <c r="K1006" s="35">
        <f t="shared" si="72"/>
        <v>137.85</v>
      </c>
      <c r="L1006" t="str">
        <f>_xlfn.XLOOKUP(G1006,[2]Preisliste!$A$11:$A$156,[2]Preisliste!$C$11:$C$156)</f>
        <v>Aufsatzausleger 2-fach 1,5 m bis LPH 10 m</v>
      </c>
      <c r="M1006" s="21"/>
      <c r="N1006" s="21"/>
      <c r="O1006" s="21"/>
      <c r="P1006" s="36"/>
      <c r="R1006" s="52"/>
      <c r="S1006" s="10"/>
    </row>
    <row r="1007" spans="1:19" x14ac:dyDescent="0.3">
      <c r="A1007" s="21"/>
      <c r="B1007" s="62">
        <f t="shared" si="73"/>
        <v>0</v>
      </c>
      <c r="C1007" s="62">
        <v>0</v>
      </c>
      <c r="D1007" s="33" t="str">
        <f>'[1]Mast Grube Multi8B'!$D109</f>
        <v>St.</v>
      </c>
      <c r="E1007" s="33" t="s">
        <v>192</v>
      </c>
      <c r="F1007" s="12">
        <v>122060500000</v>
      </c>
      <c r="G1007" s="34">
        <f>'[1]Mast Grube Multi8B'!$E109</f>
        <v>122060500000</v>
      </c>
      <c r="H1007" s="34" t="s">
        <v>33</v>
      </c>
      <c r="I1007" t="str">
        <f>_xlfn.XLOOKUP(G1007,[1]Preisliste!$A$11:$A$156,[1]Preisliste!$B$11:$B$156)</f>
        <v>1.7.3</v>
      </c>
      <c r="J1007" s="13">
        <f>_xlfn.XLOOKUP(G1007,[2]Preisliste!$A$11:$A$156,[2]Preisliste!$E$11:$E$156)</f>
        <v>178.71</v>
      </c>
      <c r="K1007" s="35">
        <f t="shared" si="72"/>
        <v>0</v>
      </c>
      <c r="L1007" t="str">
        <f>_xlfn.XLOOKUP(G1007,[2]Preisliste!$A$11:$A$156,[2]Preisliste!$C$11:$C$156)</f>
        <v>Aufsatzausleger 3-fach 1,0 m bis LPH 10 m</v>
      </c>
      <c r="M1007" s="21"/>
      <c r="N1007" s="21"/>
      <c r="O1007" s="21"/>
      <c r="P1007" s="36"/>
      <c r="R1007" s="52"/>
      <c r="S1007" s="10"/>
    </row>
    <row r="1008" spans="1:19" x14ac:dyDescent="0.3">
      <c r="A1008" s="21"/>
      <c r="B1008" s="62">
        <f t="shared" si="73"/>
        <v>0</v>
      </c>
      <c r="C1008" s="62">
        <v>0</v>
      </c>
      <c r="D1008" s="33" t="str">
        <f>'[1]Mast Grube Multi8B'!$D110</f>
        <v>St.</v>
      </c>
      <c r="E1008" s="33" t="s">
        <v>192</v>
      </c>
      <c r="F1008" s="12">
        <v>122060700000</v>
      </c>
      <c r="G1008" s="34">
        <f>'[1]Mast Grube Multi8B'!$E110</f>
        <v>122060700000</v>
      </c>
      <c r="H1008" s="34" t="s">
        <v>34</v>
      </c>
      <c r="I1008" t="str">
        <f>_xlfn.XLOOKUP(G1008,[1]Preisliste!$A$11:$A$156,[1]Preisliste!$B$11:$B$156)</f>
        <v>1.7.4</v>
      </c>
      <c r="J1008" s="13">
        <f>_xlfn.XLOOKUP(G1008,[2]Preisliste!$A$11:$A$156,[2]Preisliste!$E$11:$E$156)</f>
        <v>198.46</v>
      </c>
      <c r="K1008" s="35">
        <f t="shared" si="72"/>
        <v>0</v>
      </c>
      <c r="L1008" t="str">
        <f>_xlfn.XLOOKUP(G1008,[2]Preisliste!$A$11:$A$156,[2]Preisliste!$C$11:$C$156)</f>
        <v>Aufsatzausleger 3-fach 1,5 m bis LPH 10 m</v>
      </c>
      <c r="M1008" s="21"/>
      <c r="N1008" s="21"/>
      <c r="O1008" s="21"/>
      <c r="P1008" s="36"/>
      <c r="R1008" s="52"/>
      <c r="S1008" s="10"/>
    </row>
    <row r="1009" spans="1:19" x14ac:dyDescent="0.3">
      <c r="A1009" s="21"/>
      <c r="B1009" s="62">
        <f t="shared" si="73"/>
        <v>0</v>
      </c>
      <c r="C1009" s="62">
        <v>0</v>
      </c>
      <c r="D1009" s="33" t="str">
        <f>'[1]Mast Grube Multi8B'!$D111</f>
        <v>St.</v>
      </c>
      <c r="E1009" s="33" t="s">
        <v>192</v>
      </c>
      <c r="F1009" s="12">
        <v>122060900000</v>
      </c>
      <c r="G1009" s="34">
        <f>'[1]Mast Grube Multi8B'!$E111</f>
        <v>122060900000</v>
      </c>
      <c r="H1009" s="34" t="s">
        <v>35</v>
      </c>
      <c r="I1009" t="str">
        <f>_xlfn.XLOOKUP(G1009,[1]Preisliste!$A$11:$A$156,[1]Preisliste!$B$11:$B$156)</f>
        <v>1.7.5</v>
      </c>
      <c r="J1009" s="13">
        <f>_xlfn.XLOOKUP(G1009,[2]Preisliste!$A$11:$A$156,[2]Preisliste!$E$11:$E$156)</f>
        <v>299.95999999999998</v>
      </c>
      <c r="K1009" s="35">
        <f t="shared" si="72"/>
        <v>0</v>
      </c>
      <c r="L1009" t="str">
        <f>_xlfn.XLOOKUP(G1009,[2]Preisliste!$A$11:$A$156,[2]Preisliste!$C$11:$C$156)</f>
        <v>Mastausleger für Freileitungsmast liefern u. montieren</v>
      </c>
      <c r="M1009" s="21"/>
      <c r="N1009" s="21"/>
      <c r="O1009" s="21"/>
      <c r="P1009" s="36"/>
      <c r="R1009" s="52"/>
      <c r="S1009" s="10"/>
    </row>
    <row r="1010" spans="1:19" x14ac:dyDescent="0.3">
      <c r="A1010" s="21"/>
      <c r="B1010" s="62">
        <f t="shared" si="73"/>
        <v>0</v>
      </c>
      <c r="C1010" s="62">
        <v>0</v>
      </c>
      <c r="D1010" s="33" t="str">
        <f>'[1]Mast Grube Multi8B'!$D113</f>
        <v>St.</v>
      </c>
      <c r="E1010" s="33" t="s">
        <v>192</v>
      </c>
      <c r="F1010" s="12">
        <v>101030300000</v>
      </c>
      <c r="G1010" s="34">
        <f>'[1]Mast Grube Multi8B'!$E113</f>
        <v>101030300000</v>
      </c>
      <c r="H1010" s="34" t="s">
        <v>37</v>
      </c>
      <c r="I1010" t="str">
        <f>_xlfn.XLOOKUP(G1010,[1]Preisliste!$A$11:$A$156,[1]Preisliste!$B$11:$B$156)</f>
        <v>1.8.1</v>
      </c>
      <c r="J1010" s="13">
        <f>_xlfn.XLOOKUP(G1010,[2]Preisliste!$A$11:$A$156,[2]Preisliste!$E$11:$E$156)</f>
        <v>0</v>
      </c>
      <c r="K1010" s="35">
        <f t="shared" si="72"/>
        <v>0</v>
      </c>
      <c r="L1010" t="str">
        <f>_xlfn.XLOOKUP(G1010,[2]Preisliste!$A$11:$A$156,[2]Preisliste!$C$11:$C$156)</f>
        <v>Aluminiumgussmast 2,65m</v>
      </c>
      <c r="M1010" s="21"/>
      <c r="N1010" s="21"/>
      <c r="O1010" s="21"/>
      <c r="P1010" s="36"/>
      <c r="R1010" s="52"/>
      <c r="S1010" s="10"/>
    </row>
    <row r="1011" spans="1:19" x14ac:dyDescent="0.3">
      <c r="A1011" s="21"/>
      <c r="B1011" s="62">
        <f t="shared" si="73"/>
        <v>0</v>
      </c>
      <c r="C1011" s="62">
        <v>0</v>
      </c>
      <c r="D1011" s="33" t="str">
        <f>'[1]Mast Grube Multi8B'!$D114</f>
        <v>St.</v>
      </c>
      <c r="E1011" s="33" t="s">
        <v>192</v>
      </c>
      <c r="F1011" s="12">
        <v>441420000001</v>
      </c>
      <c r="G1011" s="34">
        <f>'[1]Mast Grube Multi8B'!$E114</f>
        <v>441420000001</v>
      </c>
      <c r="H1011" s="34" t="s">
        <v>38</v>
      </c>
      <c r="I1011" t="str">
        <f>_xlfn.XLOOKUP(G1011,[1]Preisliste!$A$11:$A$156,[1]Preisliste!$B$11:$B$156)</f>
        <v>1.8.2</v>
      </c>
      <c r="J1011" s="13">
        <f>_xlfn.XLOOKUP(G1011,[2]Preisliste!$A$11:$A$156,[2]Preisliste!$E$11:$E$156)</f>
        <v>0</v>
      </c>
      <c r="K1011" s="35">
        <f t="shared" si="72"/>
        <v>0</v>
      </c>
      <c r="L1011" t="str">
        <f>_xlfn.XLOOKUP(G1011,[2]Preisliste!$A$11:$A$156,[2]Preisliste!$C$11:$C$156)</f>
        <v>Leiterstütze nach historischem Vorbild</v>
      </c>
      <c r="M1011" s="21"/>
      <c r="N1011" s="21"/>
      <c r="O1011" s="21"/>
      <c r="P1011" s="36"/>
      <c r="R1011" s="52"/>
      <c r="S1011" s="10"/>
    </row>
    <row r="1012" spans="1:19" x14ac:dyDescent="0.3">
      <c r="A1012" s="21"/>
      <c r="B1012" s="62">
        <f t="shared" si="73"/>
        <v>0</v>
      </c>
      <c r="C1012" s="62">
        <v>0</v>
      </c>
      <c r="D1012" s="33" t="str">
        <f>'[1]Mast Grube Multi8B'!$D115</f>
        <v>St.</v>
      </c>
      <c r="E1012" s="33" t="s">
        <v>192</v>
      </c>
      <c r="F1012" s="12">
        <v>441421000001</v>
      </c>
      <c r="G1012" s="34">
        <f>'[1]Mast Grube Multi8B'!$E115</f>
        <v>441421000001</v>
      </c>
      <c r="H1012" s="34" t="s">
        <v>39</v>
      </c>
      <c r="I1012" t="str">
        <f>_xlfn.XLOOKUP(G1012,[1]Preisliste!$A$11:$A$156,[1]Preisliste!$B$11:$B$156)</f>
        <v>1.8.3</v>
      </c>
      <c r="J1012" s="13">
        <f>_xlfn.XLOOKUP(G1012,[2]Preisliste!$A$11:$A$156,[2]Preisliste!$E$11:$E$156)</f>
        <v>0</v>
      </c>
      <c r="K1012" s="35">
        <f t="shared" si="72"/>
        <v>0</v>
      </c>
      <c r="L1012" t="str">
        <f>_xlfn.XLOOKUP(G1012,[2]Preisliste!$A$11:$A$156,[2]Preisliste!$C$11:$C$156)</f>
        <v>Erdstücke</v>
      </c>
      <c r="M1012" s="21"/>
      <c r="N1012" s="21"/>
      <c r="O1012" s="21"/>
      <c r="P1012" s="36"/>
      <c r="R1012" s="52"/>
      <c r="S1012" s="10"/>
    </row>
    <row r="1013" spans="1:19" x14ac:dyDescent="0.3">
      <c r="A1013" s="21"/>
      <c r="B1013" s="62">
        <f t="shared" si="73"/>
        <v>0</v>
      </c>
      <c r="C1013" s="62">
        <v>0</v>
      </c>
      <c r="D1013" s="33" t="str">
        <f>'[1]Mast Grube Multi8B'!$D117</f>
        <v>St.</v>
      </c>
      <c r="E1013" s="33" t="s">
        <v>192</v>
      </c>
      <c r="F1013" s="12">
        <v>122070100000</v>
      </c>
      <c r="G1013" s="34">
        <f>'[1]Mast Grube Multi8B'!$E117</f>
        <v>122070100000</v>
      </c>
      <c r="H1013" s="34" t="s">
        <v>40</v>
      </c>
      <c r="I1013" t="str">
        <f>_xlfn.XLOOKUP(G1013,[1]Preisliste!$A$11:$A$156,[1]Preisliste!$B$11:$B$156)</f>
        <v>1.9.1</v>
      </c>
      <c r="J1013" s="13">
        <f>_xlfn.XLOOKUP(G1013,[2]Preisliste!$A$11:$A$156,[2]Preisliste!$E$11:$E$156)</f>
        <v>79.53</v>
      </c>
      <c r="K1013" s="35">
        <f t="shared" si="72"/>
        <v>0</v>
      </c>
      <c r="L1013" t="str">
        <f>_xlfn.XLOOKUP(G1013,[2]Preisliste!$A$11:$A$156,[2]Preisliste!$C$11:$C$156)</f>
        <v>Kabelübergangskasten ohne AuS</v>
      </c>
      <c r="M1013" s="21"/>
      <c r="N1013" s="21"/>
      <c r="O1013" s="21"/>
      <c r="P1013" s="36"/>
    </row>
    <row r="1014" spans="1:19" x14ac:dyDescent="0.3">
      <c r="A1014" s="21"/>
      <c r="B1014" s="62">
        <f t="shared" si="73"/>
        <v>0</v>
      </c>
      <c r="C1014" s="62">
        <v>0</v>
      </c>
      <c r="D1014" s="33" t="str">
        <f>'[1]Mast Grube Multi8B'!$D119</f>
        <v>St.</v>
      </c>
      <c r="E1014" s="33" t="s">
        <v>192</v>
      </c>
      <c r="F1014" s="12">
        <v>122080100000</v>
      </c>
      <c r="G1014" s="34">
        <f>'[1]Mast Grube Multi8B'!$E119</f>
        <v>122080100000</v>
      </c>
      <c r="H1014" s="34">
        <v>0</v>
      </c>
      <c r="I1014">
        <f>_xlfn.XLOOKUP(G1014,[1]Preisliste!$A$11:$A$156,[1]Preisliste!$B$11:$B$156)</f>
        <v>0</v>
      </c>
      <c r="J1014" s="13">
        <f>_xlfn.XLOOKUP(G1014,[2]Preisliste!$A$11:$A$156,[2]Preisliste!$E$11:$E$156)</f>
        <v>37.78</v>
      </c>
      <c r="K1014" s="35">
        <f t="shared" si="72"/>
        <v>0</v>
      </c>
      <c r="L1014" t="str">
        <f>_xlfn.XLOOKUP(G1014,[2]Preisliste!$A$11:$A$156,[2]Preisliste!$C$11:$C$156)</f>
        <v>Mont. Micro Luma</v>
      </c>
      <c r="M1014" s="21"/>
      <c r="N1014" s="21"/>
      <c r="O1014" s="21"/>
      <c r="P1014" s="36"/>
      <c r="R1014" s="25"/>
      <c r="S1014" s="10"/>
    </row>
    <row r="1015" spans="1:19" x14ac:dyDescent="0.3">
      <c r="A1015" s="21"/>
      <c r="B1015" s="62">
        <f t="shared" si="73"/>
        <v>0</v>
      </c>
      <c r="C1015" s="62">
        <v>0</v>
      </c>
      <c r="D1015" s="33" t="str">
        <f>'[1]Mast Grube Multi8B'!$D120</f>
        <v>St.</v>
      </c>
      <c r="E1015" s="33" t="s">
        <v>192</v>
      </c>
      <c r="F1015" s="12">
        <v>122080300000</v>
      </c>
      <c r="G1015" s="34">
        <f>'[1]Mast Grube Multi8B'!$E120</f>
        <v>122080300000</v>
      </c>
      <c r="H1015" s="34">
        <v>0</v>
      </c>
      <c r="I1015">
        <f>_xlfn.XLOOKUP(G1015,[1]Preisliste!$A$11:$A$156,[1]Preisliste!$B$11:$B$156)</f>
        <v>0</v>
      </c>
      <c r="J1015" s="13">
        <f>_xlfn.XLOOKUP(G1015,[2]Preisliste!$A$11:$A$156,[2]Preisliste!$E$11:$E$156)</f>
        <v>38.86</v>
      </c>
      <c r="K1015" s="35">
        <f t="shared" si="72"/>
        <v>0</v>
      </c>
      <c r="L1015" t="str">
        <f>_xlfn.XLOOKUP(G1015,[2]Preisliste!$A$11:$A$156,[2]Preisliste!$C$11:$C$156)</f>
        <v>Mont. Mini Luma</v>
      </c>
      <c r="M1015" s="21"/>
      <c r="N1015" s="21"/>
      <c r="O1015" s="21"/>
      <c r="P1015" s="36"/>
      <c r="R1015" s="25"/>
      <c r="S1015" s="10"/>
    </row>
    <row r="1016" spans="1:19" x14ac:dyDescent="0.3">
      <c r="A1016" s="21"/>
      <c r="B1016" s="62">
        <f t="shared" si="73"/>
        <v>0</v>
      </c>
      <c r="C1016" s="62">
        <v>0</v>
      </c>
      <c r="D1016" s="33" t="str">
        <f>'[1]Mast Grube Multi8B'!$D121</f>
        <v>St.</v>
      </c>
      <c r="E1016" s="33" t="s">
        <v>192</v>
      </c>
      <c r="F1016" s="12">
        <v>122080500000</v>
      </c>
      <c r="G1016" s="34">
        <f>'[1]Mast Grube Multi8B'!$E121</f>
        <v>122080500000</v>
      </c>
      <c r="H1016" s="34">
        <v>0</v>
      </c>
      <c r="I1016">
        <f>_xlfn.XLOOKUP(G1016,[1]Preisliste!$A$11:$A$156,[1]Preisliste!$B$11:$B$156)</f>
        <v>0</v>
      </c>
      <c r="J1016" s="13">
        <f>_xlfn.XLOOKUP(G1016,[2]Preisliste!$A$11:$A$156,[2]Preisliste!$E$11:$E$156)</f>
        <v>41.02</v>
      </c>
      <c r="K1016" s="35">
        <f t="shared" si="72"/>
        <v>0</v>
      </c>
      <c r="L1016" t="str">
        <f>_xlfn.XLOOKUP(G1016,[2]Preisliste!$A$11:$A$156,[2]Preisliste!$C$11:$C$156)</f>
        <v>Mont. Luma</v>
      </c>
      <c r="M1016" s="21"/>
      <c r="N1016" s="21"/>
      <c r="O1016" s="21"/>
      <c r="P1016" s="36"/>
      <c r="R1016" s="25"/>
      <c r="S1016" s="10"/>
    </row>
    <row r="1017" spans="1:19" x14ac:dyDescent="0.3">
      <c r="A1017" s="21"/>
      <c r="B1017" s="62">
        <f t="shared" si="73"/>
        <v>0</v>
      </c>
      <c r="C1017" s="62">
        <v>0</v>
      </c>
      <c r="D1017" s="33" t="str">
        <f>'[1]Mast Grube Multi8B'!$D122</f>
        <v>St.</v>
      </c>
      <c r="E1017" s="33" t="s">
        <v>192</v>
      </c>
      <c r="F1017" s="12">
        <v>122080700000</v>
      </c>
      <c r="G1017" s="34">
        <f>'[1]Mast Grube Multi8B'!$E122</f>
        <v>122080700000</v>
      </c>
      <c r="H1017" s="34">
        <v>0</v>
      </c>
      <c r="I1017">
        <f>_xlfn.XLOOKUP(G1017,[1]Preisliste!$A$11:$A$156,[1]Preisliste!$B$11:$B$156)</f>
        <v>0</v>
      </c>
      <c r="J1017" s="13">
        <f>_xlfn.XLOOKUP(G1017,[2]Preisliste!$A$11:$A$156,[2]Preisliste!$E$11:$E$156)</f>
        <v>96.08</v>
      </c>
      <c r="K1017" s="35">
        <f t="shared" si="72"/>
        <v>0</v>
      </c>
      <c r="L1017" t="str">
        <f>_xlfn.XLOOKUP(G1017,[2]Preisliste!$A$11:$A$156,[2]Preisliste!$C$11:$C$156)</f>
        <v>Mont. FGÜ Mini Luma</v>
      </c>
      <c r="M1017" s="21"/>
      <c r="N1017" s="21"/>
      <c r="O1017" s="21"/>
      <c r="P1017" s="36"/>
      <c r="R1017" s="25"/>
      <c r="S1017" s="10"/>
    </row>
    <row r="1018" spans="1:19" x14ac:dyDescent="0.3">
      <c r="A1018" s="21"/>
      <c r="B1018" s="62">
        <f t="shared" si="73"/>
        <v>0</v>
      </c>
      <c r="C1018" s="62">
        <v>0</v>
      </c>
      <c r="D1018" s="33" t="str">
        <f>'[1]Mast Grube Multi8B'!$D123</f>
        <v>St.</v>
      </c>
      <c r="E1018" s="33" t="s">
        <v>192</v>
      </c>
      <c r="F1018" s="12">
        <v>122080900000</v>
      </c>
      <c r="G1018" s="34">
        <f>'[1]Mast Grube Multi8B'!$E123</f>
        <v>122080900000</v>
      </c>
      <c r="H1018" s="34">
        <v>0</v>
      </c>
      <c r="I1018">
        <f>_xlfn.XLOOKUP(G1018,[1]Preisliste!$A$11:$A$156,[1]Preisliste!$B$11:$B$156)</f>
        <v>0</v>
      </c>
      <c r="J1018" s="13">
        <f>_xlfn.XLOOKUP(G1018,[2]Preisliste!$A$11:$A$156,[2]Preisliste!$E$11:$E$156)</f>
        <v>43.18</v>
      </c>
      <c r="K1018" s="35">
        <f t="shared" si="72"/>
        <v>0</v>
      </c>
      <c r="L1018" t="str">
        <f>_xlfn.XLOOKUP(G1018,[2]Preisliste!$A$11:$A$156,[2]Preisliste!$C$11:$C$156)</f>
        <v>Mont. Trilux Publisca</v>
      </c>
      <c r="M1018" s="21"/>
      <c r="N1018" s="21"/>
      <c r="O1018" s="21"/>
      <c r="P1018" s="36"/>
      <c r="R1018" s="25"/>
      <c r="S1018" s="10"/>
    </row>
    <row r="1019" spans="1:19" x14ac:dyDescent="0.3">
      <c r="A1019" s="21"/>
      <c r="B1019" s="62">
        <f t="shared" si="73"/>
        <v>0</v>
      </c>
      <c r="C1019" s="62">
        <v>0</v>
      </c>
      <c r="D1019" s="33" t="str">
        <f>'[1]Mast Grube Multi8B'!$D124</f>
        <v>St.</v>
      </c>
      <c r="E1019" s="33" t="s">
        <v>192</v>
      </c>
      <c r="F1019" s="12">
        <v>122081100000</v>
      </c>
      <c r="G1019" s="34">
        <f>'[1]Mast Grube Multi8B'!$E124</f>
        <v>122081100000</v>
      </c>
      <c r="H1019" s="34">
        <v>0</v>
      </c>
      <c r="I1019">
        <f>_xlfn.XLOOKUP(G1019,[1]Preisliste!$A$11:$A$156,[1]Preisliste!$B$11:$B$156)</f>
        <v>0</v>
      </c>
      <c r="J1019" s="13">
        <f>_xlfn.XLOOKUP(G1019,[2]Preisliste!$A$11:$A$156,[2]Preisliste!$E$11:$E$156)</f>
        <v>45.34</v>
      </c>
      <c r="K1019" s="35">
        <f t="shared" si="72"/>
        <v>0</v>
      </c>
      <c r="L1019" t="str">
        <f>_xlfn.XLOOKUP(G1019,[2]Preisliste!$A$11:$A$156,[2]Preisliste!$C$11:$C$156)</f>
        <v>Mont. Nordeon Vulkan V3458</v>
      </c>
      <c r="M1019" s="21"/>
      <c r="N1019" s="21"/>
      <c r="O1019" s="21"/>
      <c r="P1019" s="36"/>
      <c r="R1019" s="25"/>
      <c r="S1019" s="10"/>
    </row>
    <row r="1020" spans="1:19" x14ac:dyDescent="0.3">
      <c r="A1020" s="21"/>
      <c r="B1020" s="62">
        <f t="shared" si="73"/>
        <v>0</v>
      </c>
      <c r="C1020" s="62">
        <v>0</v>
      </c>
      <c r="D1020" s="33" t="str">
        <f>'[1]Mast Grube Multi8B'!$D125</f>
        <v>St.</v>
      </c>
      <c r="E1020" s="33" t="s">
        <v>192</v>
      </c>
      <c r="F1020" s="12">
        <v>120813000000</v>
      </c>
      <c r="G1020" s="34">
        <f>'[1]Mast Grube Multi8B'!$E125</f>
        <v>120813000000</v>
      </c>
      <c r="H1020" s="34">
        <v>0</v>
      </c>
      <c r="I1020">
        <f>_xlfn.XLOOKUP(G1020,[1]Preisliste!$A$11:$A$156,[1]Preisliste!$B$11:$B$156)</f>
        <v>0</v>
      </c>
      <c r="J1020" s="13">
        <f>_xlfn.XLOOKUP(G1020,[2]Preisliste!$A$11:$A$156,[2]Preisliste!$E$11:$E$156)</f>
        <v>100.44</v>
      </c>
      <c r="K1020" s="35">
        <f t="shared" si="72"/>
        <v>0</v>
      </c>
      <c r="L1020" t="str">
        <f>_xlfn.XLOOKUP(G1020,[2]Preisliste!$A$11:$A$156,[2]Preisliste!$C$11:$C$156)</f>
        <v>Mont. Hahn-Licht</v>
      </c>
      <c r="M1020" s="21"/>
      <c r="N1020" s="21"/>
      <c r="O1020" s="21"/>
      <c r="P1020" s="36"/>
      <c r="R1020" s="25"/>
      <c r="S1020" s="10"/>
    </row>
    <row r="1021" spans="1:19" x14ac:dyDescent="0.3">
      <c r="A1021" s="21"/>
      <c r="B1021" s="62">
        <f t="shared" si="73"/>
        <v>0</v>
      </c>
      <c r="C1021" s="62">
        <v>0</v>
      </c>
      <c r="D1021" s="33" t="str">
        <f>'[1]Mast Grube Multi8B'!$D126</f>
        <v>St.</v>
      </c>
      <c r="E1021" s="33" t="s">
        <v>192</v>
      </c>
      <c r="F1021" s="12">
        <v>122120700000</v>
      </c>
      <c r="G1021" s="34">
        <f>'[1]Mast Grube Multi8B'!$E126</f>
        <v>122120700000</v>
      </c>
      <c r="H1021" s="34">
        <v>0</v>
      </c>
      <c r="I1021">
        <f>_xlfn.XLOOKUP(G1021,[1]Preisliste!$A$11:$A$156,[1]Preisliste!$B$11:$B$156)</f>
        <v>0</v>
      </c>
      <c r="J1021" s="13">
        <f>_xlfn.XLOOKUP(G1021,[2]Preisliste!$A$11:$A$156,[2]Preisliste!$E$11:$E$156)</f>
        <v>57.53</v>
      </c>
      <c r="K1021" s="35">
        <f t="shared" si="72"/>
        <v>0</v>
      </c>
      <c r="L1021" t="str">
        <f>_xlfn.XLOOKUP(G1021,[2]Preisliste!$A$11:$A$156,[2]Preisliste!$C$11:$C$156)</f>
        <v>Leuchtenmontage o. Material</v>
      </c>
      <c r="M1021" s="21"/>
      <c r="N1021" s="21"/>
      <c r="O1021" s="21"/>
      <c r="P1021" s="36"/>
      <c r="R1021" s="25"/>
      <c r="S1021" s="10"/>
    </row>
    <row r="1022" spans="1:19" x14ac:dyDescent="0.3">
      <c r="A1022" s="21"/>
      <c r="B1022" s="62">
        <f t="shared" si="73"/>
        <v>0</v>
      </c>
      <c r="C1022" s="62">
        <v>0</v>
      </c>
      <c r="D1022" s="33" t="str">
        <f>'[1]Mast Grube Multi8B'!$D127</f>
        <v>St.</v>
      </c>
      <c r="E1022" s="33" t="s">
        <v>192</v>
      </c>
      <c r="F1022" s="12">
        <v>122121900000</v>
      </c>
      <c r="G1022" s="34">
        <f>'[1]Mast Grube Multi8B'!$E127</f>
        <v>122121900000</v>
      </c>
      <c r="H1022" s="34">
        <v>0</v>
      </c>
      <c r="I1022">
        <f>_xlfn.XLOOKUP(G1022,[1]Preisliste!$A$11:$A$156,[1]Preisliste!$B$11:$B$156)</f>
        <v>0</v>
      </c>
      <c r="J1022" s="13">
        <f>_xlfn.XLOOKUP(G1022,[2]Preisliste!$A$11:$A$156,[2]Preisliste!$E$11:$E$156)</f>
        <v>51.86</v>
      </c>
      <c r="K1022" s="35">
        <f t="shared" si="72"/>
        <v>0</v>
      </c>
      <c r="L1022" t="str">
        <f>_xlfn.XLOOKUP(G1022,[2]Preisliste!$A$11:$A$156,[2]Preisliste!$C$11:$C$156)</f>
        <v>Blendeneinbau Vulkan</v>
      </c>
      <c r="M1022" s="21"/>
      <c r="N1022" s="21"/>
      <c r="O1022" s="21"/>
      <c r="P1022" s="36"/>
      <c r="R1022" s="25"/>
      <c r="S1022" s="10"/>
    </row>
    <row r="1023" spans="1:19" x14ac:dyDescent="0.3">
      <c r="A1023" s="21"/>
      <c r="B1023" s="62">
        <f t="shared" si="73"/>
        <v>0</v>
      </c>
      <c r="C1023" s="62">
        <v>0</v>
      </c>
      <c r="D1023" s="33" t="str">
        <f>'[1]Mast Grube Multi8B'!$D128</f>
        <v>St.</v>
      </c>
      <c r="E1023" s="33" t="s">
        <v>192</v>
      </c>
      <c r="F1023" s="12">
        <v>122122500000</v>
      </c>
      <c r="G1023" s="34">
        <f>'[1]Mast Grube Multi8B'!$E128</f>
        <v>122122500000</v>
      </c>
      <c r="H1023" s="34">
        <v>0</v>
      </c>
      <c r="I1023">
        <f>_xlfn.XLOOKUP(G1023,[1]Preisliste!$A$11:$A$156,[1]Preisliste!$B$11:$B$156)</f>
        <v>0</v>
      </c>
      <c r="J1023" s="13">
        <f>_xlfn.XLOOKUP(G1023,[2]Preisliste!$A$11:$A$156,[2]Preisliste!$E$11:$E$156)</f>
        <v>51.86</v>
      </c>
      <c r="K1023" s="35">
        <f t="shared" si="72"/>
        <v>0</v>
      </c>
      <c r="L1023" t="str">
        <f>_xlfn.XLOOKUP(G1023,[2]Preisliste!$A$11:$A$156,[2]Preisliste!$C$11:$C$156)</f>
        <v>Austausch Vulkan Leuchtendach</v>
      </c>
      <c r="M1023" s="21"/>
      <c r="N1023" s="21"/>
      <c r="O1023" s="21"/>
      <c r="P1023" s="36"/>
      <c r="R1023" s="25"/>
      <c r="S1023" s="10"/>
    </row>
    <row r="1024" spans="1:19" x14ac:dyDescent="0.3">
      <c r="A1024" s="21"/>
      <c r="B1024" s="62">
        <f t="shared" si="73"/>
        <v>0</v>
      </c>
      <c r="C1024" s="62">
        <v>0</v>
      </c>
      <c r="D1024" s="33" t="str">
        <f>'[1]Mast Grube Multi8B'!$D129</f>
        <v>St.</v>
      </c>
      <c r="E1024" s="33" t="s">
        <v>192</v>
      </c>
      <c r="F1024" s="12">
        <v>122124200000</v>
      </c>
      <c r="G1024" s="34">
        <f>'[1]Mast Grube Multi8B'!$E129</f>
        <v>122124200000</v>
      </c>
      <c r="H1024" s="34">
        <v>0</v>
      </c>
      <c r="I1024">
        <f>_xlfn.XLOOKUP(G1024,[1]Preisliste!$A$11:$A$156,[1]Preisliste!$B$11:$B$156)</f>
        <v>0</v>
      </c>
      <c r="J1024" s="13">
        <f>_xlfn.XLOOKUP(G1024,[2]Preisliste!$A$11:$A$156,[2]Preisliste!$E$11:$E$156)</f>
        <v>60.83</v>
      </c>
      <c r="K1024" s="35">
        <f t="shared" ref="K1024:K1035" si="74">IF(B1024="",0,B1024*J1024)</f>
        <v>0</v>
      </c>
      <c r="L1024" t="str">
        <f>_xlfn.XLOOKUP(G1024,[2]Preisliste!$A$11:$A$156,[2]Preisliste!$C$11:$C$156)</f>
        <v>Isol. Klemme Leuchtenanschluss</v>
      </c>
      <c r="M1024" s="21"/>
      <c r="N1024" s="21"/>
      <c r="O1024" s="21"/>
      <c r="P1024" s="36"/>
      <c r="R1024" s="25"/>
      <c r="S1024" s="10"/>
    </row>
    <row r="1025" spans="1:19" x14ac:dyDescent="0.3">
      <c r="A1025" s="21"/>
      <c r="B1025" s="62">
        <f t="shared" ref="B1025:B1035" si="75">C1025</f>
        <v>0</v>
      </c>
      <c r="C1025" s="62">
        <v>0</v>
      </c>
      <c r="D1025" s="33" t="str">
        <f>'[1]Mast Grube Multi8B'!$D130</f>
        <v>St.</v>
      </c>
      <c r="E1025" s="33" t="s">
        <v>192</v>
      </c>
      <c r="F1025" s="12">
        <v>101030306000</v>
      </c>
      <c r="G1025" s="34">
        <f>'[1]Mast Grube Multi8B'!$E130</f>
        <v>101030306000</v>
      </c>
      <c r="H1025" s="34" t="s">
        <v>41</v>
      </c>
      <c r="I1025" t="str">
        <f>_xlfn.XLOOKUP(G1025,[1]Preisliste!$A$11:$A$156,[1]Preisliste!$B$11:$B$156)</f>
        <v>1.10.1</v>
      </c>
      <c r="J1025" s="13">
        <f>_xlfn.XLOOKUP(G1025,[2]Preisliste!$A$11:$A$156,[2]Preisliste!$E$11:$E$156)</f>
        <v>37.78</v>
      </c>
      <c r="K1025" s="35">
        <f t="shared" si="74"/>
        <v>0</v>
      </c>
      <c r="L1025" t="str">
        <f>_xlfn.XLOOKUP(G1025,[2]Preisliste!$A$11:$A$156,[2]Preisliste!$C$11:$C$156)</f>
        <v>Technische LED-Außenleuchte für Anliegerstraßen</v>
      </c>
      <c r="M1025" s="21"/>
      <c r="N1025" s="21"/>
      <c r="O1025" s="21"/>
      <c r="P1025" s="36"/>
      <c r="R1025" s="25"/>
      <c r="S1025" s="10"/>
    </row>
    <row r="1026" spans="1:19" x14ac:dyDescent="0.3">
      <c r="A1026" s="21"/>
      <c r="B1026" s="62">
        <f t="shared" si="75"/>
        <v>0</v>
      </c>
      <c r="C1026" s="62">
        <v>0</v>
      </c>
      <c r="D1026" s="33" t="str">
        <f>'[1]Mast Grube Multi8B'!$D131</f>
        <v>St.</v>
      </c>
      <c r="E1026" s="33" t="s">
        <v>192</v>
      </c>
      <c r="F1026" s="12">
        <v>101030307000</v>
      </c>
      <c r="G1026" s="34">
        <f>'[1]Mast Grube Multi8B'!$E131</f>
        <v>101030307000</v>
      </c>
      <c r="H1026" s="34" t="s">
        <v>42</v>
      </c>
      <c r="I1026" t="str">
        <f>_xlfn.XLOOKUP(G1026,[1]Preisliste!$A$11:$A$156,[1]Preisliste!$B$11:$B$156)</f>
        <v>1.10.2</v>
      </c>
      <c r="J1026" s="13">
        <f>_xlfn.XLOOKUP(G1026,[2]Preisliste!$A$11:$A$156,[2]Preisliste!$E$11:$E$156)</f>
        <v>38.86</v>
      </c>
      <c r="K1026" s="35">
        <f t="shared" si="74"/>
        <v>0</v>
      </c>
      <c r="L1026" t="str">
        <f>_xlfn.XLOOKUP(G1026,[2]Preisliste!$A$11:$A$156,[2]Preisliste!$C$11:$C$156)</f>
        <v>Technische LED-Außenleuchte für Haupterschließungsstraßen</v>
      </c>
      <c r="M1026" s="21"/>
      <c r="N1026" s="21"/>
      <c r="O1026" s="21"/>
      <c r="P1026" s="36"/>
      <c r="R1026" s="25"/>
      <c r="S1026" s="10"/>
    </row>
    <row r="1027" spans="1:19" x14ac:dyDescent="0.3">
      <c r="A1027" s="21"/>
      <c r="B1027" s="62">
        <f t="shared" si="75"/>
        <v>0</v>
      </c>
      <c r="C1027" s="62">
        <v>0</v>
      </c>
      <c r="D1027" s="33" t="str">
        <f>'[1]Mast Grube Multi8B'!$D132</f>
        <v>St.</v>
      </c>
      <c r="E1027" s="33" t="s">
        <v>192</v>
      </c>
      <c r="F1027" s="12">
        <v>101030400000</v>
      </c>
      <c r="G1027" s="34">
        <f>'[1]Mast Grube Multi8B'!$E132</f>
        <v>101030400000</v>
      </c>
      <c r="H1027" s="34" t="s">
        <v>43</v>
      </c>
      <c r="I1027" t="str">
        <f>_xlfn.XLOOKUP(G1027,[1]Preisliste!$A$11:$A$156,[1]Preisliste!$B$11:$B$156)</f>
        <v>1.10.3</v>
      </c>
      <c r="J1027" s="13">
        <f>_xlfn.XLOOKUP(G1027,[2]Preisliste!$A$11:$A$156,[2]Preisliste!$E$11:$E$156)</f>
        <v>41.02</v>
      </c>
      <c r="K1027" s="35">
        <f t="shared" si="74"/>
        <v>0</v>
      </c>
      <c r="L1027" t="str">
        <f>_xlfn.XLOOKUP(G1027,[2]Preisliste!$A$11:$A$156,[2]Preisliste!$C$11:$C$156)</f>
        <v>Technische LED-Außenleuchte für Hauptverkehrsstraßen</v>
      </c>
      <c r="M1027" s="21"/>
      <c r="N1027" s="21"/>
      <c r="O1027" s="21"/>
      <c r="P1027" s="36"/>
      <c r="R1027" s="25"/>
      <c r="S1027" s="10"/>
    </row>
    <row r="1028" spans="1:19" x14ac:dyDescent="0.3">
      <c r="A1028" s="21"/>
      <c r="B1028" s="62">
        <f t="shared" si="75"/>
        <v>0</v>
      </c>
      <c r="C1028" s="62">
        <v>0</v>
      </c>
      <c r="D1028" s="33" t="str">
        <f>'[1]Mast Grube Multi8B'!$D133</f>
        <v>St.</v>
      </c>
      <c r="E1028" s="33" t="s">
        <v>192</v>
      </c>
      <c r="F1028" s="12">
        <v>441430000001</v>
      </c>
      <c r="G1028" s="34">
        <f>'[1]Mast Grube Multi8B'!$E133</f>
        <v>441430000001</v>
      </c>
      <c r="H1028" s="34" t="s">
        <v>44</v>
      </c>
      <c r="I1028" t="str">
        <f>_xlfn.XLOOKUP(G1028,[1]Preisliste!$A$11:$A$156,[1]Preisliste!$B$11:$B$156)</f>
        <v>1.10.4</v>
      </c>
      <c r="J1028" s="13">
        <f>_xlfn.XLOOKUP(G1028,[2]Preisliste!$A$11:$A$156,[2]Preisliste!$E$11:$E$156)</f>
        <v>96.08</v>
      </c>
      <c r="K1028" s="35">
        <f t="shared" si="74"/>
        <v>0</v>
      </c>
      <c r="L1028" t="str">
        <f>_xlfn.XLOOKUP(G1028,[2]Preisliste!$A$11:$A$156,[2]Preisliste!$C$11:$C$156)</f>
        <v>Technische LED-Außenleuchte für FGÜ</v>
      </c>
      <c r="M1028" s="21"/>
      <c r="N1028" s="21"/>
      <c r="O1028" s="21"/>
      <c r="P1028" s="36"/>
      <c r="R1028" s="25"/>
      <c r="S1028" s="10"/>
    </row>
    <row r="1029" spans="1:19" x14ac:dyDescent="0.3">
      <c r="A1029" s="21"/>
      <c r="B1029" s="62">
        <f t="shared" si="75"/>
        <v>0</v>
      </c>
      <c r="C1029" s="62">
        <v>0</v>
      </c>
      <c r="D1029" s="33" t="str">
        <f>'[1]Mast Grube Multi8B'!$D134</f>
        <v>St.</v>
      </c>
      <c r="E1029" s="33" t="s">
        <v>192</v>
      </c>
      <c r="F1029" s="12">
        <v>441431000001</v>
      </c>
      <c r="G1029" s="34">
        <f>'[1]Mast Grube Multi8B'!$E134</f>
        <v>441431000001</v>
      </c>
      <c r="H1029" s="34" t="s">
        <v>45</v>
      </c>
      <c r="I1029" t="str">
        <f>_xlfn.XLOOKUP(G1029,[1]Preisliste!$A$11:$A$156,[1]Preisliste!$B$11:$B$156)</f>
        <v>1.10.5</v>
      </c>
      <c r="J1029" s="13">
        <f>_xlfn.XLOOKUP(G1029,[2]Preisliste!$A$11:$A$156,[2]Preisliste!$E$11:$E$156)</f>
        <v>43.18</v>
      </c>
      <c r="K1029" s="35">
        <f t="shared" si="74"/>
        <v>0</v>
      </c>
      <c r="L1029" t="str">
        <f>_xlfn.XLOOKUP(G1029,[2]Preisliste!$A$11:$A$156,[2]Preisliste!$C$11:$C$156)</f>
        <v>Technisch-dekorative LED-Außenleuchte</v>
      </c>
      <c r="M1029" s="21"/>
      <c r="N1029" s="21"/>
      <c r="O1029" s="21"/>
      <c r="P1029" s="36"/>
      <c r="R1029" s="25"/>
      <c r="S1029" s="10"/>
    </row>
    <row r="1030" spans="1:19" x14ac:dyDescent="0.3">
      <c r="A1030" s="21"/>
      <c r="B1030" s="62">
        <f t="shared" si="75"/>
        <v>0</v>
      </c>
      <c r="C1030" s="62">
        <v>0</v>
      </c>
      <c r="D1030" s="33" t="str">
        <f>'[1]Mast Grube Multi8B'!$D135</f>
        <v>St.</v>
      </c>
      <c r="E1030" s="33" t="s">
        <v>192</v>
      </c>
      <c r="F1030" s="12">
        <v>441432000001</v>
      </c>
      <c r="G1030" s="34">
        <f>'[1]Mast Grube Multi8B'!$E135</f>
        <v>441432000001</v>
      </c>
      <c r="H1030" s="34" t="s">
        <v>46</v>
      </c>
      <c r="I1030" t="str">
        <f>_xlfn.XLOOKUP(G1030,[1]Preisliste!$A$11:$A$156,[1]Preisliste!$B$11:$B$156)</f>
        <v>1.10.6</v>
      </c>
      <c r="J1030" s="13">
        <f>_xlfn.XLOOKUP(G1030,[2]Preisliste!$A$11:$A$156,[2]Preisliste!$E$11:$E$156)</f>
        <v>45.34</v>
      </c>
      <c r="K1030" s="35">
        <f t="shared" si="74"/>
        <v>0</v>
      </c>
      <c r="L1030" t="str">
        <f>_xlfn.XLOOKUP(G1030,[2]Preisliste!$A$11:$A$156,[2]Preisliste!$C$11:$C$156)</f>
        <v>Klassisch-dekorative LED-Außenleuchte</v>
      </c>
      <c r="M1030" s="21"/>
      <c r="N1030" s="21"/>
      <c r="O1030" s="21"/>
      <c r="P1030" s="36"/>
      <c r="R1030" s="25"/>
      <c r="S1030" s="10"/>
    </row>
    <row r="1031" spans="1:19" x14ac:dyDescent="0.3">
      <c r="A1031" s="21"/>
      <c r="B1031" s="62">
        <f t="shared" si="75"/>
        <v>0</v>
      </c>
      <c r="C1031" s="62">
        <v>0</v>
      </c>
      <c r="D1031" s="33" t="str">
        <f>'[1]Mast Grube Multi8B'!$D136</f>
        <v>St.</v>
      </c>
      <c r="E1031" s="33" t="s">
        <v>192</v>
      </c>
      <c r="F1031" s="12">
        <v>441433000001</v>
      </c>
      <c r="G1031" s="34">
        <f>'[1]Mast Grube Multi8B'!$E136</f>
        <v>441433000001</v>
      </c>
      <c r="H1031" s="34" t="s">
        <v>47</v>
      </c>
      <c r="I1031" t="str">
        <f>_xlfn.XLOOKUP(G1031,[1]Preisliste!$A$11:$A$156,[1]Preisliste!$B$11:$B$156)</f>
        <v>1.10.7</v>
      </c>
      <c r="J1031" s="13">
        <f>_xlfn.XLOOKUP(G1031,[2]Preisliste!$A$11:$A$156,[2]Preisliste!$E$11:$E$156)</f>
        <v>100.44</v>
      </c>
      <c r="K1031" s="35">
        <f t="shared" si="74"/>
        <v>0</v>
      </c>
      <c r="L1031" t="str">
        <f>_xlfn.XLOOKUP(G1031,[2]Preisliste!$A$11:$A$156,[2]Preisliste!$C$11:$C$156)</f>
        <v>Historische Mastaufsatzleuchten "Ausführung Bergisch Gladbach"</v>
      </c>
      <c r="M1031" s="21"/>
      <c r="N1031" s="21"/>
      <c r="O1031" s="21"/>
      <c r="P1031" s="36"/>
      <c r="R1031" s="25"/>
      <c r="S1031" s="10"/>
    </row>
    <row r="1032" spans="1:19" x14ac:dyDescent="0.3">
      <c r="A1032" s="21"/>
      <c r="B1032" s="62">
        <f t="shared" si="75"/>
        <v>0</v>
      </c>
      <c r="C1032" s="62">
        <v>0</v>
      </c>
      <c r="D1032" s="33" t="str">
        <f>'[1]Mast Grube Multi8B'!$D137</f>
        <v>St.</v>
      </c>
      <c r="E1032" s="33" t="s">
        <v>192</v>
      </c>
      <c r="F1032" s="12">
        <v>101030405000</v>
      </c>
      <c r="G1032" s="34">
        <f>'[1]Mast Grube Multi8B'!$E137</f>
        <v>101030405000</v>
      </c>
      <c r="H1032" s="34" t="s">
        <v>48</v>
      </c>
      <c r="I1032" t="str">
        <f>_xlfn.XLOOKUP(G1032,[1]Preisliste!$A$11:$A$156,[1]Preisliste!$B$11:$B$156)</f>
        <v>1.10.8</v>
      </c>
      <c r="J1032" s="13">
        <f>_xlfn.XLOOKUP(G1032,[2]Preisliste!$A$11:$A$156,[2]Preisliste!$E$11:$E$156)</f>
        <v>0</v>
      </c>
      <c r="K1032" s="35">
        <f t="shared" si="74"/>
        <v>0</v>
      </c>
      <c r="L1032" t="str">
        <f>_xlfn.XLOOKUP(G1032,[2]Preisliste!$A$11:$A$156,[2]Preisliste!$C$11:$C$156)</f>
        <v>LED-Kompakt-Strahler für Akzentbeleuchtung &gt; 4000 lm</v>
      </c>
      <c r="M1032" s="21"/>
      <c r="N1032" s="21"/>
      <c r="O1032" s="21"/>
      <c r="P1032" s="36"/>
      <c r="R1032" s="25"/>
      <c r="S1032" s="10"/>
    </row>
    <row r="1033" spans="1:19" x14ac:dyDescent="0.3">
      <c r="A1033" s="21"/>
      <c r="B1033" s="62">
        <f t="shared" si="75"/>
        <v>0</v>
      </c>
      <c r="C1033" s="62">
        <v>0</v>
      </c>
      <c r="D1033" s="33" t="str">
        <f>'[1]Mast Grube Multi8B'!$D138</f>
        <v>St.</v>
      </c>
      <c r="E1033" s="33" t="s">
        <v>192</v>
      </c>
      <c r="F1033" s="12">
        <v>101030406000</v>
      </c>
      <c r="G1033" s="34">
        <f>'[1]Mast Grube Multi8B'!$E138</f>
        <v>101030406000</v>
      </c>
      <c r="H1033" s="34" t="s">
        <v>49</v>
      </c>
      <c r="I1033" t="str">
        <f>_xlfn.XLOOKUP(G1033,[1]Preisliste!$A$11:$A$156,[1]Preisliste!$B$11:$B$156)</f>
        <v>1.10.9</v>
      </c>
      <c r="J1033" s="13">
        <f>_xlfn.XLOOKUP(G1033,[2]Preisliste!$A$11:$A$156,[2]Preisliste!$E$11:$E$156)</f>
        <v>0</v>
      </c>
      <c r="K1033" s="35">
        <f t="shared" si="74"/>
        <v>0</v>
      </c>
      <c r="L1033" t="str">
        <f>_xlfn.XLOOKUP(G1033,[2]Preisliste!$A$11:$A$156,[2]Preisliste!$C$11:$C$156)</f>
        <v>LED-Kompakt-Strahler für Akzentbeleuchtung &gt; 3000 lm</v>
      </c>
      <c r="M1033" s="21"/>
      <c r="N1033" s="21"/>
      <c r="O1033" s="21"/>
      <c r="P1033" s="36"/>
      <c r="R1033" s="25"/>
      <c r="S1033" s="10"/>
    </row>
    <row r="1034" spans="1:19" x14ac:dyDescent="0.3">
      <c r="A1034" s="21"/>
      <c r="B1034" s="62">
        <f t="shared" si="75"/>
        <v>0</v>
      </c>
      <c r="C1034" s="62">
        <v>0</v>
      </c>
      <c r="D1034" s="33" t="str">
        <f>'[1]Mast Grube Multi8B'!$D139</f>
        <v>St.</v>
      </c>
      <c r="E1034" s="33" t="s">
        <v>192</v>
      </c>
      <c r="F1034" s="12">
        <v>101030407000</v>
      </c>
      <c r="G1034" s="34">
        <f>'[1]Mast Grube Multi8B'!$E139</f>
        <v>101030407000</v>
      </c>
      <c r="H1034" s="34" t="s">
        <v>50</v>
      </c>
      <c r="I1034" t="str">
        <f>_xlfn.XLOOKUP(G1034,[1]Preisliste!$A$11:$A$156,[1]Preisliste!$B$11:$B$156)</f>
        <v>1.10.10</v>
      </c>
      <c r="J1034" s="13">
        <f>_xlfn.XLOOKUP(G1034,[2]Preisliste!$A$11:$A$156,[2]Preisliste!$E$11:$E$156)</f>
        <v>0</v>
      </c>
      <c r="K1034" s="35">
        <f t="shared" si="74"/>
        <v>0</v>
      </c>
      <c r="L1034" t="str">
        <f>_xlfn.XLOOKUP(G1034,[2]Preisliste!$A$11:$A$156,[2]Preisliste!$C$11:$C$156)</f>
        <v>LED-Flutlichtstrahler für Anstrahlungen &gt; 6500 lm</v>
      </c>
      <c r="M1034" s="21"/>
      <c r="N1034" s="21"/>
      <c r="O1034" s="21"/>
      <c r="P1034" s="36"/>
      <c r="R1034" s="25"/>
      <c r="S1034" s="10"/>
    </row>
    <row r="1035" spans="1:19" x14ac:dyDescent="0.3">
      <c r="A1035" s="21"/>
      <c r="B1035" s="62">
        <f t="shared" si="75"/>
        <v>0</v>
      </c>
      <c r="C1035" s="62">
        <v>0</v>
      </c>
      <c r="D1035" s="33" t="str">
        <f>'[1]Mast Grube Multi8B'!$D140</f>
        <v>St.</v>
      </c>
      <c r="E1035" s="33" t="s">
        <v>192</v>
      </c>
      <c r="F1035" s="12">
        <v>101030500000</v>
      </c>
      <c r="G1035" s="34">
        <f>'[1]Mast Grube Multi8B'!$E140</f>
        <v>101030500000</v>
      </c>
      <c r="H1035" s="34" t="s">
        <v>51</v>
      </c>
      <c r="I1035" t="str">
        <f>_xlfn.XLOOKUP(G1035,[1]Preisliste!$A$11:$A$156,[1]Preisliste!$B$11:$B$156)</f>
        <v>1.10.11</v>
      </c>
      <c r="J1035" s="13">
        <f>_xlfn.XLOOKUP(G1035,[2]Preisliste!$A$11:$A$156,[2]Preisliste!$E$11:$E$156)</f>
        <v>0</v>
      </c>
      <c r="K1035" s="35">
        <f t="shared" si="74"/>
        <v>0</v>
      </c>
      <c r="L1035" t="str">
        <f>_xlfn.XLOOKUP(G1035,[2]Preisliste!$A$11:$A$156,[2]Preisliste!$C$11:$C$156)</f>
        <v>LED-Flutlichtstrahler für Anstrahlungen &gt; 5500 lm</v>
      </c>
      <c r="M1035" s="21"/>
      <c r="N1035" s="21"/>
      <c r="O1035" s="21"/>
      <c r="P1035" s="36"/>
      <c r="R1035" s="25"/>
      <c r="S1035" s="10"/>
    </row>
    <row r="1036" spans="1:19" x14ac:dyDescent="0.3">
      <c r="A1036" s="21"/>
      <c r="F1036" s="12"/>
      <c r="G1036" s="12"/>
      <c r="H1036" s="12"/>
      <c r="J1036" s="13"/>
      <c r="K1036" s="35"/>
      <c r="M1036" s="21"/>
      <c r="N1036" s="21"/>
      <c r="O1036" s="21"/>
      <c r="P1036" s="36"/>
      <c r="R1036" s="25"/>
      <c r="S1036" s="10"/>
    </row>
    <row r="1037" spans="1:19" x14ac:dyDescent="0.3">
      <c r="B1037" s="25"/>
      <c r="C1037" s="25"/>
      <c r="D1037" s="11"/>
      <c r="E1037" s="11"/>
      <c r="F1037" s="12"/>
      <c r="G1037" s="12"/>
      <c r="H1037" s="12"/>
      <c r="J1037" s="13"/>
      <c r="K1037" s="14"/>
      <c r="R1037" s="25"/>
      <c r="S1037" s="10"/>
    </row>
    <row r="1038" spans="1:19" x14ac:dyDescent="0.3">
      <c r="B1038" s="25"/>
      <c r="C1038" s="25"/>
      <c r="D1038" s="11"/>
      <c r="E1038" s="11"/>
      <c r="F1038" s="12"/>
      <c r="G1038" s="12"/>
      <c r="H1038" s="12"/>
      <c r="J1038" s="13"/>
      <c r="K1038" s="14"/>
      <c r="R1038" s="25"/>
      <c r="S1038" s="10"/>
    </row>
    <row r="1039" spans="1:19" x14ac:dyDescent="0.3">
      <c r="B1039" s="25"/>
      <c r="C1039" s="25"/>
      <c r="D1039" s="11"/>
      <c r="E1039" s="11"/>
      <c r="F1039" s="12"/>
      <c r="G1039" s="12"/>
      <c r="H1039" s="12"/>
      <c r="J1039" s="13"/>
      <c r="K1039" s="14"/>
      <c r="R1039" s="25"/>
      <c r="S1039" s="10"/>
    </row>
    <row r="1040" spans="1:19" x14ac:dyDescent="0.3">
      <c r="A1040" t="s">
        <v>189</v>
      </c>
      <c r="B1040" s="25">
        <f>C1040</f>
        <v>0</v>
      </c>
      <c r="C1040" s="25">
        <v>0</v>
      </c>
      <c r="D1040" s="11" t="str">
        <f>'[1]Mast Grube Multi8B'!$D55</f>
        <v>m²</v>
      </c>
      <c r="E1040" s="11" t="s">
        <v>55</v>
      </c>
      <c r="F1040" s="12">
        <v>122021100000</v>
      </c>
      <c r="G1040" s="12">
        <f>'[1]Mast Grube Multi8B'!$E55</f>
        <v>122021100000</v>
      </c>
      <c r="H1040" s="12" t="s">
        <v>0</v>
      </c>
      <c r="I1040" t="str">
        <f>_xlfn.XLOOKUP(G1040,[1]Preisliste!$A$11:$A$156,[1]Preisliste!$B$11:$B$156)</f>
        <v>1.3.6</v>
      </c>
      <c r="J1040" s="13">
        <f>_xlfn.XLOOKUP(G1040,[2]Preisliste!$A$11:$A$156,[2]Preisliste!$E$11:$E$156)</f>
        <v>100.68</v>
      </c>
      <c r="K1040" s="14">
        <f t="shared" ref="K1040:K1103" si="76">IF(B1040="",0,B1040*J1040)</f>
        <v>0</v>
      </c>
      <c r="L1040" t="str">
        <f>_xlfn.XLOOKUP(G1040,[2]Preisliste!$A$11:$A$156,[2]Preisliste!$C$11:$C$156)</f>
        <v>Pflasteroberflächen aufnehmen und wieder herstellen</v>
      </c>
      <c r="R1040" s="25"/>
      <c r="S1040" s="10"/>
    </row>
    <row r="1041" spans="1:19" x14ac:dyDescent="0.3">
      <c r="A1041" t="s">
        <v>201</v>
      </c>
      <c r="B1041" s="25">
        <f t="shared" ref="B1041:B1104" si="77">C1041</f>
        <v>0</v>
      </c>
      <c r="C1041" s="25">
        <v>0</v>
      </c>
      <c r="D1041" s="11" t="str">
        <f>'[1]Mast Grube Multi8B'!$D56</f>
        <v>m³</v>
      </c>
      <c r="E1041" s="11" t="s">
        <v>56</v>
      </c>
      <c r="F1041" s="12">
        <v>122021300000</v>
      </c>
      <c r="G1041" s="12">
        <f>'[1]Mast Grube Multi8B'!$E56</f>
        <v>122021300000</v>
      </c>
      <c r="H1041" s="12" t="s">
        <v>1</v>
      </c>
      <c r="I1041" t="str">
        <f>_xlfn.XLOOKUP(G1041,[1]Preisliste!$A$11:$A$156,[1]Preisliste!$B$11:$B$156)</f>
        <v>1.3.7</v>
      </c>
      <c r="J1041" s="13">
        <f>_xlfn.XLOOKUP(G1041,[2]Preisliste!$A$11:$A$156,[2]Preisliste!$E$11:$E$156)</f>
        <v>114.1</v>
      </c>
      <c r="K1041" s="14">
        <f t="shared" si="76"/>
        <v>0</v>
      </c>
      <c r="L1041" t="str">
        <f>_xlfn.XLOOKUP(G1041,[2]Preisliste!$A$11:$A$156,[2]Preisliste!$C$11:$C$156)</f>
        <v>ungeb. Tragschichten ausbauen</v>
      </c>
      <c r="R1041" s="25"/>
      <c r="S1041" s="10"/>
    </row>
    <row r="1042" spans="1:19" x14ac:dyDescent="0.3">
      <c r="A1042" s="25">
        <f>SUM(K1040:K1115)</f>
        <v>0</v>
      </c>
      <c r="B1042" s="25">
        <f t="shared" si="77"/>
        <v>0</v>
      </c>
      <c r="C1042" s="25">
        <v>0</v>
      </c>
      <c r="D1042" s="11" t="str">
        <f>'[1]Mast Grube Multi8B'!$D57</f>
        <v>m³</v>
      </c>
      <c r="E1042" s="11" t="s">
        <v>56</v>
      </c>
      <c r="F1042" s="12">
        <v>122021500000</v>
      </c>
      <c r="G1042" s="12">
        <f>'[1]Mast Grube Multi8B'!$E57</f>
        <v>122021500000</v>
      </c>
      <c r="H1042" s="12" t="s">
        <v>2</v>
      </c>
      <c r="I1042" t="str">
        <f>_xlfn.XLOOKUP(G1042,[1]Preisliste!$A$11:$A$156,[1]Preisliste!$B$11:$B$156)</f>
        <v>1.3.8</v>
      </c>
      <c r="J1042" s="13">
        <f>_xlfn.XLOOKUP(G1042,[2]Preisliste!$A$11:$A$156,[2]Preisliste!$E$11:$E$156)</f>
        <v>248.34</v>
      </c>
      <c r="K1042" s="14">
        <f t="shared" si="76"/>
        <v>0</v>
      </c>
      <c r="L1042" t="str">
        <f>_xlfn.XLOOKUP(G1042,[2]Preisliste!$A$11:$A$156,[2]Preisliste!$C$11:$C$156)</f>
        <v>Graben herstellen und wiederverfüllen</v>
      </c>
      <c r="R1042" s="25"/>
      <c r="S1042" s="10"/>
    </row>
    <row r="1043" spans="1:19" x14ac:dyDescent="0.3">
      <c r="B1043" s="25">
        <f t="shared" si="77"/>
        <v>0</v>
      </c>
      <c r="C1043" s="25">
        <v>0</v>
      </c>
      <c r="D1043" s="11" t="str">
        <f>'[1]Mast Grube Multi8B'!$D58</f>
        <v>m³</v>
      </c>
      <c r="E1043" s="11" t="s">
        <v>56</v>
      </c>
      <c r="F1043" s="12">
        <v>122021900000</v>
      </c>
      <c r="G1043" s="12">
        <f>'[1]Mast Grube Multi8B'!$E58</f>
        <v>122021900000</v>
      </c>
      <c r="H1043" s="12" t="s">
        <v>3</v>
      </c>
      <c r="I1043" t="str">
        <f>_xlfn.XLOOKUP(G1043,[1]Preisliste!$A$11:$A$156,[1]Preisliste!$B$11:$B$156)</f>
        <v>1.3.10</v>
      </c>
      <c r="J1043" s="13">
        <f>_xlfn.XLOOKUP(G1043,[2]Preisliste!$A$11:$A$156,[2]Preisliste!$E$11:$E$156)</f>
        <v>70.48</v>
      </c>
      <c r="K1043" s="14">
        <f t="shared" si="76"/>
        <v>0</v>
      </c>
      <c r="L1043" t="str">
        <f>_xlfn.XLOOKUP(G1043,[2]Preisliste!$A$11:$A$156,[2]Preisliste!$C$11:$C$156)</f>
        <v>Sandbett für Elektroleitung</v>
      </c>
      <c r="R1043" s="25"/>
      <c r="S1043" s="10"/>
    </row>
    <row r="1044" spans="1:19" x14ac:dyDescent="0.3">
      <c r="B1044" s="25">
        <f t="shared" si="77"/>
        <v>0</v>
      </c>
      <c r="C1044" s="25">
        <v>0</v>
      </c>
      <c r="D1044" s="11" t="str">
        <f>'[1]Mast Grube Multi8B'!$D59</f>
        <v>m³</v>
      </c>
      <c r="E1044" s="11" t="s">
        <v>56</v>
      </c>
      <c r="F1044" s="12">
        <v>122022100000</v>
      </c>
      <c r="G1044" s="12">
        <f>'[1]Mast Grube Multi8B'!$E59</f>
        <v>122022100000</v>
      </c>
      <c r="H1044" s="12" t="s">
        <v>4</v>
      </c>
      <c r="I1044" t="str">
        <f>_xlfn.XLOOKUP(G1044,[1]Preisliste!$A$11:$A$156,[1]Preisliste!$B$11:$B$156)</f>
        <v>1.3.11</v>
      </c>
      <c r="J1044" s="13">
        <f>_xlfn.XLOOKUP(G1044,[2]Preisliste!$A$11:$A$156,[2]Preisliste!$E$11:$E$156)</f>
        <v>80.55</v>
      </c>
      <c r="K1044" s="14">
        <f t="shared" si="76"/>
        <v>0</v>
      </c>
      <c r="L1044" t="str">
        <f>_xlfn.XLOOKUP(G1044,[2]Preisliste!$A$11:$A$156,[2]Preisliste!$C$11:$C$156)</f>
        <v>vorhandene Tragschicht wieder einbauen</v>
      </c>
      <c r="R1044" s="25"/>
      <c r="S1044" s="10"/>
    </row>
    <row r="1045" spans="1:19" x14ac:dyDescent="0.3">
      <c r="B1045" s="25">
        <f t="shared" si="77"/>
        <v>0</v>
      </c>
      <c r="C1045" s="25">
        <v>0</v>
      </c>
      <c r="D1045" s="11" t="str">
        <f>'[1]Mast Grube Multi8B'!$D60</f>
        <v>m</v>
      </c>
      <c r="E1045" s="11" t="s">
        <v>127</v>
      </c>
      <c r="F1045" s="12">
        <v>122020700000</v>
      </c>
      <c r="G1045" s="12">
        <f>'[1]Mast Grube Multi8B'!$E60</f>
        <v>122020700000</v>
      </c>
      <c r="H1045" s="12" t="s">
        <v>5</v>
      </c>
      <c r="I1045" t="str">
        <f>_xlfn.XLOOKUP(G1045,[1]Preisliste!$A$11:$A$156,[1]Preisliste!$B$11:$B$156)</f>
        <v>1.3.4</v>
      </c>
      <c r="J1045" s="13">
        <f>_xlfn.XLOOKUP(G1045,[2]Preisliste!$A$11:$A$156,[2]Preisliste!$E$11:$E$156)</f>
        <v>75.5</v>
      </c>
      <c r="K1045" s="14">
        <f t="shared" si="76"/>
        <v>0</v>
      </c>
      <c r="L1045" t="str">
        <f>_xlfn.XLOOKUP(G1045,[2]Preisliste!$A$11:$A$156,[2]Preisliste!$C$11:$C$156)</f>
        <v>Betonkantensteine aufbrechen und wiederherstellen</v>
      </c>
      <c r="R1045" s="25"/>
      <c r="S1045" s="10"/>
    </row>
    <row r="1046" spans="1:19" x14ac:dyDescent="0.3">
      <c r="B1046" s="25">
        <f t="shared" si="77"/>
        <v>0</v>
      </c>
      <c r="C1046" s="25">
        <v>0</v>
      </c>
      <c r="D1046" s="11" t="str">
        <f>'[1]Mast Grube Multi8B'!$D61</f>
        <v>m</v>
      </c>
      <c r="E1046" s="11" t="s">
        <v>127</v>
      </c>
      <c r="F1046" s="12">
        <v>122020900000</v>
      </c>
      <c r="G1046" s="12">
        <f>'[1]Mast Grube Multi8B'!$E61</f>
        <v>122020900000</v>
      </c>
      <c r="H1046" s="12" t="s">
        <v>6</v>
      </c>
      <c r="I1046" t="str">
        <f>_xlfn.XLOOKUP(G1046,[1]Preisliste!$A$11:$A$156,[1]Preisliste!$B$11:$B$156)</f>
        <v>1.3.5</v>
      </c>
      <c r="J1046" s="13">
        <f>_xlfn.XLOOKUP(G1046,[2]Preisliste!$A$11:$A$156,[2]Preisliste!$E$11:$E$156)</f>
        <v>82.21</v>
      </c>
      <c r="K1046" s="14">
        <f t="shared" si="76"/>
        <v>0</v>
      </c>
      <c r="L1046" t="str">
        <f>_xlfn.XLOOKUP(G1046,[2]Preisliste!$A$11:$A$156,[2]Preisliste!$C$11:$C$156)</f>
        <v>Betonbordsteine aufbrechen und wiederherstellen</v>
      </c>
      <c r="R1046" s="25"/>
      <c r="S1046" s="10"/>
    </row>
    <row r="1047" spans="1:19" x14ac:dyDescent="0.3">
      <c r="B1047" s="25">
        <f t="shared" si="77"/>
        <v>0</v>
      </c>
      <c r="C1047" s="25">
        <v>0</v>
      </c>
      <c r="D1047" s="11" t="str">
        <f>'[1]Mast Grube Multi8B'!$D62</f>
        <v>m</v>
      </c>
      <c r="E1047" s="11" t="s">
        <v>127</v>
      </c>
      <c r="F1047" s="12">
        <v>122020500000</v>
      </c>
      <c r="G1047" s="12">
        <f>'[1]Mast Grube Multi8B'!$E62</f>
        <v>122020500000</v>
      </c>
      <c r="H1047" s="12" t="s">
        <v>9</v>
      </c>
      <c r="I1047" t="str">
        <f>_xlfn.XLOOKUP(G1047,[1]Preisliste!$A$11:$A$156,[1]Preisliste!$B$11:$B$156)</f>
        <v>1.3.3</v>
      </c>
      <c r="J1047" s="13">
        <f>_xlfn.XLOOKUP(G1047,[2]Preisliste!$A$11:$A$156,[2]Preisliste!$E$11:$E$156)</f>
        <v>26.85</v>
      </c>
      <c r="K1047" s="14">
        <f t="shared" si="76"/>
        <v>0</v>
      </c>
      <c r="L1047" t="str">
        <f>_xlfn.XLOOKUP(G1047,[2]Preisliste!$A$11:$A$156,[2]Preisliste!$C$11:$C$156)</f>
        <v>Erschwernis für Abbrucharbeiten an Gebäuden und Einfriedungen</v>
      </c>
      <c r="R1047" s="25"/>
      <c r="S1047" s="10"/>
    </row>
    <row r="1048" spans="1:19" x14ac:dyDescent="0.3">
      <c r="B1048" s="25">
        <f t="shared" si="77"/>
        <v>0</v>
      </c>
      <c r="C1048" s="25">
        <v>0</v>
      </c>
      <c r="D1048" s="11" t="str">
        <f>'[1]Mast Grube Multi8B'!$D63</f>
        <v>m²</v>
      </c>
      <c r="E1048" s="11" t="s">
        <v>55</v>
      </c>
      <c r="F1048" s="12">
        <v>122020100000</v>
      </c>
      <c r="G1048" s="12">
        <f>'[1]Mast Grube Multi8B'!$E63</f>
        <v>122020100000</v>
      </c>
      <c r="H1048" s="12" t="s">
        <v>7</v>
      </c>
      <c r="I1048" t="str">
        <f>_xlfn.XLOOKUP(G1048,[1]Preisliste!$A$11:$A$156,[1]Preisliste!$B$11:$B$156)</f>
        <v>1.3.1</v>
      </c>
      <c r="J1048" s="13">
        <f>_xlfn.XLOOKUP(G1048,[2]Preisliste!$A$11:$A$156,[2]Preisliste!$E$11:$E$156)</f>
        <v>5.86</v>
      </c>
      <c r="K1048" s="14">
        <f t="shared" si="76"/>
        <v>0</v>
      </c>
      <c r="L1048" t="str">
        <f>_xlfn.XLOOKUP(G1048,[2]Preisliste!$A$11:$A$156,[2]Preisliste!$C$11:$C$156)</f>
        <v>Bituminösen Oberbau senkrecht schneiden</v>
      </c>
      <c r="R1048" s="25"/>
      <c r="S1048" s="10"/>
    </row>
    <row r="1049" spans="1:19" x14ac:dyDescent="0.3">
      <c r="B1049" s="25">
        <f t="shared" si="77"/>
        <v>0</v>
      </c>
      <c r="C1049" s="25">
        <v>0</v>
      </c>
      <c r="D1049" s="11" t="str">
        <f>'[1]Mast Grube Multi8B'!$D64</f>
        <v>m³</v>
      </c>
      <c r="E1049" s="11" t="s">
        <v>56</v>
      </c>
      <c r="F1049" s="12">
        <v>122020300000</v>
      </c>
      <c r="G1049" s="12">
        <f>'[1]Mast Grube Multi8B'!$E64</f>
        <v>122020300000</v>
      </c>
      <c r="H1049" s="12" t="s">
        <v>8</v>
      </c>
      <c r="I1049" t="str">
        <f>_xlfn.XLOOKUP(G1049,[1]Preisliste!$A$11:$A$156,[1]Preisliste!$B$11:$B$156)</f>
        <v>1.3.2</v>
      </c>
      <c r="J1049" s="13">
        <f>_xlfn.XLOOKUP(G1049,[2]Preisliste!$A$11:$A$156,[2]Preisliste!$E$11:$E$156)</f>
        <v>23.84</v>
      </c>
      <c r="K1049" s="14">
        <f t="shared" si="76"/>
        <v>0</v>
      </c>
      <c r="L1049" t="str">
        <f>_xlfn.XLOOKUP(G1049,[2]Preisliste!$A$11:$A$156,[2]Preisliste!$C$11:$C$156)</f>
        <v>Bituminöse Befestigung bis 12 cm aufbrechen</v>
      </c>
      <c r="R1049" s="25"/>
      <c r="S1049" s="10"/>
    </row>
    <row r="1050" spans="1:19" x14ac:dyDescent="0.3">
      <c r="B1050" s="25">
        <f t="shared" si="77"/>
        <v>0</v>
      </c>
      <c r="C1050" s="25">
        <v>0</v>
      </c>
      <c r="D1050" s="11" t="str">
        <f>'[1]Mast Grube Multi8B'!$D65</f>
        <v>m²</v>
      </c>
      <c r="E1050" s="11" t="s">
        <v>55</v>
      </c>
      <c r="F1050" s="12">
        <v>122022300000</v>
      </c>
      <c r="G1050" s="12">
        <f>'[1]Mast Grube Multi8B'!$E65</f>
        <v>122022300000</v>
      </c>
      <c r="H1050" s="12" t="s">
        <v>10</v>
      </c>
      <c r="I1050" t="str">
        <f>_xlfn.XLOOKUP(G1050,[1]Preisliste!$A$11:$A$156,[1]Preisliste!$B$11:$B$156)</f>
        <v>1.3.12</v>
      </c>
      <c r="J1050" s="13">
        <f>_xlfn.XLOOKUP(G1050,[2]Preisliste!$A$11:$A$156,[2]Preisliste!$E$11:$E$156)</f>
        <v>55.37</v>
      </c>
      <c r="K1050" s="14">
        <f t="shared" si="76"/>
        <v>0</v>
      </c>
      <c r="L1050" t="str">
        <f>_xlfn.XLOOKUP(G1050,[2]Preisliste!$A$11:$A$156,[2]Preisliste!$C$11:$C$156)</f>
        <v>Asphalttragschicht aus AC 22 TN</v>
      </c>
      <c r="R1050" s="25"/>
      <c r="S1050" s="10"/>
    </row>
    <row r="1051" spans="1:19" x14ac:dyDescent="0.3">
      <c r="B1051" s="25">
        <f t="shared" si="77"/>
        <v>0</v>
      </c>
      <c r="C1051" s="25">
        <v>0</v>
      </c>
      <c r="D1051" s="11" t="str">
        <f>'[1]Mast Grube Multi8B'!$D66</f>
        <v>m²</v>
      </c>
      <c r="E1051" s="11" t="s">
        <v>55</v>
      </c>
      <c r="F1051" s="12">
        <v>122022500000</v>
      </c>
      <c r="G1051" s="12">
        <f>'[1]Mast Grube Multi8B'!$E66</f>
        <v>122022500000</v>
      </c>
      <c r="H1051" s="12" t="s">
        <v>11</v>
      </c>
      <c r="I1051" t="str">
        <f>_xlfn.XLOOKUP(G1051,[1]Preisliste!$A$11:$A$156,[1]Preisliste!$B$11:$B$156)</f>
        <v>1.3.13</v>
      </c>
      <c r="J1051" s="13">
        <f>_xlfn.XLOOKUP(G1051,[2]Preisliste!$A$11:$A$156,[2]Preisliste!$E$11:$E$156)</f>
        <v>20.14</v>
      </c>
      <c r="K1051" s="14">
        <f t="shared" si="76"/>
        <v>0</v>
      </c>
      <c r="L1051" t="str">
        <f>_xlfn.XLOOKUP(G1051,[2]Preisliste!$A$11:$A$156,[2]Preisliste!$C$11:$C$156)</f>
        <v>Bitumenemulsion aufsprühen</v>
      </c>
      <c r="R1051" s="25"/>
      <c r="S1051" s="10"/>
    </row>
    <row r="1052" spans="1:19" x14ac:dyDescent="0.3">
      <c r="B1052" s="25">
        <f t="shared" si="77"/>
        <v>0</v>
      </c>
      <c r="C1052" s="25">
        <v>0</v>
      </c>
      <c r="D1052" s="11" t="str">
        <f>'[1]Mast Grube Multi8B'!$D67</f>
        <v>m</v>
      </c>
      <c r="E1052" s="11" t="s">
        <v>127</v>
      </c>
      <c r="F1052" s="12">
        <v>122022700000</v>
      </c>
      <c r="G1052" s="12">
        <f>'[1]Mast Grube Multi8B'!$E67</f>
        <v>122022700000</v>
      </c>
      <c r="H1052" s="12" t="s">
        <v>12</v>
      </c>
      <c r="I1052" t="str">
        <f>_xlfn.XLOOKUP(G1052,[1]Preisliste!$A$11:$A$156,[1]Preisliste!$B$11:$B$156)</f>
        <v>1.3.14</v>
      </c>
      <c r="J1052" s="13">
        <f>_xlfn.XLOOKUP(G1052,[2]Preisliste!$A$11:$A$156,[2]Preisliste!$E$11:$E$156)</f>
        <v>20.14</v>
      </c>
      <c r="K1052" s="14">
        <f t="shared" si="76"/>
        <v>0</v>
      </c>
      <c r="L1052" t="str">
        <f>_xlfn.XLOOKUP(G1052,[2]Preisliste!$A$11:$A$156,[2]Preisliste!$C$11:$C$156)</f>
        <v>Fugen in der Dicke der bituminösen Decke</v>
      </c>
      <c r="R1052" s="25"/>
      <c r="S1052" s="10"/>
    </row>
    <row r="1053" spans="1:19" x14ac:dyDescent="0.3">
      <c r="B1053" s="25">
        <f t="shared" si="77"/>
        <v>0</v>
      </c>
      <c r="C1053" s="25">
        <v>0</v>
      </c>
      <c r="D1053" s="11" t="str">
        <f>'[1]Mast Grube Multi8B'!$D68</f>
        <v>m²</v>
      </c>
      <c r="E1053" s="11" t="s">
        <v>55</v>
      </c>
      <c r="F1053" s="12">
        <v>122022900000</v>
      </c>
      <c r="G1053" s="12">
        <f>'[1]Mast Grube Multi8B'!$E68</f>
        <v>122022900000</v>
      </c>
      <c r="H1053" s="12" t="s">
        <v>13</v>
      </c>
      <c r="I1053" t="str">
        <f>_xlfn.XLOOKUP(G1053,[1]Preisliste!$A$11:$A$156,[1]Preisliste!$B$11:$B$156)</f>
        <v>1.3.15</v>
      </c>
      <c r="J1053" s="13">
        <f>_xlfn.XLOOKUP(G1053,[2]Preisliste!$A$11:$A$156,[2]Preisliste!$E$11:$E$156)</f>
        <v>55.36</v>
      </c>
      <c r="K1053" s="14">
        <f t="shared" si="76"/>
        <v>0</v>
      </c>
      <c r="L1053" t="str">
        <f>_xlfn.XLOOKUP(G1053,[2]Preisliste!$A$11:$A$156,[2]Preisliste!$C$11:$C$156)</f>
        <v>Asphaltdeckschicht aus AC 8 DN</v>
      </c>
      <c r="R1053" s="25"/>
      <c r="S1053" s="10"/>
    </row>
    <row r="1054" spans="1:19" x14ac:dyDescent="0.3">
      <c r="B1054" s="25">
        <f t="shared" si="77"/>
        <v>0</v>
      </c>
      <c r="C1054" s="25">
        <v>0</v>
      </c>
      <c r="D1054" s="11" t="str">
        <f>'[1]Mast Grube Multi8B'!$D73</f>
        <v>Stück</v>
      </c>
      <c r="E1054" s="11" t="s">
        <v>191</v>
      </c>
      <c r="F1054" s="12">
        <v>122040100000</v>
      </c>
      <c r="G1054" s="12">
        <f>'[1]Mast Grube Multi8B'!$E73</f>
        <v>122040100000</v>
      </c>
      <c r="H1054" s="12" t="s">
        <v>14</v>
      </c>
      <c r="I1054" t="str">
        <f>_xlfn.XLOOKUP(G1054,[1]Preisliste!$A$11:$A$156,[1]Preisliste!$B$11:$B$156)</f>
        <v>1.5.1</v>
      </c>
      <c r="J1054" s="13">
        <f>_xlfn.XLOOKUP(G1054,[2]Preisliste!$A$11:$A$156,[2]Preisliste!$E$11:$E$156)</f>
        <v>617.04999999999995</v>
      </c>
      <c r="K1054" s="14">
        <f t="shared" si="76"/>
        <v>0</v>
      </c>
      <c r="L1054" t="str">
        <f>_xlfn.XLOOKUP(G1054,[2]Preisliste!$A$11:$A$156,[2]Preisliste!$C$11:$C$156)</f>
        <v>Aufsatzmaste LPH 3,5 m liefern und betriebsfertig aufstellen</v>
      </c>
      <c r="R1054" s="25"/>
      <c r="S1054" s="10"/>
    </row>
    <row r="1055" spans="1:19" x14ac:dyDescent="0.3">
      <c r="B1055" s="25">
        <f t="shared" si="77"/>
        <v>0</v>
      </c>
      <c r="C1055" s="25">
        <v>0</v>
      </c>
      <c r="D1055" s="11" t="str">
        <f>'[1]Mast Grube Multi8B'!$D74</f>
        <v>Stück</v>
      </c>
      <c r="E1055" s="11" t="s">
        <v>191</v>
      </c>
      <c r="F1055" s="12">
        <v>122040300000</v>
      </c>
      <c r="G1055" s="12">
        <f>'[1]Mast Grube Multi8B'!$E74</f>
        <v>122040300000</v>
      </c>
      <c r="H1055" s="12" t="s">
        <v>15</v>
      </c>
      <c r="I1055" t="str">
        <f>_xlfn.XLOOKUP(G1055,[1]Preisliste!$A$11:$A$156,[1]Preisliste!$B$11:$B$156)</f>
        <v>1.5.2</v>
      </c>
      <c r="J1055" s="13">
        <f>_xlfn.XLOOKUP(G1055,[2]Preisliste!$A$11:$A$156,[2]Preisliste!$E$11:$E$156)</f>
        <v>660.92</v>
      </c>
      <c r="K1055" s="14">
        <f t="shared" si="76"/>
        <v>0</v>
      </c>
      <c r="L1055" t="str">
        <f>_xlfn.XLOOKUP(G1055,[2]Preisliste!$A$11:$A$156,[2]Preisliste!$C$11:$C$156)</f>
        <v>Aufsatzmaste LPH 5,0 m liefern und betriebsfertig aufstellen</v>
      </c>
      <c r="R1055" s="25"/>
      <c r="S1055" s="10"/>
    </row>
    <row r="1056" spans="1:19" x14ac:dyDescent="0.3">
      <c r="B1056" s="25">
        <f t="shared" si="77"/>
        <v>0</v>
      </c>
      <c r="C1056" s="25">
        <v>0</v>
      </c>
      <c r="D1056" s="11" t="str">
        <f>'[1]Mast Grube Multi8B'!$D75</f>
        <v>Stück</v>
      </c>
      <c r="E1056" s="11" t="s">
        <v>191</v>
      </c>
      <c r="F1056" s="12">
        <v>122040500000</v>
      </c>
      <c r="G1056" s="12">
        <f>'[1]Mast Grube Multi8B'!$E75</f>
        <v>122040500000</v>
      </c>
      <c r="H1056" s="12" t="s">
        <v>16</v>
      </c>
      <c r="I1056" t="str">
        <f>_xlfn.XLOOKUP(G1056,[1]Preisliste!$A$11:$A$156,[1]Preisliste!$B$11:$B$156)</f>
        <v>1.5.3</v>
      </c>
      <c r="J1056" s="13">
        <f>_xlfn.XLOOKUP(G1056,[2]Preisliste!$A$11:$A$156,[2]Preisliste!$E$11:$E$156)</f>
        <v>758.81</v>
      </c>
      <c r="K1056" s="14">
        <f t="shared" si="76"/>
        <v>0</v>
      </c>
      <c r="L1056" t="str">
        <f>_xlfn.XLOOKUP(G1056,[2]Preisliste!$A$11:$A$156,[2]Preisliste!$C$11:$C$156)</f>
        <v>Aufsatzmaste LPH 6,0 m liefern und betriebsfertig aufstellen</v>
      </c>
      <c r="R1056" s="25"/>
      <c r="S1056" s="10"/>
    </row>
    <row r="1057" spans="2:19" x14ac:dyDescent="0.3">
      <c r="B1057" s="25">
        <f t="shared" si="77"/>
        <v>0</v>
      </c>
      <c r="C1057" s="25">
        <v>0</v>
      </c>
      <c r="D1057" s="11" t="str">
        <f>'[1]Mast Grube Multi8B'!$D76</f>
        <v>Stück</v>
      </c>
      <c r="E1057" s="11" t="s">
        <v>191</v>
      </c>
      <c r="F1057" s="12">
        <v>122040700000</v>
      </c>
      <c r="G1057" s="12">
        <f>'[1]Mast Grube Multi8B'!$E76</f>
        <v>122040700000</v>
      </c>
      <c r="H1057" s="12" t="s">
        <v>17</v>
      </c>
      <c r="I1057" t="str">
        <f>_xlfn.XLOOKUP(G1057,[1]Preisliste!$A$11:$A$156,[1]Preisliste!$B$11:$B$156)</f>
        <v>1.5.4</v>
      </c>
      <c r="J1057" s="13">
        <f>_xlfn.XLOOKUP(G1057,[2]Preisliste!$A$11:$A$156,[2]Preisliste!$E$11:$E$156)</f>
        <v>1066.1600000000001</v>
      </c>
      <c r="K1057" s="14">
        <f t="shared" si="76"/>
        <v>0</v>
      </c>
      <c r="L1057" t="str">
        <f>_xlfn.XLOOKUP(G1057,[2]Preisliste!$A$11:$A$156,[2]Preisliste!$C$11:$C$156)</f>
        <v>Aufsatzmaste LPH 8,0 m liefern und betriebsfertig aufstellen</v>
      </c>
      <c r="R1057" s="25"/>
      <c r="S1057" s="10"/>
    </row>
    <row r="1058" spans="2:19" x14ac:dyDescent="0.3">
      <c r="B1058" s="25">
        <f t="shared" si="77"/>
        <v>0</v>
      </c>
      <c r="C1058" s="25">
        <v>0</v>
      </c>
      <c r="D1058" s="11" t="str">
        <f>'[1]Mast Grube Multi8B'!$D77</f>
        <v>Stück</v>
      </c>
      <c r="E1058" s="11" t="s">
        <v>191</v>
      </c>
      <c r="F1058" s="12">
        <v>122040900000</v>
      </c>
      <c r="G1058" s="12">
        <f>'[1]Mast Grube Multi8B'!$E77</f>
        <v>122040900000</v>
      </c>
      <c r="H1058" s="12" t="s">
        <v>18</v>
      </c>
      <c r="I1058" t="str">
        <f>_xlfn.XLOOKUP(G1058,[1]Preisliste!$A$11:$A$156,[1]Preisliste!$B$11:$B$156)</f>
        <v>1.5.5</v>
      </c>
      <c r="J1058" s="13">
        <f>_xlfn.XLOOKUP(G1058,[2]Preisliste!$A$11:$A$156,[2]Preisliste!$E$11:$E$156)</f>
        <v>1212.3499999999999</v>
      </c>
      <c r="K1058" s="14">
        <f t="shared" si="76"/>
        <v>0</v>
      </c>
      <c r="L1058" t="str">
        <f>_xlfn.XLOOKUP(G1058,[2]Preisliste!$A$11:$A$156,[2]Preisliste!$C$11:$C$156)</f>
        <v>Aufsatzmaste LPH 10,0 m liefern und betriebsfertig aufstellen</v>
      </c>
      <c r="R1058" s="25"/>
      <c r="S1058" s="10"/>
    </row>
    <row r="1059" spans="2:19" x14ac:dyDescent="0.3">
      <c r="B1059" s="25">
        <f t="shared" si="77"/>
        <v>0</v>
      </c>
      <c r="C1059" s="25">
        <v>0</v>
      </c>
      <c r="D1059" s="11" t="str">
        <f>'[1]Mast Grube Multi8B'!$D78</f>
        <v>Stück</v>
      </c>
      <c r="E1059" s="11" t="s">
        <v>191</v>
      </c>
      <c r="F1059" s="12">
        <v>122040110000</v>
      </c>
      <c r="G1059" s="12">
        <f>'[1]Mast Grube Multi8B'!$E78</f>
        <v>122040110000</v>
      </c>
      <c r="H1059" s="12" t="s">
        <v>19</v>
      </c>
      <c r="I1059" t="str">
        <f>_xlfn.XLOOKUP(G1059,[1]Preisliste!$A$11:$A$156,[1]Preisliste!$B$11:$B$156)</f>
        <v>1.5.6</v>
      </c>
      <c r="J1059" s="13">
        <f>_xlfn.XLOOKUP(G1059,[2]Preisliste!$A$11:$A$156,[2]Preisliste!$E$11:$E$156)</f>
        <v>239.44</v>
      </c>
      <c r="K1059" s="14">
        <f t="shared" si="76"/>
        <v>0</v>
      </c>
      <c r="L1059" t="str">
        <f>_xlfn.XLOOKUP(G1059,[2]Preisliste!$A$11:$A$156,[2]Preisliste!$C$11:$C$156)</f>
        <v>Mast richten</v>
      </c>
      <c r="R1059" s="25"/>
      <c r="S1059" s="10"/>
    </row>
    <row r="1060" spans="2:19" x14ac:dyDescent="0.3">
      <c r="B1060" s="25">
        <f t="shared" si="77"/>
        <v>0</v>
      </c>
      <c r="C1060" s="25">
        <v>0</v>
      </c>
      <c r="D1060" s="11" t="str">
        <f>'[1]Mast Grube Multi8B'!$D79</f>
        <v>Stück</v>
      </c>
      <c r="E1060" s="11" t="s">
        <v>191</v>
      </c>
      <c r="F1060" s="12">
        <v>122120100000</v>
      </c>
      <c r="G1060" s="12">
        <f>'[1]Mast Grube Multi8B'!$E79</f>
        <v>122120100000</v>
      </c>
      <c r="H1060" s="12">
        <v>0</v>
      </c>
      <c r="I1060">
        <f>_xlfn.XLOOKUP(G1060,[1]Preisliste!$A$11:$A$156,[1]Preisliste!$B$11:$B$156)</f>
        <v>0</v>
      </c>
      <c r="J1060" s="13">
        <f>_xlfn.XLOOKUP(G1060,[2]Preisliste!$A$11:$A$156,[2]Preisliste!$E$11:$E$156)</f>
        <v>21.43</v>
      </c>
      <c r="K1060" s="14">
        <f t="shared" si="76"/>
        <v>0</v>
      </c>
      <c r="L1060" t="str">
        <f>_xlfn.XLOOKUP(G1060,[2]Preisliste!$A$11:$A$156,[2]Preisliste!$C$11:$C$156)</f>
        <v>Mast kürzen</v>
      </c>
      <c r="R1060" s="25"/>
      <c r="S1060" s="10"/>
    </row>
    <row r="1061" spans="2:19" x14ac:dyDescent="0.3">
      <c r="B1061" s="25">
        <f t="shared" si="77"/>
        <v>0</v>
      </c>
      <c r="C1061" s="25">
        <v>0</v>
      </c>
      <c r="D1061" s="11" t="str">
        <f>'[1]Mast Grube Multi8B'!$D80</f>
        <v>Stück</v>
      </c>
      <c r="E1061" s="11" t="s">
        <v>191</v>
      </c>
      <c r="F1061" s="12">
        <v>122120900000</v>
      </c>
      <c r="G1061" s="12">
        <f>'[1]Mast Grube Multi8B'!$E80</f>
        <v>122120900000</v>
      </c>
      <c r="H1061" s="12">
        <v>0</v>
      </c>
      <c r="I1061">
        <f>_xlfn.XLOOKUP(G1061,[1]Preisliste!$A$11:$A$156,[1]Preisliste!$B$11:$B$156)</f>
        <v>0</v>
      </c>
      <c r="J1061" s="13">
        <f>_xlfn.XLOOKUP(G1061,[2]Preisliste!$A$11:$A$156,[2]Preisliste!$E$11:$E$156)</f>
        <v>467.03</v>
      </c>
      <c r="K1061" s="14">
        <f t="shared" si="76"/>
        <v>0</v>
      </c>
      <c r="L1061" t="str">
        <f>_xlfn.XLOOKUP(G1061,[2]Preisliste!$A$11:$A$156,[2]Preisliste!$C$11:$C$156)</f>
        <v>Mast LPH 3,5m stellen o. Material</v>
      </c>
      <c r="R1061" s="25"/>
      <c r="S1061" s="10"/>
    </row>
    <row r="1062" spans="2:19" x14ac:dyDescent="0.3">
      <c r="B1062" s="25">
        <f t="shared" si="77"/>
        <v>0</v>
      </c>
      <c r="C1062" s="25">
        <v>0</v>
      </c>
      <c r="D1062" s="11" t="str">
        <f>'[1]Mast Grube Multi8B'!$D81</f>
        <v>Stück</v>
      </c>
      <c r="E1062" s="11" t="s">
        <v>191</v>
      </c>
      <c r="F1062" s="12">
        <v>122121100000</v>
      </c>
      <c r="G1062" s="12">
        <f>'[1]Mast Grube Multi8B'!$E81</f>
        <v>122121100000</v>
      </c>
      <c r="H1062" s="12">
        <v>0</v>
      </c>
      <c r="I1062">
        <f>_xlfn.XLOOKUP(G1062,[1]Preisliste!$A$11:$A$156,[1]Preisliste!$B$11:$B$156)</f>
        <v>0</v>
      </c>
      <c r="J1062" s="13">
        <f>_xlfn.XLOOKUP(G1062,[2]Preisliste!$A$11:$A$156,[2]Preisliste!$E$11:$E$156)</f>
        <v>493.59</v>
      </c>
      <c r="K1062" s="14">
        <f t="shared" si="76"/>
        <v>0</v>
      </c>
      <c r="L1062" t="str">
        <f>_xlfn.XLOOKUP(G1062,[2]Preisliste!$A$11:$A$156,[2]Preisliste!$C$11:$C$156)</f>
        <v>Mast LPH 5,0m stellen o. Material</v>
      </c>
      <c r="R1062" s="25"/>
      <c r="S1062" s="10"/>
    </row>
    <row r="1063" spans="2:19" x14ac:dyDescent="0.3">
      <c r="B1063" s="25">
        <f t="shared" si="77"/>
        <v>0</v>
      </c>
      <c r="C1063" s="25">
        <v>0</v>
      </c>
      <c r="D1063" s="11" t="str">
        <f>'[1]Mast Grube Multi8B'!$D82</f>
        <v>Stück</v>
      </c>
      <c r="E1063" s="11" t="s">
        <v>191</v>
      </c>
      <c r="F1063" s="12">
        <v>122121300000</v>
      </c>
      <c r="G1063" s="12">
        <f>'[1]Mast Grube Multi8B'!$E82</f>
        <v>122121300000</v>
      </c>
      <c r="H1063" s="12">
        <v>0</v>
      </c>
      <c r="I1063">
        <f>_xlfn.XLOOKUP(G1063,[1]Preisliste!$A$11:$A$156,[1]Preisliste!$B$11:$B$156)</f>
        <v>0</v>
      </c>
      <c r="J1063" s="13">
        <f>_xlfn.XLOOKUP(G1063,[2]Preisliste!$A$11:$A$156,[2]Preisliste!$E$11:$E$156)</f>
        <v>590.42999999999995</v>
      </c>
      <c r="K1063" s="14">
        <f t="shared" si="76"/>
        <v>0</v>
      </c>
      <c r="L1063" t="str">
        <f>_xlfn.XLOOKUP(G1063,[2]Preisliste!$A$11:$A$156,[2]Preisliste!$C$11:$C$156)</f>
        <v>Mast LPH 6,0m stellen o. Material</v>
      </c>
      <c r="R1063" s="25"/>
      <c r="S1063" s="10"/>
    </row>
    <row r="1064" spans="2:19" x14ac:dyDescent="0.3">
      <c r="B1064" s="25">
        <f t="shared" si="77"/>
        <v>0</v>
      </c>
      <c r="C1064" s="25">
        <v>0</v>
      </c>
      <c r="D1064" s="11" t="str">
        <f>'[1]Mast Grube Multi8B'!$D83</f>
        <v>Stück</v>
      </c>
      <c r="E1064" s="11" t="s">
        <v>191</v>
      </c>
      <c r="F1064" s="12">
        <v>122121500000</v>
      </c>
      <c r="G1064" s="12">
        <f>'[1]Mast Grube Multi8B'!$E83</f>
        <v>122121500000</v>
      </c>
      <c r="H1064" s="12">
        <v>0</v>
      </c>
      <c r="I1064">
        <f>_xlfn.XLOOKUP(G1064,[1]Preisliste!$A$11:$A$156,[1]Preisliste!$B$11:$B$156)</f>
        <v>0</v>
      </c>
      <c r="J1064" s="13">
        <f>_xlfn.XLOOKUP(G1064,[2]Preisliste!$A$11:$A$156,[2]Preisliste!$E$11:$E$156)</f>
        <v>834.1</v>
      </c>
      <c r="K1064" s="14">
        <f t="shared" si="76"/>
        <v>0</v>
      </c>
      <c r="L1064" t="str">
        <f>_xlfn.XLOOKUP(G1064,[2]Preisliste!$A$11:$A$156,[2]Preisliste!$C$11:$C$156)</f>
        <v>Mast LPH 8,0m stellen o. Material</v>
      </c>
      <c r="R1064" s="25"/>
      <c r="S1064" s="10"/>
    </row>
    <row r="1065" spans="2:19" x14ac:dyDescent="0.3">
      <c r="B1065" s="25">
        <f t="shared" si="77"/>
        <v>0</v>
      </c>
      <c r="C1065" s="25">
        <v>0</v>
      </c>
      <c r="D1065" s="11" t="str">
        <f>'[1]Mast Grube Multi8B'!$D85</f>
        <v>m</v>
      </c>
      <c r="E1065" s="11" t="s">
        <v>127</v>
      </c>
      <c r="F1065" s="12">
        <v>122120400000</v>
      </c>
      <c r="G1065" s="12">
        <f>'[1]Mast Grube Multi8B'!$E85</f>
        <v>122120400000</v>
      </c>
      <c r="H1065" s="12">
        <v>0</v>
      </c>
      <c r="I1065">
        <f>_xlfn.XLOOKUP(G1065,[1]Preisliste!$A$11:$A$156,[1]Preisliste!$B$11:$B$156)</f>
        <v>0</v>
      </c>
      <c r="J1065" s="13">
        <f>_xlfn.XLOOKUP(G1065,[2]Preisliste!$A$11:$A$156,[2]Preisliste!$E$11:$E$156)</f>
        <v>1.94</v>
      </c>
      <c r="K1065" s="14">
        <f t="shared" si="76"/>
        <v>0</v>
      </c>
      <c r="L1065" t="str">
        <f>_xlfn.XLOOKUP(G1065,[2]Preisliste!$A$11:$A$156,[2]Preisliste!$C$11:$C$156)</f>
        <v>Zuleitungskabel liefern</v>
      </c>
      <c r="R1065" s="25"/>
      <c r="S1065" s="10"/>
    </row>
    <row r="1066" spans="2:19" x14ac:dyDescent="0.3">
      <c r="B1066" s="25">
        <f t="shared" si="77"/>
        <v>0</v>
      </c>
      <c r="C1066" s="25">
        <v>0</v>
      </c>
      <c r="D1066" s="11" t="str">
        <f>'[1]Mast Grube Multi8B'!$D86</f>
        <v>m</v>
      </c>
      <c r="E1066" s="11" t="s">
        <v>127</v>
      </c>
      <c r="F1066" s="12">
        <v>122120500000</v>
      </c>
      <c r="G1066" s="12">
        <f>'[1]Mast Grube Multi8B'!$E86</f>
        <v>122120500000</v>
      </c>
      <c r="H1066" s="12">
        <v>0</v>
      </c>
      <c r="I1066">
        <f>_xlfn.XLOOKUP(G1066,[1]Preisliste!$A$11:$A$156,[1]Preisliste!$B$11:$B$156)</f>
        <v>0</v>
      </c>
      <c r="J1066" s="13">
        <f>_xlfn.XLOOKUP(G1066,[2]Preisliste!$A$11:$A$156,[2]Preisliste!$E$11:$E$156)</f>
        <v>9.39</v>
      </c>
      <c r="K1066" s="14">
        <f t="shared" si="76"/>
        <v>0</v>
      </c>
      <c r="L1066" t="str">
        <f>_xlfn.XLOOKUP(G1066,[2]Preisliste!$A$11:$A$156,[2]Preisliste!$C$11:$C$156)</f>
        <v>Zuleitung ab- und wieder anklemmen</v>
      </c>
      <c r="R1066" s="25"/>
      <c r="S1066" s="10"/>
    </row>
    <row r="1067" spans="2:19" x14ac:dyDescent="0.3">
      <c r="B1067" s="25">
        <f t="shared" si="77"/>
        <v>0</v>
      </c>
      <c r="C1067" s="25">
        <v>0</v>
      </c>
      <c r="D1067" s="11" t="str">
        <f>'[1]Mast Grube Multi8B'!$D87</f>
        <v>m</v>
      </c>
      <c r="E1067" s="11" t="s">
        <v>127</v>
      </c>
      <c r="F1067" s="12">
        <v>122030100000</v>
      </c>
      <c r="G1067" s="12">
        <f>'[1]Mast Grube Multi8B'!$E87</f>
        <v>122030100000</v>
      </c>
      <c r="H1067" s="12" t="s">
        <v>20</v>
      </c>
      <c r="I1067" t="str">
        <f>_xlfn.XLOOKUP(G1067,[1]Preisliste!$A$11:$A$156,[1]Preisliste!$B$11:$B$156)</f>
        <v>1.4.1</v>
      </c>
      <c r="J1067" s="13">
        <f>_xlfn.XLOOKUP(G1067,[2]Preisliste!$A$11:$A$156,[2]Preisliste!$E$11:$E$156)</f>
        <v>8.64</v>
      </c>
      <c r="K1067" s="14">
        <f t="shared" si="76"/>
        <v>0</v>
      </c>
      <c r="L1067" t="str">
        <f>_xlfn.XLOOKUP(G1067,[2]Preisliste!$A$11:$A$156,[2]Preisliste!$C$11:$C$156)</f>
        <v>Erdkabel NYY-J 5 x 10 mm² RE liefern und verlegen</v>
      </c>
      <c r="R1067" s="25"/>
      <c r="S1067" s="10"/>
    </row>
    <row r="1068" spans="2:19" x14ac:dyDescent="0.3">
      <c r="B1068" s="25">
        <f t="shared" si="77"/>
        <v>0</v>
      </c>
      <c r="C1068" s="25">
        <v>0</v>
      </c>
      <c r="D1068" s="11" t="str">
        <f>'[1]Mast Grube Multi8B'!$D88</f>
        <v>m</v>
      </c>
      <c r="E1068" s="11" t="s">
        <v>127</v>
      </c>
      <c r="F1068" s="12">
        <v>122030200000</v>
      </c>
      <c r="G1068" s="12">
        <f>'[1]Mast Grube Multi8B'!$E88</f>
        <v>122030200000</v>
      </c>
      <c r="H1068" s="12" t="s">
        <v>21</v>
      </c>
      <c r="I1068" t="str">
        <f>_xlfn.XLOOKUP(G1068,[1]Preisliste!$A$11:$A$156,[1]Preisliste!$B$11:$B$156)</f>
        <v>1.4.2</v>
      </c>
      <c r="J1068" s="13">
        <f>_xlfn.XLOOKUP(G1068,[2]Preisliste!$A$11:$A$156,[2]Preisliste!$E$11:$E$156)</f>
        <v>12.15</v>
      </c>
      <c r="K1068" s="14">
        <f t="shared" si="76"/>
        <v>0</v>
      </c>
      <c r="L1068" t="str">
        <f>_xlfn.XLOOKUP(G1068,[2]Preisliste!$A$11:$A$156,[2]Preisliste!$C$11:$C$156)</f>
        <v>Erdkabel NYY-J 5 x 16 mm² RE liefern und verlegen</v>
      </c>
      <c r="R1068" s="25"/>
      <c r="S1068" s="10"/>
    </row>
    <row r="1069" spans="2:19" x14ac:dyDescent="0.3">
      <c r="B1069" s="25">
        <f t="shared" si="77"/>
        <v>0</v>
      </c>
      <c r="C1069" s="25">
        <v>0</v>
      </c>
      <c r="D1069" s="11" t="str">
        <f>'[1]Mast Grube Multi8B'!$D89</f>
        <v>m</v>
      </c>
      <c r="E1069" s="11" t="s">
        <v>127</v>
      </c>
      <c r="F1069" s="12">
        <v>310603110003</v>
      </c>
      <c r="G1069" s="12">
        <f>'[1]Mast Grube Multi8B'!$E89</f>
        <v>310603110003</v>
      </c>
      <c r="H1069" s="12" t="s">
        <v>22</v>
      </c>
      <c r="I1069" t="str">
        <f>_xlfn.XLOOKUP(G1069,[1]Preisliste!$A$11:$A$156,[1]Preisliste!$B$11:$B$156)</f>
        <v>1.4.3</v>
      </c>
      <c r="J1069" s="13">
        <f>_xlfn.XLOOKUP(G1069,[2]Preisliste!$A$11:$A$156,[2]Preisliste!$E$11:$E$156)</f>
        <v>11.5</v>
      </c>
      <c r="K1069" s="14">
        <f t="shared" si="76"/>
        <v>0</v>
      </c>
      <c r="L1069" t="str">
        <f>_xlfn.XLOOKUP(G1069,[2]Preisliste!$A$11:$A$156,[2]Preisliste!$C$11:$C$156)</f>
        <v>Erdkabel NYY-J 5 x 10 mm² RE in vorhandenem Leerrohr</v>
      </c>
      <c r="R1069" s="25"/>
      <c r="S1069" s="10"/>
    </row>
    <row r="1070" spans="2:19" x14ac:dyDescent="0.3">
      <c r="B1070" s="25">
        <f t="shared" si="77"/>
        <v>0</v>
      </c>
      <c r="C1070" s="25">
        <v>0</v>
      </c>
      <c r="D1070" s="11" t="str">
        <f>'[1]Mast Grube Multi8B'!$D90</f>
        <v>m</v>
      </c>
      <c r="E1070" s="11" t="s">
        <v>127</v>
      </c>
      <c r="F1070" s="12">
        <v>122123200000</v>
      </c>
      <c r="G1070" s="12">
        <f>'[1]Mast Grube Multi8B'!$E90</f>
        <v>122123200000</v>
      </c>
      <c r="H1070" s="12">
        <v>0</v>
      </c>
      <c r="I1070">
        <f>_xlfn.XLOOKUP(G1070,[1]Preisliste!$A$11:$A$156,[1]Preisliste!$B$11:$B$156)</f>
        <v>0</v>
      </c>
      <c r="J1070" s="13">
        <f>_xlfn.XLOOKUP(G1070,[2]Preisliste!$A$11:$A$156,[2]Preisliste!$E$11:$E$156)</f>
        <v>11.59</v>
      </c>
      <c r="K1070" s="14">
        <f t="shared" si="76"/>
        <v>0</v>
      </c>
      <c r="L1070" t="str">
        <f>_xlfn.XLOOKUP(G1070,[2]Preisliste!$A$11:$A$156,[2]Preisliste!$C$11:$C$156)</f>
        <v>NFA2X 4x35² liefern/montieren</v>
      </c>
      <c r="R1070" s="25"/>
      <c r="S1070" s="10"/>
    </row>
    <row r="1071" spans="2:19" x14ac:dyDescent="0.3">
      <c r="B1071" s="25">
        <f t="shared" si="77"/>
        <v>0</v>
      </c>
      <c r="C1071" s="25">
        <v>0</v>
      </c>
      <c r="D1071" s="11" t="str">
        <f>'[1]Mast Grube Multi8B'!$D91</f>
        <v>m</v>
      </c>
      <c r="E1071" s="11" t="s">
        <v>127</v>
      </c>
      <c r="F1071" s="12">
        <v>122030500000</v>
      </c>
      <c r="G1071" s="12">
        <f>'[1]Mast Grube Multi8B'!$E91</f>
        <v>122030500000</v>
      </c>
      <c r="H1071" s="12">
        <v>0</v>
      </c>
      <c r="I1071">
        <f>_xlfn.XLOOKUP(G1071,[1]Preisliste!$A$11:$A$156,[1]Preisliste!$B$11:$B$156)</f>
        <v>0</v>
      </c>
      <c r="J1071" s="13">
        <f>_xlfn.XLOOKUP(G1071,[2]Preisliste!$A$11:$A$156,[2]Preisliste!$E$11:$E$156)</f>
        <v>11.05</v>
      </c>
      <c r="K1071" s="14">
        <f t="shared" si="76"/>
        <v>0</v>
      </c>
      <c r="L1071" t="str">
        <f>_xlfn.XLOOKUP(G1071,[2]Preisliste!$A$11:$A$156,[2]Preisliste!$C$11:$C$156)</f>
        <v>Kabel liefern/in Rohr einziehen</v>
      </c>
      <c r="R1071" s="25"/>
      <c r="S1071" s="10"/>
    </row>
    <row r="1072" spans="2:19" x14ac:dyDescent="0.3">
      <c r="B1072" s="25">
        <f t="shared" si="77"/>
        <v>0</v>
      </c>
      <c r="C1072" s="25">
        <v>0</v>
      </c>
      <c r="D1072" s="11" t="str">
        <f>'[1]Mast Grube Multi8B'!$D92</f>
        <v>St.</v>
      </c>
      <c r="E1072" s="11" t="s">
        <v>192</v>
      </c>
      <c r="F1072" s="12">
        <v>122030700000</v>
      </c>
      <c r="G1072" s="12">
        <f>'[1]Mast Grube Multi8B'!$E92</f>
        <v>122030700000</v>
      </c>
      <c r="H1072" s="12" t="s">
        <v>23</v>
      </c>
      <c r="I1072" t="str">
        <f>_xlfn.XLOOKUP(G1072,[1]Preisliste!$A$11:$A$156,[1]Preisliste!$B$11:$B$156)</f>
        <v>1.4.4</v>
      </c>
      <c r="J1072" s="13">
        <f>_xlfn.XLOOKUP(G1072,[2]Preisliste!$A$11:$A$156,[2]Preisliste!$E$11:$E$156)</f>
        <v>56.14</v>
      </c>
      <c r="K1072" s="14">
        <f t="shared" si="76"/>
        <v>0</v>
      </c>
      <c r="L1072" t="str">
        <f>_xlfn.XLOOKUP(G1072,[2]Preisliste!$A$11:$A$156,[2]Preisliste!$C$11:$C$156)</f>
        <v>Verbindungsmuffe bis 5 x 16 mm² ohne AuS</v>
      </c>
      <c r="R1072" s="25"/>
      <c r="S1072" s="10"/>
    </row>
    <row r="1073" spans="2:19" x14ac:dyDescent="0.3">
      <c r="B1073" s="25">
        <f t="shared" si="77"/>
        <v>0</v>
      </c>
      <c r="C1073" s="25">
        <v>0</v>
      </c>
      <c r="D1073" s="11" t="str">
        <f>'[1]Mast Grube Multi8B'!$D93</f>
        <v>St.</v>
      </c>
      <c r="E1073" s="11" t="s">
        <v>192</v>
      </c>
      <c r="F1073" s="12">
        <v>122030900000</v>
      </c>
      <c r="G1073" s="12">
        <f>'[1]Mast Grube Multi8B'!$E93</f>
        <v>122030900000</v>
      </c>
      <c r="H1073" s="12" t="s">
        <v>24</v>
      </c>
      <c r="I1073" t="str">
        <f>_xlfn.XLOOKUP(G1073,[1]Preisliste!$A$11:$A$156,[1]Preisliste!$B$11:$B$156)</f>
        <v>1.4.5</v>
      </c>
      <c r="J1073" s="13">
        <f>_xlfn.XLOOKUP(G1073,[2]Preisliste!$A$11:$A$156,[2]Preisliste!$E$11:$E$156)</f>
        <v>118.14</v>
      </c>
      <c r="K1073" s="14">
        <f t="shared" si="76"/>
        <v>0</v>
      </c>
      <c r="L1073" t="str">
        <f>_xlfn.XLOOKUP(G1073,[2]Preisliste!$A$11:$A$156,[2]Preisliste!$C$11:$C$156)</f>
        <v>Abzweigmuffe ohne AuS</v>
      </c>
      <c r="R1073" s="25"/>
      <c r="S1073" s="10"/>
    </row>
    <row r="1074" spans="2:19" x14ac:dyDescent="0.3">
      <c r="B1074" s="25">
        <f t="shared" si="77"/>
        <v>0</v>
      </c>
      <c r="C1074" s="25">
        <v>0</v>
      </c>
      <c r="D1074" s="11" t="str">
        <f>'[1]Mast Grube Multi8B'!$D94</f>
        <v>St.</v>
      </c>
      <c r="E1074" s="11" t="s">
        <v>192</v>
      </c>
      <c r="F1074" s="12">
        <v>122031100000</v>
      </c>
      <c r="G1074" s="12">
        <f>'[1]Mast Grube Multi8B'!$E94</f>
        <v>122031100000</v>
      </c>
      <c r="H1074" s="12" t="s">
        <v>25</v>
      </c>
      <c r="I1074" t="str">
        <f>_xlfn.XLOOKUP(G1074,[1]Preisliste!$A$11:$A$156,[1]Preisliste!$B$11:$B$156)</f>
        <v>1.4.6</v>
      </c>
      <c r="J1074" s="13">
        <f>_xlfn.XLOOKUP(G1074,[2]Preisliste!$A$11:$A$156,[2]Preisliste!$E$11:$E$156)</f>
        <v>72.56</v>
      </c>
      <c r="K1074" s="14">
        <f t="shared" si="76"/>
        <v>0</v>
      </c>
      <c r="L1074" t="str">
        <f>_xlfn.XLOOKUP(G1074,[2]Preisliste!$A$11:$A$156,[2]Preisliste!$C$11:$C$156)</f>
        <v>Kabelendverschluss herstellen ohne AuS</v>
      </c>
      <c r="R1074" s="25"/>
      <c r="S1074" s="10"/>
    </row>
    <row r="1075" spans="2:19" x14ac:dyDescent="0.3">
      <c r="B1075" s="25">
        <f t="shared" si="77"/>
        <v>0</v>
      </c>
      <c r="C1075" s="25">
        <v>0</v>
      </c>
      <c r="D1075" s="11" t="str">
        <f>'[1]Mast Grube Multi8B'!$D95</f>
        <v>St.</v>
      </c>
      <c r="E1075" s="11" t="s">
        <v>192</v>
      </c>
      <c r="F1075" s="12">
        <v>122031300000</v>
      </c>
      <c r="G1075" s="12">
        <f>'[1]Mast Grube Multi8B'!$E95</f>
        <v>122031300000</v>
      </c>
      <c r="H1075" s="12" t="s">
        <v>26</v>
      </c>
      <c r="I1075" t="str">
        <f>_xlfn.XLOOKUP(G1075,[1]Preisliste!$A$11:$A$156,[1]Preisliste!$B$11:$B$156)</f>
        <v>1.4.7</v>
      </c>
      <c r="J1075" s="13">
        <f>_xlfn.XLOOKUP(G1075,[2]Preisliste!$A$11:$A$156,[2]Preisliste!$E$11:$E$156)</f>
        <v>168.41</v>
      </c>
      <c r="K1075" s="14">
        <f t="shared" si="76"/>
        <v>0</v>
      </c>
      <c r="L1075" t="str">
        <f>_xlfn.XLOOKUP(G1075,[2]Preisliste!$A$11:$A$156,[2]Preisliste!$C$11:$C$156)</f>
        <v>Rückbau Freileitungsanschluss für nicht benötigten LP</v>
      </c>
      <c r="R1075" s="25"/>
      <c r="S1075" s="10"/>
    </row>
    <row r="1076" spans="2:19" x14ac:dyDescent="0.3">
      <c r="B1076" s="25">
        <f t="shared" si="77"/>
        <v>0</v>
      </c>
      <c r="C1076" s="25">
        <v>0</v>
      </c>
      <c r="D1076" s="11" t="str">
        <f>'[1]Mast Grube Multi8B'!$D96</f>
        <v>m</v>
      </c>
      <c r="E1076" s="11" t="s">
        <v>127</v>
      </c>
      <c r="F1076" s="12">
        <v>122031500000</v>
      </c>
      <c r="G1076" s="12">
        <f>'[1]Mast Grube Multi8B'!$E96</f>
        <v>122031500000</v>
      </c>
      <c r="H1076" s="12" t="s">
        <v>27</v>
      </c>
      <c r="I1076" t="str">
        <f>_xlfn.XLOOKUP(G1076,[1]Preisliste!$A$11:$A$156,[1]Preisliste!$B$11:$B$156)</f>
        <v>1.4.8</v>
      </c>
      <c r="J1076" s="13">
        <f>_xlfn.XLOOKUP(G1076,[2]Preisliste!$A$11:$A$156,[2]Preisliste!$E$11:$E$156)</f>
        <v>9.2100000000000009</v>
      </c>
      <c r="K1076" s="14">
        <f t="shared" si="76"/>
        <v>0</v>
      </c>
      <c r="L1076" t="str">
        <f>_xlfn.XLOOKUP(G1076,[2]Preisliste!$A$11:$A$156,[2]Preisliste!$C$11:$C$156)</f>
        <v>Leerrohr 110 mm liefern u. verlegen</v>
      </c>
      <c r="R1076" s="25"/>
      <c r="S1076" s="10"/>
    </row>
    <row r="1077" spans="2:19" x14ac:dyDescent="0.3">
      <c r="B1077" s="25">
        <f t="shared" si="77"/>
        <v>0</v>
      </c>
      <c r="C1077" s="25">
        <v>0</v>
      </c>
      <c r="D1077" s="11" t="str">
        <f>'[1]Mast Grube Multi8B'!$D98</f>
        <v>St.</v>
      </c>
      <c r="E1077" s="11" t="s">
        <v>192</v>
      </c>
      <c r="F1077" s="12">
        <v>122050100000</v>
      </c>
      <c r="G1077" s="12">
        <f>'[1]Mast Grube Multi8B'!$E98</f>
        <v>122050100000</v>
      </c>
      <c r="H1077" s="12" t="s">
        <v>28</v>
      </c>
      <c r="I1077" t="str">
        <f>_xlfn.XLOOKUP(G1077,[1]Preisliste!$A$11:$A$156,[1]Preisliste!$B$11:$B$156)</f>
        <v>1.6.1</v>
      </c>
      <c r="J1077" s="13">
        <f>_xlfn.XLOOKUP(G1077,[2]Preisliste!$A$11:$A$156,[2]Preisliste!$E$11:$E$156)</f>
        <v>9.82</v>
      </c>
      <c r="K1077" s="14">
        <f t="shared" si="76"/>
        <v>0</v>
      </c>
      <c r="L1077" t="str">
        <f>_xlfn.XLOOKUP(G1077,[2]Preisliste!$A$11:$A$156,[2]Preisliste!$C$11:$C$156)</f>
        <v>Masterdung für bestehende Masten</v>
      </c>
      <c r="R1077" s="25"/>
      <c r="S1077" s="10"/>
    </row>
    <row r="1078" spans="2:19" x14ac:dyDescent="0.3">
      <c r="B1078" s="25">
        <f t="shared" si="77"/>
        <v>0</v>
      </c>
      <c r="C1078" s="25">
        <v>0</v>
      </c>
      <c r="D1078" s="11" t="str">
        <f>'[1]Mast Grube Multi8B'!$D99</f>
        <v>St.</v>
      </c>
      <c r="E1078" s="11" t="s">
        <v>192</v>
      </c>
      <c r="F1078" s="12">
        <v>122050300000</v>
      </c>
      <c r="G1078" s="12">
        <f>'[1]Mast Grube Multi8B'!$E99</f>
        <v>122050300000</v>
      </c>
      <c r="H1078" s="12" t="s">
        <v>29</v>
      </c>
      <c r="I1078" t="str">
        <f>_xlfn.XLOOKUP(G1078,[1]Preisliste!$A$11:$A$156,[1]Preisliste!$B$11:$B$156)</f>
        <v>1.6.2</v>
      </c>
      <c r="J1078" s="13">
        <f>_xlfn.XLOOKUP(G1078,[2]Preisliste!$A$11:$A$156,[2]Preisliste!$E$11:$E$156)</f>
        <v>11.23</v>
      </c>
      <c r="K1078" s="14">
        <f t="shared" si="76"/>
        <v>0</v>
      </c>
      <c r="L1078" t="str">
        <f>_xlfn.XLOOKUP(G1078,[2]Preisliste!$A$11:$A$156,[2]Preisliste!$C$11:$C$156)</f>
        <v>Mastnummernkennzeichnung erstellen</v>
      </c>
      <c r="R1078" s="25"/>
      <c r="S1078" s="10"/>
    </row>
    <row r="1079" spans="2:19" x14ac:dyDescent="0.3">
      <c r="B1079" s="25">
        <f t="shared" si="77"/>
        <v>0</v>
      </c>
      <c r="C1079" s="25">
        <v>0</v>
      </c>
      <c r="D1079" s="11" t="str">
        <f>'[1]Mast Grube Multi8B'!$D100</f>
        <v>St.</v>
      </c>
      <c r="E1079" s="11" t="s">
        <v>192</v>
      </c>
      <c r="F1079" s="12">
        <v>122122700000</v>
      </c>
      <c r="G1079" s="12">
        <f>'[1]Mast Grube Multi8B'!$E100</f>
        <v>122122700000</v>
      </c>
      <c r="H1079" s="12">
        <v>0</v>
      </c>
      <c r="I1079">
        <f>_xlfn.XLOOKUP(G1079,[1]Preisliste!$A$11:$A$156,[1]Preisliste!$B$11:$B$156)</f>
        <v>0</v>
      </c>
      <c r="J1079" s="13">
        <f>_xlfn.XLOOKUP(G1079,[2]Preisliste!$A$11:$A$156,[2]Preisliste!$E$11:$E$156)</f>
        <v>136.52000000000001</v>
      </c>
      <c r="K1079" s="14">
        <f t="shared" si="76"/>
        <v>0</v>
      </c>
      <c r="L1079" t="str">
        <f>_xlfn.XLOOKUP(G1079,[2]Preisliste!$A$11:$A$156,[2]Preisliste!$C$11:$C$156)</f>
        <v>Montage Tiefenerder (V4A)</v>
      </c>
      <c r="R1079" s="25"/>
      <c r="S1079" s="10"/>
    </row>
    <row r="1080" spans="2:19" x14ac:dyDescent="0.3">
      <c r="B1080" s="25">
        <f t="shared" si="77"/>
        <v>0</v>
      </c>
      <c r="C1080" s="25">
        <v>0</v>
      </c>
      <c r="D1080" s="11" t="str">
        <f>'[1]Mast Grube Multi8B'!$D101</f>
        <v>St.</v>
      </c>
      <c r="E1080" s="11" t="s">
        <v>192</v>
      </c>
      <c r="F1080" s="12">
        <v>122122800000</v>
      </c>
      <c r="G1080" s="12">
        <f>'[1]Mast Grube Multi8B'!$E101</f>
        <v>122122800000</v>
      </c>
      <c r="H1080" s="12">
        <v>0</v>
      </c>
      <c r="I1080">
        <f>_xlfn.XLOOKUP(G1080,[1]Preisliste!$A$11:$A$156,[1]Preisliste!$B$11:$B$156)</f>
        <v>0</v>
      </c>
      <c r="J1080" s="13">
        <f>_xlfn.XLOOKUP(G1080,[2]Preisliste!$A$11:$A$156,[2]Preisliste!$E$11:$E$156)</f>
        <v>56.52</v>
      </c>
      <c r="K1080" s="14">
        <f t="shared" si="76"/>
        <v>0</v>
      </c>
      <c r="L1080" t="str">
        <f>_xlfn.XLOOKUP(G1080,[2]Preisliste!$A$11:$A$156,[2]Preisliste!$C$11:$C$156)</f>
        <v>Zulage je weitere erdungsstange V4A 1,5</v>
      </c>
      <c r="R1080" s="25"/>
      <c r="S1080" s="10"/>
    </row>
    <row r="1081" spans="2:19" x14ac:dyDescent="0.3">
      <c r="B1081" s="25">
        <f t="shared" si="77"/>
        <v>0</v>
      </c>
      <c r="C1081" s="25">
        <v>0</v>
      </c>
      <c r="D1081" s="11" t="str">
        <f>'[1]Mast Grube Multi8B'!$D102</f>
        <v>St.</v>
      </c>
      <c r="E1081" s="11" t="s">
        <v>192</v>
      </c>
      <c r="F1081" s="12">
        <v>122122900000</v>
      </c>
      <c r="G1081" s="12">
        <f>'[1]Mast Grube Multi8B'!$E102</f>
        <v>122122900000</v>
      </c>
      <c r="H1081" s="12">
        <v>0</v>
      </c>
      <c r="I1081">
        <f>_xlfn.XLOOKUP(G1081,[1]Preisliste!$A$11:$A$156,[1]Preisliste!$B$11:$B$156)</f>
        <v>0</v>
      </c>
      <c r="J1081" s="13">
        <f>_xlfn.XLOOKUP(G1081,[2]Preisliste!$A$11:$A$156,[2]Preisliste!$E$11:$E$156)</f>
        <v>59.93</v>
      </c>
      <c r="K1081" s="14">
        <f t="shared" si="76"/>
        <v>0</v>
      </c>
      <c r="L1081" t="str">
        <f>_xlfn.XLOOKUP(G1081,[2]Preisliste!$A$11:$A$156,[2]Preisliste!$C$11:$C$156)</f>
        <v>Erdungsmessung inkl. Protokoll</v>
      </c>
      <c r="R1081" s="25"/>
      <c r="S1081" s="10"/>
    </row>
    <row r="1082" spans="2:19" x14ac:dyDescent="0.3">
      <c r="B1082" s="25">
        <f t="shared" si="77"/>
        <v>0</v>
      </c>
      <c r="C1082" s="25">
        <v>0</v>
      </c>
      <c r="D1082" s="11" t="str">
        <f>'[1]Mast Grube Multi8B'!$D103</f>
        <v>St.</v>
      </c>
      <c r="E1082" s="11" t="s">
        <v>192</v>
      </c>
      <c r="F1082" s="12">
        <v>122123000000</v>
      </c>
      <c r="G1082" s="12">
        <f>'[1]Mast Grube Multi8B'!$E103</f>
        <v>122123000000</v>
      </c>
      <c r="H1082" s="12">
        <v>0</v>
      </c>
      <c r="I1082">
        <f>_xlfn.XLOOKUP(G1082,[1]Preisliste!$A$11:$A$156,[1]Preisliste!$B$11:$B$156)</f>
        <v>0</v>
      </c>
      <c r="J1082" s="13">
        <f>_xlfn.XLOOKUP(G1082,[2]Preisliste!$A$11:$A$156,[2]Preisliste!$E$11:$E$156)</f>
        <v>134.19999999999999</v>
      </c>
      <c r="K1082" s="14">
        <f t="shared" si="76"/>
        <v>0</v>
      </c>
      <c r="L1082" t="str">
        <f>_xlfn.XLOOKUP(G1082,[2]Preisliste!$A$11:$A$156,[2]Preisliste!$C$11:$C$156)</f>
        <v>Pauschale Tiefbau für Tiefenerder</v>
      </c>
      <c r="R1082" s="25"/>
      <c r="S1082" s="10"/>
    </row>
    <row r="1083" spans="2:19" x14ac:dyDescent="0.3">
      <c r="B1083" s="25">
        <f t="shared" si="77"/>
        <v>0</v>
      </c>
      <c r="C1083" s="25">
        <v>0</v>
      </c>
      <c r="D1083" s="11" t="str">
        <f>'[1]Mast Grube Multi8B'!$D104</f>
        <v>St.</v>
      </c>
      <c r="E1083" s="11" t="s">
        <v>192</v>
      </c>
      <c r="F1083" s="12">
        <v>122123100000</v>
      </c>
      <c r="G1083" s="12">
        <f>'[1]Mast Grube Multi8B'!$E104</f>
        <v>122123100000</v>
      </c>
      <c r="H1083" s="12">
        <v>0</v>
      </c>
      <c r="I1083">
        <f>_xlfn.XLOOKUP(G1083,[1]Preisliste!$A$11:$A$156,[1]Preisliste!$B$11:$B$156)</f>
        <v>0</v>
      </c>
      <c r="J1083" s="13">
        <f>_xlfn.XLOOKUP(G1083,[2]Preisliste!$A$11:$A$156,[2]Preisliste!$E$11:$E$156)</f>
        <v>61.6</v>
      </c>
      <c r="K1083" s="14">
        <f t="shared" si="76"/>
        <v>0</v>
      </c>
      <c r="L1083" t="str">
        <f>_xlfn.XLOOKUP(G1083,[2]Preisliste!$A$11:$A$156,[2]Preisliste!$C$11:$C$156)</f>
        <v>Pauschale An und Abfahrt Tiefenerder</v>
      </c>
      <c r="R1083" s="25"/>
      <c r="S1083" s="10"/>
    </row>
    <row r="1084" spans="2:19" x14ac:dyDescent="0.3">
      <c r="B1084" s="25">
        <f t="shared" si="77"/>
        <v>0</v>
      </c>
      <c r="C1084" s="25">
        <v>0</v>
      </c>
      <c r="D1084" s="11" t="str">
        <f>'[1]Mast Grube Multi8B'!$D105</f>
        <v>St.</v>
      </c>
      <c r="E1084" s="11" t="s">
        <v>192</v>
      </c>
      <c r="F1084" s="12">
        <v>122050500000</v>
      </c>
      <c r="G1084" s="12">
        <f>'[1]Mast Grube Multi8B'!$E105</f>
        <v>122050500000</v>
      </c>
      <c r="H1084" s="12" t="s">
        <v>30</v>
      </c>
      <c r="I1084" t="str">
        <f>_xlfn.XLOOKUP(G1084,[1]Preisliste!$A$11:$A$156,[1]Preisliste!$B$11:$B$156)</f>
        <v>1.6.3</v>
      </c>
      <c r="J1084" s="13">
        <f>_xlfn.XLOOKUP(G1084,[2]Preisliste!$A$11:$A$156,[2]Preisliste!$E$11:$E$156)</f>
        <v>337</v>
      </c>
      <c r="K1084" s="14">
        <f t="shared" si="76"/>
        <v>0</v>
      </c>
      <c r="L1084" t="str">
        <f>_xlfn.XLOOKUP(G1084,[2]Preisliste!$A$11:$A$156,[2]Preisliste!$C$11:$C$156)</f>
        <v>Mastanschlusskasten mit Maststeckdose</v>
      </c>
      <c r="R1084" s="25"/>
      <c r="S1084" s="10"/>
    </row>
    <row r="1085" spans="2:19" x14ac:dyDescent="0.3">
      <c r="B1085" s="25">
        <f t="shared" si="77"/>
        <v>0</v>
      </c>
      <c r="C1085" s="25">
        <v>0</v>
      </c>
      <c r="D1085" s="11" t="str">
        <f>'[1]Mast Grube Multi8B'!$D107</f>
        <v>St.</v>
      </c>
      <c r="E1085" s="11" t="s">
        <v>192</v>
      </c>
      <c r="F1085" s="12">
        <v>122060100000</v>
      </c>
      <c r="G1085" s="12">
        <f>'[1]Mast Grube Multi8B'!$E107</f>
        <v>122060100000</v>
      </c>
      <c r="H1085" s="12" t="s">
        <v>31</v>
      </c>
      <c r="I1085" t="str">
        <f>_xlfn.XLOOKUP(G1085,[1]Preisliste!$A$11:$A$156,[1]Preisliste!$B$11:$B$156)</f>
        <v>1.7.1</v>
      </c>
      <c r="J1085" s="13">
        <f>_xlfn.XLOOKUP(G1085,[2]Preisliste!$A$11:$A$156,[2]Preisliste!$E$11:$E$156)</f>
        <v>111.7</v>
      </c>
      <c r="K1085" s="14">
        <f t="shared" si="76"/>
        <v>0</v>
      </c>
      <c r="L1085" t="str">
        <f>_xlfn.XLOOKUP(G1085,[2]Preisliste!$A$11:$A$156,[2]Preisliste!$C$11:$C$156)</f>
        <v>Aufsatzausleger 1-fach 1,5 m bis LPH 10 m</v>
      </c>
      <c r="M1085" s="1"/>
      <c r="N1085" s="1"/>
      <c r="O1085" s="1"/>
      <c r="R1085" s="25"/>
      <c r="S1085" s="10"/>
    </row>
    <row r="1086" spans="2:19" x14ac:dyDescent="0.3">
      <c r="B1086" s="25">
        <f t="shared" si="77"/>
        <v>0</v>
      </c>
      <c r="C1086" s="25">
        <v>0</v>
      </c>
      <c r="D1086" s="11" t="str">
        <f>'[1]Mast Grube Multi8B'!$D108</f>
        <v>St.</v>
      </c>
      <c r="E1086" s="11" t="s">
        <v>192</v>
      </c>
      <c r="F1086" s="12">
        <v>122060300000</v>
      </c>
      <c r="G1086" s="12">
        <f>'[1]Mast Grube Multi8B'!$E108</f>
        <v>122060300000</v>
      </c>
      <c r="H1086" s="12" t="s">
        <v>32</v>
      </c>
      <c r="I1086" t="str">
        <f>_xlfn.XLOOKUP(G1086,[1]Preisliste!$A$11:$A$156,[1]Preisliste!$B$11:$B$156)</f>
        <v>1.7.2</v>
      </c>
      <c r="J1086" s="13">
        <f>_xlfn.XLOOKUP(G1086,[2]Preisliste!$A$11:$A$156,[2]Preisliste!$E$11:$E$156)</f>
        <v>137.85</v>
      </c>
      <c r="K1086" s="14">
        <f t="shared" si="76"/>
        <v>0</v>
      </c>
      <c r="L1086" t="str">
        <f>_xlfn.XLOOKUP(G1086,[2]Preisliste!$A$11:$A$156,[2]Preisliste!$C$11:$C$156)</f>
        <v>Aufsatzausleger 2-fach 1,5 m bis LPH 10 m</v>
      </c>
      <c r="M1086" s="1"/>
      <c r="N1086" s="1"/>
      <c r="O1086" s="1"/>
      <c r="R1086" s="25"/>
      <c r="S1086" s="10"/>
    </row>
    <row r="1087" spans="2:19" x14ac:dyDescent="0.3">
      <c r="B1087" s="25">
        <f t="shared" si="77"/>
        <v>0</v>
      </c>
      <c r="C1087" s="25">
        <v>0</v>
      </c>
      <c r="D1087" s="11" t="str">
        <f>'[1]Mast Grube Multi8B'!$D109</f>
        <v>St.</v>
      </c>
      <c r="E1087" s="11" t="s">
        <v>192</v>
      </c>
      <c r="F1087" s="12">
        <v>122060500000</v>
      </c>
      <c r="G1087" s="12">
        <f>'[1]Mast Grube Multi8B'!$E109</f>
        <v>122060500000</v>
      </c>
      <c r="H1087" s="12" t="s">
        <v>33</v>
      </c>
      <c r="I1087" t="str">
        <f>_xlfn.XLOOKUP(G1087,[1]Preisliste!$A$11:$A$156,[1]Preisliste!$B$11:$B$156)</f>
        <v>1.7.3</v>
      </c>
      <c r="J1087" s="13">
        <f>_xlfn.XLOOKUP(G1087,[2]Preisliste!$A$11:$A$156,[2]Preisliste!$E$11:$E$156)</f>
        <v>178.71</v>
      </c>
      <c r="K1087" s="14">
        <f t="shared" si="76"/>
        <v>0</v>
      </c>
      <c r="L1087" t="str">
        <f>_xlfn.XLOOKUP(G1087,[2]Preisliste!$A$11:$A$156,[2]Preisliste!$C$11:$C$156)</f>
        <v>Aufsatzausleger 3-fach 1,0 m bis LPH 10 m</v>
      </c>
      <c r="M1087" s="1"/>
      <c r="N1087" s="1"/>
      <c r="O1087" s="1"/>
      <c r="R1087" s="25"/>
      <c r="S1087" s="10"/>
    </row>
    <row r="1088" spans="2:19" x14ac:dyDescent="0.3">
      <c r="B1088" s="25">
        <f t="shared" si="77"/>
        <v>0</v>
      </c>
      <c r="C1088" s="25">
        <v>0</v>
      </c>
      <c r="D1088" s="11" t="str">
        <f>'[1]Mast Grube Multi8B'!$D110</f>
        <v>St.</v>
      </c>
      <c r="E1088" s="11" t="s">
        <v>192</v>
      </c>
      <c r="F1088" s="12">
        <v>122060700000</v>
      </c>
      <c r="G1088" s="12">
        <f>'[1]Mast Grube Multi8B'!$E110</f>
        <v>122060700000</v>
      </c>
      <c r="H1088" s="12" t="s">
        <v>34</v>
      </c>
      <c r="I1088" t="str">
        <f>_xlfn.XLOOKUP(G1088,[1]Preisliste!$A$11:$A$156,[1]Preisliste!$B$11:$B$156)</f>
        <v>1.7.4</v>
      </c>
      <c r="J1088" s="13">
        <f>_xlfn.XLOOKUP(G1088,[2]Preisliste!$A$11:$A$156,[2]Preisliste!$E$11:$E$156)</f>
        <v>198.46</v>
      </c>
      <c r="K1088" s="14">
        <f t="shared" si="76"/>
        <v>0</v>
      </c>
      <c r="L1088" t="str">
        <f>_xlfn.XLOOKUP(G1088,[2]Preisliste!$A$11:$A$156,[2]Preisliste!$C$11:$C$156)</f>
        <v>Aufsatzausleger 3-fach 1,5 m bis LPH 10 m</v>
      </c>
      <c r="M1088" s="1"/>
      <c r="N1088" s="1"/>
      <c r="O1088" s="1"/>
    </row>
    <row r="1089" spans="2:15" x14ac:dyDescent="0.3">
      <c r="B1089" s="25">
        <f t="shared" si="77"/>
        <v>0</v>
      </c>
      <c r="C1089" s="25">
        <v>0</v>
      </c>
      <c r="D1089" s="11" t="str">
        <f>'[1]Mast Grube Multi8B'!$D111</f>
        <v>St.</v>
      </c>
      <c r="E1089" s="11" t="s">
        <v>192</v>
      </c>
      <c r="F1089" s="12">
        <v>122060900000</v>
      </c>
      <c r="G1089" s="12">
        <f>'[1]Mast Grube Multi8B'!$E111</f>
        <v>122060900000</v>
      </c>
      <c r="H1089" s="12" t="s">
        <v>35</v>
      </c>
      <c r="I1089" t="str">
        <f>_xlfn.XLOOKUP(G1089,[1]Preisliste!$A$11:$A$156,[1]Preisliste!$B$11:$B$156)</f>
        <v>1.7.5</v>
      </c>
      <c r="J1089" s="13">
        <f>_xlfn.XLOOKUP(G1089,[2]Preisliste!$A$11:$A$156,[2]Preisliste!$E$11:$E$156)</f>
        <v>299.95999999999998</v>
      </c>
      <c r="K1089" s="14">
        <f t="shared" si="76"/>
        <v>0</v>
      </c>
      <c r="L1089" t="str">
        <f>_xlfn.XLOOKUP(G1089,[2]Preisliste!$A$11:$A$156,[2]Preisliste!$C$11:$C$156)</f>
        <v>Mastausleger für Freileitungsmast liefern u. montieren</v>
      </c>
      <c r="M1089" s="1"/>
      <c r="N1089" s="1"/>
      <c r="O1089" s="1"/>
    </row>
    <row r="1090" spans="2:15" x14ac:dyDescent="0.3">
      <c r="B1090" s="25">
        <f t="shared" si="77"/>
        <v>0</v>
      </c>
      <c r="C1090" s="25">
        <v>0</v>
      </c>
      <c r="D1090" s="11" t="str">
        <f>'[1]Mast Grube Multi8B'!$D113</f>
        <v>St.</v>
      </c>
      <c r="E1090" s="11" t="s">
        <v>192</v>
      </c>
      <c r="F1090" s="12">
        <v>101030300000</v>
      </c>
      <c r="G1090" s="12">
        <f>'[1]Mast Grube Multi8B'!$E113</f>
        <v>101030300000</v>
      </c>
      <c r="H1090" s="12" t="s">
        <v>37</v>
      </c>
      <c r="I1090" t="str">
        <f>_xlfn.XLOOKUP(G1090,[1]Preisliste!$A$11:$A$156,[1]Preisliste!$B$11:$B$156)</f>
        <v>1.8.1</v>
      </c>
      <c r="J1090" s="13">
        <f>_xlfn.XLOOKUP(G1090,[2]Preisliste!$A$11:$A$156,[2]Preisliste!$E$11:$E$156)</f>
        <v>0</v>
      </c>
      <c r="K1090" s="14">
        <f t="shared" si="76"/>
        <v>0</v>
      </c>
      <c r="L1090" t="str">
        <f>_xlfn.XLOOKUP(G1090,[2]Preisliste!$A$11:$A$156,[2]Preisliste!$C$11:$C$156)</f>
        <v>Aluminiumgussmast 2,65m</v>
      </c>
      <c r="M1090" s="1"/>
      <c r="N1090" s="1"/>
      <c r="O1090" s="1"/>
    </row>
    <row r="1091" spans="2:15" x14ac:dyDescent="0.3">
      <c r="B1091" s="25">
        <f t="shared" si="77"/>
        <v>0</v>
      </c>
      <c r="C1091" s="25">
        <v>0</v>
      </c>
      <c r="D1091" s="11" t="str">
        <f>'[1]Mast Grube Multi8B'!$D114</f>
        <v>St.</v>
      </c>
      <c r="E1091" s="11" t="s">
        <v>192</v>
      </c>
      <c r="F1091" s="12">
        <v>441420000001</v>
      </c>
      <c r="G1091" s="12">
        <f>'[1]Mast Grube Multi8B'!$E114</f>
        <v>441420000001</v>
      </c>
      <c r="H1091" s="12" t="s">
        <v>38</v>
      </c>
      <c r="I1091" t="str">
        <f>_xlfn.XLOOKUP(G1091,[1]Preisliste!$A$11:$A$156,[1]Preisliste!$B$11:$B$156)</f>
        <v>1.8.2</v>
      </c>
      <c r="J1091" s="13">
        <f>_xlfn.XLOOKUP(G1091,[2]Preisliste!$A$11:$A$156,[2]Preisliste!$E$11:$E$156)</f>
        <v>0</v>
      </c>
      <c r="K1091" s="14">
        <f t="shared" si="76"/>
        <v>0</v>
      </c>
      <c r="L1091" t="str">
        <f>_xlfn.XLOOKUP(G1091,[2]Preisliste!$A$11:$A$156,[2]Preisliste!$C$11:$C$156)</f>
        <v>Leiterstütze nach historischem Vorbild</v>
      </c>
      <c r="M1091" s="1"/>
      <c r="N1091" s="1"/>
      <c r="O1091" s="1"/>
    </row>
    <row r="1092" spans="2:15" x14ac:dyDescent="0.3">
      <c r="B1092" s="25">
        <f t="shared" si="77"/>
        <v>0</v>
      </c>
      <c r="C1092" s="25">
        <v>0</v>
      </c>
      <c r="D1092" s="11" t="str">
        <f>'[1]Mast Grube Multi8B'!$D115</f>
        <v>St.</v>
      </c>
      <c r="E1092" s="11" t="s">
        <v>192</v>
      </c>
      <c r="F1092" s="12">
        <v>441421000001</v>
      </c>
      <c r="G1092" s="12">
        <f>'[1]Mast Grube Multi8B'!$E115</f>
        <v>441421000001</v>
      </c>
      <c r="H1092" s="12" t="s">
        <v>39</v>
      </c>
      <c r="I1092" t="str">
        <f>_xlfn.XLOOKUP(G1092,[1]Preisliste!$A$11:$A$156,[1]Preisliste!$B$11:$B$156)</f>
        <v>1.8.3</v>
      </c>
      <c r="J1092" s="13">
        <f>_xlfn.XLOOKUP(G1092,[2]Preisliste!$A$11:$A$156,[2]Preisliste!$E$11:$E$156)</f>
        <v>0</v>
      </c>
      <c r="K1092" s="14">
        <f t="shared" si="76"/>
        <v>0</v>
      </c>
      <c r="L1092" t="str">
        <f>_xlfn.XLOOKUP(G1092,[2]Preisliste!$A$11:$A$156,[2]Preisliste!$C$11:$C$156)</f>
        <v>Erdstücke</v>
      </c>
      <c r="M1092" s="1"/>
      <c r="N1092" s="1"/>
      <c r="O1092" s="1"/>
    </row>
    <row r="1093" spans="2:15" x14ac:dyDescent="0.3">
      <c r="B1093" s="25">
        <f t="shared" si="77"/>
        <v>0</v>
      </c>
      <c r="C1093" s="25">
        <v>0</v>
      </c>
      <c r="D1093" s="11" t="str">
        <f>'[1]Mast Grube Multi8B'!$D117</f>
        <v>St.</v>
      </c>
      <c r="E1093" s="11" t="s">
        <v>192</v>
      </c>
      <c r="F1093" s="12">
        <v>122070100000</v>
      </c>
      <c r="G1093" s="12">
        <f>'[1]Mast Grube Multi8B'!$E117</f>
        <v>122070100000</v>
      </c>
      <c r="H1093" s="12" t="s">
        <v>40</v>
      </c>
      <c r="I1093" t="str">
        <f>_xlfn.XLOOKUP(G1093,[1]Preisliste!$A$11:$A$156,[1]Preisliste!$B$11:$B$156)</f>
        <v>1.9.1</v>
      </c>
      <c r="J1093" s="13">
        <f>_xlfn.XLOOKUP(G1093,[2]Preisliste!$A$11:$A$156,[2]Preisliste!$E$11:$E$156)</f>
        <v>79.53</v>
      </c>
      <c r="K1093" s="14">
        <f t="shared" si="76"/>
        <v>0</v>
      </c>
      <c r="L1093" t="str">
        <f>_xlfn.XLOOKUP(G1093,[2]Preisliste!$A$11:$A$156,[2]Preisliste!$C$11:$C$156)</f>
        <v>Kabelübergangskasten ohne AuS</v>
      </c>
      <c r="M1093" s="1"/>
      <c r="N1093" s="1"/>
      <c r="O1093" s="1"/>
    </row>
    <row r="1094" spans="2:15" x14ac:dyDescent="0.3">
      <c r="B1094" s="25">
        <f t="shared" si="77"/>
        <v>0</v>
      </c>
      <c r="C1094" s="25">
        <v>0</v>
      </c>
      <c r="D1094" s="11" t="str">
        <f>'[1]Mast Grube Multi8B'!$D119</f>
        <v>St.</v>
      </c>
      <c r="E1094" s="11" t="s">
        <v>192</v>
      </c>
      <c r="F1094" s="12">
        <v>122080100000</v>
      </c>
      <c r="G1094" s="12">
        <f>'[1]Mast Grube Multi8B'!$E119</f>
        <v>122080100000</v>
      </c>
      <c r="H1094" s="12">
        <v>0</v>
      </c>
      <c r="I1094">
        <f>_xlfn.XLOOKUP(G1094,[1]Preisliste!$A$11:$A$156,[1]Preisliste!$B$11:$B$156)</f>
        <v>0</v>
      </c>
      <c r="J1094" s="13">
        <f>_xlfn.XLOOKUP(G1094,[2]Preisliste!$A$11:$A$156,[2]Preisliste!$E$11:$E$156)</f>
        <v>37.78</v>
      </c>
      <c r="K1094" s="14">
        <f t="shared" si="76"/>
        <v>0</v>
      </c>
      <c r="L1094" t="str">
        <f>_xlfn.XLOOKUP(G1094,[2]Preisliste!$A$11:$A$156,[2]Preisliste!$C$11:$C$156)</f>
        <v>Mont. Micro Luma</v>
      </c>
      <c r="M1094" s="1"/>
      <c r="N1094" s="1"/>
      <c r="O1094" s="1"/>
    </row>
    <row r="1095" spans="2:15" x14ac:dyDescent="0.3">
      <c r="B1095" s="25">
        <f t="shared" si="77"/>
        <v>0</v>
      </c>
      <c r="C1095" s="25">
        <v>0</v>
      </c>
      <c r="D1095" s="11" t="str">
        <f>'[1]Mast Grube Multi8B'!$D120</f>
        <v>St.</v>
      </c>
      <c r="E1095" s="11" t="s">
        <v>192</v>
      </c>
      <c r="F1095" s="12">
        <v>122080300000</v>
      </c>
      <c r="G1095" s="12">
        <f>'[1]Mast Grube Multi8B'!$E120</f>
        <v>122080300000</v>
      </c>
      <c r="H1095" s="12">
        <v>0</v>
      </c>
      <c r="I1095">
        <f>_xlfn.XLOOKUP(G1095,[1]Preisliste!$A$11:$A$156,[1]Preisliste!$B$11:$B$156)</f>
        <v>0</v>
      </c>
      <c r="J1095" s="13">
        <f>_xlfn.XLOOKUP(G1095,[2]Preisliste!$A$11:$A$156,[2]Preisliste!$E$11:$E$156)</f>
        <v>38.86</v>
      </c>
      <c r="K1095" s="14">
        <f t="shared" si="76"/>
        <v>0</v>
      </c>
      <c r="L1095" t="str">
        <f>_xlfn.XLOOKUP(G1095,[2]Preisliste!$A$11:$A$156,[2]Preisliste!$C$11:$C$156)</f>
        <v>Mont. Mini Luma</v>
      </c>
      <c r="M1095" s="1"/>
      <c r="N1095" s="1"/>
      <c r="O1095" s="1"/>
    </row>
    <row r="1096" spans="2:15" x14ac:dyDescent="0.3">
      <c r="B1096" s="25">
        <f t="shared" si="77"/>
        <v>0</v>
      </c>
      <c r="C1096" s="25">
        <v>0</v>
      </c>
      <c r="D1096" s="11" t="str">
        <f>'[1]Mast Grube Multi8B'!$D121</f>
        <v>St.</v>
      </c>
      <c r="E1096" s="11" t="s">
        <v>192</v>
      </c>
      <c r="F1096" s="12">
        <v>122080500000</v>
      </c>
      <c r="G1096" s="12">
        <f>'[1]Mast Grube Multi8B'!$E121</f>
        <v>122080500000</v>
      </c>
      <c r="H1096" s="12">
        <v>0</v>
      </c>
      <c r="I1096">
        <f>_xlfn.XLOOKUP(G1096,[1]Preisliste!$A$11:$A$156,[1]Preisliste!$B$11:$B$156)</f>
        <v>0</v>
      </c>
      <c r="J1096" s="13">
        <f>_xlfn.XLOOKUP(G1096,[2]Preisliste!$A$11:$A$156,[2]Preisliste!$E$11:$E$156)</f>
        <v>41.02</v>
      </c>
      <c r="K1096" s="14">
        <f t="shared" si="76"/>
        <v>0</v>
      </c>
      <c r="L1096" t="str">
        <f>_xlfn.XLOOKUP(G1096,[2]Preisliste!$A$11:$A$156,[2]Preisliste!$C$11:$C$156)</f>
        <v>Mont. Luma</v>
      </c>
      <c r="M1096" s="1"/>
      <c r="N1096" s="1"/>
      <c r="O1096" s="1"/>
    </row>
    <row r="1097" spans="2:15" x14ac:dyDescent="0.3">
      <c r="B1097" s="25">
        <f t="shared" si="77"/>
        <v>0</v>
      </c>
      <c r="C1097" s="25">
        <v>0</v>
      </c>
      <c r="D1097" s="11" t="str">
        <f>'[1]Mast Grube Multi8B'!$D122</f>
        <v>St.</v>
      </c>
      <c r="E1097" s="11" t="s">
        <v>192</v>
      </c>
      <c r="F1097" s="12">
        <v>122080700000</v>
      </c>
      <c r="G1097" s="12">
        <f>'[1]Mast Grube Multi8B'!$E122</f>
        <v>122080700000</v>
      </c>
      <c r="H1097" s="12">
        <v>0</v>
      </c>
      <c r="I1097">
        <f>_xlfn.XLOOKUP(G1097,[1]Preisliste!$A$11:$A$156,[1]Preisliste!$B$11:$B$156)</f>
        <v>0</v>
      </c>
      <c r="J1097" s="13">
        <f>_xlfn.XLOOKUP(G1097,[2]Preisliste!$A$11:$A$156,[2]Preisliste!$E$11:$E$156)</f>
        <v>96.08</v>
      </c>
      <c r="K1097" s="14">
        <f t="shared" si="76"/>
        <v>0</v>
      </c>
      <c r="L1097" t="str">
        <f>_xlfn.XLOOKUP(G1097,[2]Preisliste!$A$11:$A$156,[2]Preisliste!$C$11:$C$156)</f>
        <v>Mont. FGÜ Mini Luma</v>
      </c>
      <c r="M1097" s="1"/>
      <c r="N1097" s="1"/>
      <c r="O1097" s="1"/>
    </row>
    <row r="1098" spans="2:15" x14ac:dyDescent="0.3">
      <c r="B1098" s="25">
        <f t="shared" si="77"/>
        <v>0</v>
      </c>
      <c r="C1098" s="25">
        <v>0</v>
      </c>
      <c r="D1098" s="11" t="str">
        <f>'[1]Mast Grube Multi8B'!$D123</f>
        <v>St.</v>
      </c>
      <c r="E1098" s="11" t="s">
        <v>192</v>
      </c>
      <c r="F1098" s="12">
        <v>122080900000</v>
      </c>
      <c r="G1098" s="12">
        <f>'[1]Mast Grube Multi8B'!$E123</f>
        <v>122080900000</v>
      </c>
      <c r="H1098" s="12">
        <v>0</v>
      </c>
      <c r="I1098">
        <f>_xlfn.XLOOKUP(G1098,[1]Preisliste!$A$11:$A$156,[1]Preisliste!$B$11:$B$156)</f>
        <v>0</v>
      </c>
      <c r="J1098" s="13">
        <f>_xlfn.XLOOKUP(G1098,[2]Preisliste!$A$11:$A$156,[2]Preisliste!$E$11:$E$156)</f>
        <v>43.18</v>
      </c>
      <c r="K1098" s="14">
        <f t="shared" si="76"/>
        <v>0</v>
      </c>
      <c r="L1098" t="str">
        <f>_xlfn.XLOOKUP(G1098,[2]Preisliste!$A$11:$A$156,[2]Preisliste!$C$11:$C$156)</f>
        <v>Mont. Trilux Publisca</v>
      </c>
      <c r="M1098" s="1"/>
      <c r="N1098" s="1"/>
      <c r="O1098" s="1"/>
    </row>
    <row r="1099" spans="2:15" x14ac:dyDescent="0.3">
      <c r="B1099" s="25">
        <f t="shared" si="77"/>
        <v>0</v>
      </c>
      <c r="C1099" s="25">
        <v>0</v>
      </c>
      <c r="D1099" s="11" t="str">
        <f>'[1]Mast Grube Multi8B'!$D124</f>
        <v>St.</v>
      </c>
      <c r="E1099" s="11" t="s">
        <v>192</v>
      </c>
      <c r="F1099" s="12">
        <v>122081100000</v>
      </c>
      <c r="G1099" s="12">
        <f>'[1]Mast Grube Multi8B'!$E124</f>
        <v>122081100000</v>
      </c>
      <c r="H1099" s="12">
        <v>0</v>
      </c>
      <c r="I1099">
        <f>_xlfn.XLOOKUP(G1099,[1]Preisliste!$A$11:$A$156,[1]Preisliste!$B$11:$B$156)</f>
        <v>0</v>
      </c>
      <c r="J1099" s="13">
        <f>_xlfn.XLOOKUP(G1099,[2]Preisliste!$A$11:$A$156,[2]Preisliste!$E$11:$E$156)</f>
        <v>45.34</v>
      </c>
      <c r="K1099" s="14">
        <f t="shared" si="76"/>
        <v>0</v>
      </c>
      <c r="L1099" t="str">
        <f>_xlfn.XLOOKUP(G1099,[2]Preisliste!$A$11:$A$156,[2]Preisliste!$C$11:$C$156)</f>
        <v>Mont. Nordeon Vulkan V3458</v>
      </c>
      <c r="M1099" s="1"/>
      <c r="N1099" s="1"/>
      <c r="O1099" s="1"/>
    </row>
    <row r="1100" spans="2:15" x14ac:dyDescent="0.3">
      <c r="B1100" s="25">
        <f t="shared" si="77"/>
        <v>0</v>
      </c>
      <c r="C1100" s="25">
        <v>0</v>
      </c>
      <c r="D1100" s="11" t="str">
        <f>'[1]Mast Grube Multi8B'!$D125</f>
        <v>St.</v>
      </c>
      <c r="E1100" s="11" t="s">
        <v>192</v>
      </c>
      <c r="F1100" s="12">
        <v>120813000000</v>
      </c>
      <c r="G1100" s="12">
        <f>'[1]Mast Grube Multi8B'!$E125</f>
        <v>120813000000</v>
      </c>
      <c r="H1100" s="12">
        <v>0</v>
      </c>
      <c r="I1100">
        <f>_xlfn.XLOOKUP(G1100,[1]Preisliste!$A$11:$A$156,[1]Preisliste!$B$11:$B$156)</f>
        <v>0</v>
      </c>
      <c r="J1100" s="13">
        <f>_xlfn.XLOOKUP(G1100,[2]Preisliste!$A$11:$A$156,[2]Preisliste!$E$11:$E$156)</f>
        <v>100.44</v>
      </c>
      <c r="K1100" s="14">
        <f t="shared" si="76"/>
        <v>0</v>
      </c>
      <c r="L1100" t="str">
        <f>_xlfn.XLOOKUP(G1100,[2]Preisliste!$A$11:$A$156,[2]Preisliste!$C$11:$C$156)</f>
        <v>Mont. Hahn-Licht</v>
      </c>
      <c r="M1100" s="1"/>
      <c r="N1100" s="1"/>
      <c r="O1100" s="1"/>
    </row>
    <row r="1101" spans="2:15" x14ac:dyDescent="0.3">
      <c r="B1101" s="25">
        <f t="shared" si="77"/>
        <v>0</v>
      </c>
      <c r="C1101" s="25">
        <v>0</v>
      </c>
      <c r="D1101" s="11" t="str">
        <f>'[1]Mast Grube Multi8B'!$D126</f>
        <v>St.</v>
      </c>
      <c r="E1101" s="11" t="s">
        <v>192</v>
      </c>
      <c r="F1101" s="12">
        <v>122120700000</v>
      </c>
      <c r="G1101" s="12">
        <f>'[1]Mast Grube Multi8B'!$E126</f>
        <v>122120700000</v>
      </c>
      <c r="H1101" s="12">
        <v>0</v>
      </c>
      <c r="I1101">
        <f>_xlfn.XLOOKUP(G1101,[1]Preisliste!$A$11:$A$156,[1]Preisliste!$B$11:$B$156)</f>
        <v>0</v>
      </c>
      <c r="J1101" s="13">
        <f>_xlfn.XLOOKUP(G1101,[2]Preisliste!$A$11:$A$156,[2]Preisliste!$E$11:$E$156)</f>
        <v>57.53</v>
      </c>
      <c r="K1101" s="14">
        <f t="shared" si="76"/>
        <v>0</v>
      </c>
      <c r="L1101" t="str">
        <f>_xlfn.XLOOKUP(G1101,[2]Preisliste!$A$11:$A$156,[2]Preisliste!$C$11:$C$156)</f>
        <v>Leuchtenmontage o. Material</v>
      </c>
      <c r="M1101" s="1"/>
      <c r="N1101" s="1"/>
      <c r="O1101" s="1"/>
    </row>
    <row r="1102" spans="2:15" x14ac:dyDescent="0.3">
      <c r="B1102" s="25">
        <f t="shared" si="77"/>
        <v>0</v>
      </c>
      <c r="C1102" s="25">
        <v>0</v>
      </c>
      <c r="D1102" s="11" t="str">
        <f>'[1]Mast Grube Multi8B'!$D127</f>
        <v>St.</v>
      </c>
      <c r="E1102" s="11" t="s">
        <v>192</v>
      </c>
      <c r="F1102" s="12">
        <v>122121900000</v>
      </c>
      <c r="G1102" s="12">
        <f>'[1]Mast Grube Multi8B'!$E127</f>
        <v>122121900000</v>
      </c>
      <c r="H1102" s="12">
        <v>0</v>
      </c>
      <c r="I1102">
        <f>_xlfn.XLOOKUP(G1102,[1]Preisliste!$A$11:$A$156,[1]Preisliste!$B$11:$B$156)</f>
        <v>0</v>
      </c>
      <c r="J1102" s="13">
        <f>_xlfn.XLOOKUP(G1102,[2]Preisliste!$A$11:$A$156,[2]Preisliste!$E$11:$E$156)</f>
        <v>51.86</v>
      </c>
      <c r="K1102" s="14">
        <f t="shared" si="76"/>
        <v>0</v>
      </c>
      <c r="L1102" t="str">
        <f>_xlfn.XLOOKUP(G1102,[2]Preisliste!$A$11:$A$156,[2]Preisliste!$C$11:$C$156)</f>
        <v>Blendeneinbau Vulkan</v>
      </c>
      <c r="M1102" s="1"/>
      <c r="N1102" s="1"/>
      <c r="O1102" s="1"/>
    </row>
    <row r="1103" spans="2:15" x14ac:dyDescent="0.3">
      <c r="B1103" s="25">
        <f t="shared" si="77"/>
        <v>0</v>
      </c>
      <c r="C1103" s="25">
        <v>0</v>
      </c>
      <c r="D1103" s="11" t="str">
        <f>'[1]Mast Grube Multi8B'!$D128</f>
        <v>St.</v>
      </c>
      <c r="E1103" s="11" t="s">
        <v>192</v>
      </c>
      <c r="F1103" s="12">
        <v>122122500000</v>
      </c>
      <c r="G1103" s="12">
        <f>'[1]Mast Grube Multi8B'!$E128</f>
        <v>122122500000</v>
      </c>
      <c r="H1103" s="12">
        <v>0</v>
      </c>
      <c r="I1103">
        <f>_xlfn.XLOOKUP(G1103,[1]Preisliste!$A$11:$A$156,[1]Preisliste!$B$11:$B$156)</f>
        <v>0</v>
      </c>
      <c r="J1103" s="13">
        <f>_xlfn.XLOOKUP(G1103,[2]Preisliste!$A$11:$A$156,[2]Preisliste!$E$11:$E$156)</f>
        <v>51.86</v>
      </c>
      <c r="K1103" s="14">
        <f t="shared" si="76"/>
        <v>0</v>
      </c>
      <c r="L1103" t="str">
        <f>_xlfn.XLOOKUP(G1103,[2]Preisliste!$A$11:$A$156,[2]Preisliste!$C$11:$C$156)</f>
        <v>Austausch Vulkan Leuchtendach</v>
      </c>
      <c r="M1103" s="1"/>
      <c r="N1103" s="1"/>
      <c r="O1103" s="1"/>
    </row>
    <row r="1104" spans="2:15" x14ac:dyDescent="0.3">
      <c r="B1104" s="25">
        <f t="shared" si="77"/>
        <v>0</v>
      </c>
      <c r="C1104" s="25">
        <v>0</v>
      </c>
      <c r="D1104" s="11" t="str">
        <f>'[1]Mast Grube Multi8B'!$D129</f>
        <v>St.</v>
      </c>
      <c r="E1104" s="11" t="s">
        <v>192</v>
      </c>
      <c r="F1104" s="12">
        <v>122124200000</v>
      </c>
      <c r="G1104" s="12">
        <f>'[1]Mast Grube Multi8B'!$E129</f>
        <v>122124200000</v>
      </c>
      <c r="H1104" s="12">
        <v>0</v>
      </c>
      <c r="I1104">
        <f>_xlfn.XLOOKUP(G1104,[1]Preisliste!$A$11:$A$156,[1]Preisliste!$B$11:$B$156)</f>
        <v>0</v>
      </c>
      <c r="J1104" s="13">
        <f>_xlfn.XLOOKUP(G1104,[2]Preisliste!$A$11:$A$156,[2]Preisliste!$E$11:$E$156)</f>
        <v>60.83</v>
      </c>
      <c r="K1104" s="14">
        <f t="shared" ref="K1104:K1115" si="78">IF(B1104="",0,B1104*J1104)</f>
        <v>0</v>
      </c>
      <c r="L1104" t="str">
        <f>_xlfn.XLOOKUP(G1104,[2]Preisliste!$A$11:$A$156,[2]Preisliste!$C$11:$C$156)</f>
        <v>Isol. Klemme Leuchtenanschluss</v>
      </c>
      <c r="M1104" s="1"/>
      <c r="N1104" s="1"/>
      <c r="O1104" s="1"/>
    </row>
    <row r="1105" spans="1:16" x14ac:dyDescent="0.3">
      <c r="B1105" s="25">
        <f t="shared" ref="B1105:B1115" si="79">C1105</f>
        <v>0</v>
      </c>
      <c r="C1105" s="25">
        <v>0</v>
      </c>
      <c r="D1105" s="11" t="str">
        <f>'[1]Mast Grube Multi8B'!$D130</f>
        <v>St.</v>
      </c>
      <c r="E1105" s="11" t="s">
        <v>192</v>
      </c>
      <c r="F1105" s="12">
        <v>101030306000</v>
      </c>
      <c r="G1105" s="12">
        <f>'[1]Mast Grube Multi8B'!$E130</f>
        <v>101030306000</v>
      </c>
      <c r="H1105" s="12" t="s">
        <v>41</v>
      </c>
      <c r="I1105" t="str">
        <f>_xlfn.XLOOKUP(G1105,[1]Preisliste!$A$11:$A$156,[1]Preisliste!$B$11:$B$156)</f>
        <v>1.10.1</v>
      </c>
      <c r="J1105" s="13">
        <f>_xlfn.XLOOKUP(G1105,[2]Preisliste!$A$11:$A$156,[2]Preisliste!$E$11:$E$156)</f>
        <v>37.78</v>
      </c>
      <c r="K1105" s="14">
        <f t="shared" si="78"/>
        <v>0</v>
      </c>
      <c r="L1105" t="str">
        <f>_xlfn.XLOOKUP(G1105,[2]Preisliste!$A$11:$A$156,[2]Preisliste!$C$11:$C$156)</f>
        <v>Technische LED-Außenleuchte für Anliegerstraßen</v>
      </c>
      <c r="M1105" s="1"/>
      <c r="N1105" s="1"/>
      <c r="O1105" s="1"/>
    </row>
    <row r="1106" spans="1:16" x14ac:dyDescent="0.3">
      <c r="B1106" s="25">
        <f t="shared" si="79"/>
        <v>0</v>
      </c>
      <c r="C1106" s="25">
        <v>0</v>
      </c>
      <c r="D1106" s="11" t="str">
        <f>'[1]Mast Grube Multi8B'!$D131</f>
        <v>St.</v>
      </c>
      <c r="E1106" s="11" t="s">
        <v>192</v>
      </c>
      <c r="F1106" s="12">
        <v>101030307000</v>
      </c>
      <c r="G1106" s="12">
        <f>'[1]Mast Grube Multi8B'!$E131</f>
        <v>101030307000</v>
      </c>
      <c r="H1106" s="12" t="s">
        <v>42</v>
      </c>
      <c r="I1106" t="str">
        <f>_xlfn.XLOOKUP(G1106,[1]Preisliste!$A$11:$A$156,[1]Preisliste!$B$11:$B$156)</f>
        <v>1.10.2</v>
      </c>
      <c r="J1106" s="13">
        <f>_xlfn.XLOOKUP(G1106,[2]Preisliste!$A$11:$A$156,[2]Preisliste!$E$11:$E$156)</f>
        <v>38.86</v>
      </c>
      <c r="K1106" s="14">
        <f t="shared" si="78"/>
        <v>0</v>
      </c>
      <c r="L1106" t="str">
        <f>_xlfn.XLOOKUP(G1106,[2]Preisliste!$A$11:$A$156,[2]Preisliste!$C$11:$C$156)</f>
        <v>Technische LED-Außenleuchte für Haupterschließungsstraßen</v>
      </c>
      <c r="M1106" s="1"/>
      <c r="N1106" s="1"/>
      <c r="O1106" s="1"/>
    </row>
    <row r="1107" spans="1:16" x14ac:dyDescent="0.3">
      <c r="B1107" s="25">
        <f t="shared" si="79"/>
        <v>0</v>
      </c>
      <c r="C1107" s="25">
        <v>0</v>
      </c>
      <c r="D1107" s="11" t="str">
        <f>'[1]Mast Grube Multi8B'!$D132</f>
        <v>St.</v>
      </c>
      <c r="E1107" s="11" t="s">
        <v>192</v>
      </c>
      <c r="F1107" s="12">
        <v>101030400000</v>
      </c>
      <c r="G1107" s="12">
        <f>'[1]Mast Grube Multi8B'!$E132</f>
        <v>101030400000</v>
      </c>
      <c r="H1107" s="12" t="s">
        <v>43</v>
      </c>
      <c r="I1107" t="str">
        <f>_xlfn.XLOOKUP(G1107,[1]Preisliste!$A$11:$A$156,[1]Preisliste!$B$11:$B$156)</f>
        <v>1.10.3</v>
      </c>
      <c r="J1107" s="13">
        <f>_xlfn.XLOOKUP(G1107,[2]Preisliste!$A$11:$A$156,[2]Preisliste!$E$11:$E$156)</f>
        <v>41.02</v>
      </c>
      <c r="K1107" s="14">
        <f t="shared" si="78"/>
        <v>0</v>
      </c>
      <c r="L1107" t="str">
        <f>_xlfn.XLOOKUP(G1107,[2]Preisliste!$A$11:$A$156,[2]Preisliste!$C$11:$C$156)</f>
        <v>Technische LED-Außenleuchte für Hauptverkehrsstraßen</v>
      </c>
      <c r="M1107" s="1"/>
      <c r="N1107" s="1"/>
      <c r="O1107" s="1"/>
    </row>
    <row r="1108" spans="1:16" x14ac:dyDescent="0.3">
      <c r="B1108" s="25">
        <f t="shared" si="79"/>
        <v>0</v>
      </c>
      <c r="C1108" s="25">
        <v>0</v>
      </c>
      <c r="D1108" s="11" t="str">
        <f>'[1]Mast Grube Multi8B'!$D133</f>
        <v>St.</v>
      </c>
      <c r="E1108" s="11" t="s">
        <v>192</v>
      </c>
      <c r="F1108" s="12">
        <v>441430000001</v>
      </c>
      <c r="G1108" s="12">
        <f>'[1]Mast Grube Multi8B'!$E133</f>
        <v>441430000001</v>
      </c>
      <c r="H1108" s="12" t="s">
        <v>44</v>
      </c>
      <c r="I1108" t="str">
        <f>_xlfn.XLOOKUP(G1108,[1]Preisliste!$A$11:$A$156,[1]Preisliste!$B$11:$B$156)</f>
        <v>1.10.4</v>
      </c>
      <c r="J1108" s="13">
        <f>_xlfn.XLOOKUP(G1108,[2]Preisliste!$A$11:$A$156,[2]Preisliste!$E$11:$E$156)</f>
        <v>96.08</v>
      </c>
      <c r="K1108" s="14">
        <f t="shared" si="78"/>
        <v>0</v>
      </c>
      <c r="L1108" t="str">
        <f>_xlfn.XLOOKUP(G1108,[2]Preisliste!$A$11:$A$156,[2]Preisliste!$C$11:$C$156)</f>
        <v>Technische LED-Außenleuchte für FGÜ</v>
      </c>
      <c r="M1108" s="1"/>
      <c r="N1108" s="1"/>
      <c r="O1108" s="1"/>
    </row>
    <row r="1109" spans="1:16" x14ac:dyDescent="0.3">
      <c r="B1109" s="25">
        <f t="shared" si="79"/>
        <v>0</v>
      </c>
      <c r="C1109" s="25">
        <v>0</v>
      </c>
      <c r="D1109" s="11" t="str">
        <f>'[1]Mast Grube Multi8B'!$D134</f>
        <v>St.</v>
      </c>
      <c r="E1109" s="11" t="s">
        <v>192</v>
      </c>
      <c r="F1109" s="12">
        <v>441431000001</v>
      </c>
      <c r="G1109" s="12">
        <f>'[1]Mast Grube Multi8B'!$E134</f>
        <v>441431000001</v>
      </c>
      <c r="H1109" s="12" t="s">
        <v>45</v>
      </c>
      <c r="I1109" t="str">
        <f>_xlfn.XLOOKUP(G1109,[1]Preisliste!$A$11:$A$156,[1]Preisliste!$B$11:$B$156)</f>
        <v>1.10.5</v>
      </c>
      <c r="J1109" s="13">
        <f>_xlfn.XLOOKUP(G1109,[2]Preisliste!$A$11:$A$156,[2]Preisliste!$E$11:$E$156)</f>
        <v>43.18</v>
      </c>
      <c r="K1109" s="14">
        <f t="shared" si="78"/>
        <v>0</v>
      </c>
      <c r="L1109" t="str">
        <f>_xlfn.XLOOKUP(G1109,[2]Preisliste!$A$11:$A$156,[2]Preisliste!$C$11:$C$156)</f>
        <v>Technisch-dekorative LED-Außenleuchte</v>
      </c>
      <c r="M1109" s="1"/>
      <c r="N1109" s="1"/>
      <c r="O1109" s="1"/>
    </row>
    <row r="1110" spans="1:16" x14ac:dyDescent="0.3">
      <c r="B1110" s="25">
        <f t="shared" si="79"/>
        <v>0</v>
      </c>
      <c r="C1110" s="25">
        <v>0</v>
      </c>
      <c r="D1110" s="11" t="str">
        <f>'[1]Mast Grube Multi8B'!$D135</f>
        <v>St.</v>
      </c>
      <c r="E1110" s="11" t="s">
        <v>192</v>
      </c>
      <c r="F1110" s="12">
        <v>441432000001</v>
      </c>
      <c r="G1110" s="12">
        <f>'[1]Mast Grube Multi8B'!$E135</f>
        <v>441432000001</v>
      </c>
      <c r="H1110" s="12" t="s">
        <v>46</v>
      </c>
      <c r="I1110" t="str">
        <f>_xlfn.XLOOKUP(G1110,[1]Preisliste!$A$11:$A$156,[1]Preisliste!$B$11:$B$156)</f>
        <v>1.10.6</v>
      </c>
      <c r="J1110" s="13">
        <f>_xlfn.XLOOKUP(G1110,[2]Preisliste!$A$11:$A$156,[2]Preisliste!$E$11:$E$156)</f>
        <v>45.34</v>
      </c>
      <c r="K1110" s="14">
        <f t="shared" si="78"/>
        <v>0</v>
      </c>
      <c r="L1110" t="str">
        <f>_xlfn.XLOOKUP(G1110,[2]Preisliste!$A$11:$A$156,[2]Preisliste!$C$11:$C$156)</f>
        <v>Klassisch-dekorative LED-Außenleuchte</v>
      </c>
      <c r="M1110" s="1"/>
      <c r="N1110" s="1"/>
      <c r="O1110" s="1"/>
    </row>
    <row r="1111" spans="1:16" x14ac:dyDescent="0.3">
      <c r="B1111" s="25">
        <f t="shared" si="79"/>
        <v>0</v>
      </c>
      <c r="C1111" s="25">
        <v>0</v>
      </c>
      <c r="D1111" s="11" t="str">
        <f>'[1]Mast Grube Multi8B'!$D136</f>
        <v>St.</v>
      </c>
      <c r="E1111" s="11" t="s">
        <v>192</v>
      </c>
      <c r="F1111" s="12">
        <v>441433000001</v>
      </c>
      <c r="G1111" s="12">
        <f>'[1]Mast Grube Multi8B'!$E136</f>
        <v>441433000001</v>
      </c>
      <c r="H1111" s="12" t="s">
        <v>47</v>
      </c>
      <c r="I1111" t="str">
        <f>_xlfn.XLOOKUP(G1111,[1]Preisliste!$A$11:$A$156,[1]Preisliste!$B$11:$B$156)</f>
        <v>1.10.7</v>
      </c>
      <c r="J1111" s="13">
        <f>_xlfn.XLOOKUP(G1111,[2]Preisliste!$A$11:$A$156,[2]Preisliste!$E$11:$E$156)</f>
        <v>100.44</v>
      </c>
      <c r="K1111" s="14">
        <f t="shared" si="78"/>
        <v>0</v>
      </c>
      <c r="L1111" t="str">
        <f>_xlfn.XLOOKUP(G1111,[2]Preisliste!$A$11:$A$156,[2]Preisliste!$C$11:$C$156)</f>
        <v>Historische Mastaufsatzleuchten "Ausführung Bergisch Gladbach"</v>
      </c>
      <c r="M1111" s="1"/>
      <c r="N1111" s="1"/>
      <c r="O1111" s="1"/>
    </row>
    <row r="1112" spans="1:16" x14ac:dyDescent="0.3">
      <c r="B1112" s="25">
        <f t="shared" si="79"/>
        <v>0</v>
      </c>
      <c r="C1112" s="25">
        <v>0</v>
      </c>
      <c r="D1112" s="11" t="str">
        <f>'[1]Mast Grube Multi8B'!$D137</f>
        <v>St.</v>
      </c>
      <c r="E1112" s="11" t="s">
        <v>192</v>
      </c>
      <c r="F1112" s="12">
        <v>101030405000</v>
      </c>
      <c r="G1112" s="12">
        <f>'[1]Mast Grube Multi8B'!$E137</f>
        <v>101030405000</v>
      </c>
      <c r="H1112" s="12" t="s">
        <v>48</v>
      </c>
      <c r="I1112" t="str">
        <f>_xlfn.XLOOKUP(G1112,[1]Preisliste!$A$11:$A$156,[1]Preisliste!$B$11:$B$156)</f>
        <v>1.10.8</v>
      </c>
      <c r="J1112" s="13">
        <f>_xlfn.XLOOKUP(G1112,[2]Preisliste!$A$11:$A$156,[2]Preisliste!$E$11:$E$156)</f>
        <v>0</v>
      </c>
      <c r="K1112" s="14">
        <f t="shared" si="78"/>
        <v>0</v>
      </c>
      <c r="L1112" t="str">
        <f>_xlfn.XLOOKUP(G1112,[2]Preisliste!$A$11:$A$156,[2]Preisliste!$C$11:$C$156)</f>
        <v>LED-Kompakt-Strahler für Akzentbeleuchtung &gt; 4000 lm</v>
      </c>
      <c r="M1112" s="1"/>
      <c r="N1112" s="1"/>
      <c r="O1112" s="1"/>
    </row>
    <row r="1113" spans="1:16" x14ac:dyDescent="0.3">
      <c r="B1113" s="25">
        <f t="shared" si="79"/>
        <v>0</v>
      </c>
      <c r="C1113" s="25">
        <v>0</v>
      </c>
      <c r="D1113" s="11" t="str">
        <f>'[1]Mast Grube Multi8B'!$D138</f>
        <v>St.</v>
      </c>
      <c r="E1113" s="11" t="s">
        <v>192</v>
      </c>
      <c r="F1113" s="12">
        <v>101030406000</v>
      </c>
      <c r="G1113" s="12">
        <f>'[1]Mast Grube Multi8B'!$E138</f>
        <v>101030406000</v>
      </c>
      <c r="H1113" s="12" t="s">
        <v>49</v>
      </c>
      <c r="I1113" t="str">
        <f>_xlfn.XLOOKUP(G1113,[1]Preisliste!$A$11:$A$156,[1]Preisliste!$B$11:$B$156)</f>
        <v>1.10.9</v>
      </c>
      <c r="J1113" s="13">
        <f>_xlfn.XLOOKUP(G1113,[2]Preisliste!$A$11:$A$156,[2]Preisliste!$E$11:$E$156)</f>
        <v>0</v>
      </c>
      <c r="K1113" s="14">
        <f t="shared" si="78"/>
        <v>0</v>
      </c>
      <c r="L1113" t="str">
        <f>_xlfn.XLOOKUP(G1113,[2]Preisliste!$A$11:$A$156,[2]Preisliste!$C$11:$C$156)</f>
        <v>LED-Kompakt-Strahler für Akzentbeleuchtung &gt; 3000 lm</v>
      </c>
      <c r="M1113" s="1"/>
      <c r="N1113" s="1"/>
      <c r="O1113" s="1"/>
    </row>
    <row r="1114" spans="1:16" x14ac:dyDescent="0.3">
      <c r="B1114" s="25">
        <f t="shared" si="79"/>
        <v>0</v>
      </c>
      <c r="C1114" s="25">
        <v>0</v>
      </c>
      <c r="D1114" s="11" t="str">
        <f>'[1]Mast Grube Multi8B'!$D139</f>
        <v>St.</v>
      </c>
      <c r="E1114" s="11" t="s">
        <v>192</v>
      </c>
      <c r="F1114" s="12">
        <v>101030407000</v>
      </c>
      <c r="G1114" s="12">
        <f>'[1]Mast Grube Multi8B'!$E139</f>
        <v>101030407000</v>
      </c>
      <c r="H1114" s="12" t="s">
        <v>50</v>
      </c>
      <c r="I1114" t="str">
        <f>_xlfn.XLOOKUP(G1114,[1]Preisliste!$A$11:$A$156,[1]Preisliste!$B$11:$B$156)</f>
        <v>1.10.10</v>
      </c>
      <c r="J1114" s="13">
        <f>_xlfn.XLOOKUP(G1114,[2]Preisliste!$A$11:$A$156,[2]Preisliste!$E$11:$E$156)</f>
        <v>0</v>
      </c>
      <c r="K1114" s="14">
        <f t="shared" si="78"/>
        <v>0</v>
      </c>
      <c r="L1114" t="str">
        <f>_xlfn.XLOOKUP(G1114,[2]Preisliste!$A$11:$A$156,[2]Preisliste!$C$11:$C$156)</f>
        <v>LED-Flutlichtstrahler für Anstrahlungen &gt; 6500 lm</v>
      </c>
      <c r="M1114" s="1"/>
      <c r="N1114" s="1"/>
      <c r="O1114" s="1"/>
    </row>
    <row r="1115" spans="1:16" x14ac:dyDescent="0.3">
      <c r="B1115" s="25">
        <f t="shared" si="79"/>
        <v>0</v>
      </c>
      <c r="C1115" s="25">
        <v>0</v>
      </c>
      <c r="D1115" s="11" t="str">
        <f>'[1]Mast Grube Multi8B'!$D140</f>
        <v>St.</v>
      </c>
      <c r="E1115" s="11" t="s">
        <v>192</v>
      </c>
      <c r="F1115" s="12">
        <v>101030500000</v>
      </c>
      <c r="G1115" s="12">
        <f>'[1]Mast Grube Multi8B'!$E140</f>
        <v>101030500000</v>
      </c>
      <c r="H1115" s="12" t="s">
        <v>51</v>
      </c>
      <c r="I1115" t="str">
        <f>_xlfn.XLOOKUP(G1115,[1]Preisliste!$A$11:$A$156,[1]Preisliste!$B$11:$B$156)</f>
        <v>1.10.11</v>
      </c>
      <c r="J1115" s="13">
        <f>_xlfn.XLOOKUP(G1115,[2]Preisliste!$A$11:$A$156,[2]Preisliste!$E$11:$E$156)</f>
        <v>0</v>
      </c>
      <c r="K1115" s="14">
        <f t="shared" si="78"/>
        <v>0</v>
      </c>
      <c r="L1115" t="str">
        <f>_xlfn.XLOOKUP(G1115,[2]Preisliste!$A$11:$A$156,[2]Preisliste!$C$11:$C$156)</f>
        <v>LED-Flutlichtstrahler für Anstrahlungen &gt; 5500 lm</v>
      </c>
      <c r="M1115" s="1"/>
      <c r="N1115" s="1"/>
      <c r="O1115" s="1"/>
    </row>
    <row r="1116" spans="1:16" x14ac:dyDescent="0.3">
      <c r="F1116" s="12"/>
      <c r="G1116" s="12"/>
      <c r="H1116" s="12"/>
      <c r="J1116" s="13"/>
      <c r="P1116"/>
    </row>
    <row r="1117" spans="1:16" x14ac:dyDescent="0.3">
      <c r="F1117" s="12"/>
      <c r="J1117" s="13"/>
      <c r="P1117"/>
    </row>
    <row r="1118" spans="1:16" x14ac:dyDescent="0.3">
      <c r="F1118" s="12"/>
      <c r="J1118" s="13"/>
      <c r="P1118"/>
    </row>
    <row r="1119" spans="1:16" x14ac:dyDescent="0.3">
      <c r="F1119" s="12"/>
      <c r="J1119" s="13"/>
      <c r="P1119"/>
    </row>
    <row r="1120" spans="1:16" x14ac:dyDescent="0.3">
      <c r="A1120" s="21" t="s">
        <v>189</v>
      </c>
      <c r="B1120" s="62">
        <f>C1120</f>
        <v>0</v>
      </c>
      <c r="C1120" s="62">
        <v>0</v>
      </c>
      <c r="D1120" s="33" t="str">
        <f>'[1]Mast Grube Multi8P'!$D55</f>
        <v>m²</v>
      </c>
      <c r="E1120" s="33" t="s">
        <v>55</v>
      </c>
      <c r="F1120" s="12">
        <v>122021100000</v>
      </c>
      <c r="G1120" s="34">
        <f>'[1]Mast Grube Multi8P'!$E55</f>
        <v>122021100000</v>
      </c>
      <c r="H1120" s="34" t="s">
        <v>0</v>
      </c>
      <c r="I1120" t="str">
        <f>_xlfn.XLOOKUP(G1120,[1]Preisliste!$A$11:$A$156,[1]Preisliste!$B$11:$B$156)</f>
        <v>1.3.6</v>
      </c>
      <c r="J1120" s="13">
        <f>_xlfn.XLOOKUP(G1120,[2]Preisliste!$A$11:$A$156,[2]Preisliste!$E$11:$E$156)</f>
        <v>100.68</v>
      </c>
      <c r="K1120" s="21">
        <f t="shared" ref="K1120:K1183" si="80">IF(B1120="",0,B1120*J1120)</f>
        <v>0</v>
      </c>
      <c r="L1120" t="str">
        <f>_xlfn.XLOOKUP(G1120,[2]Preisliste!$A$11:$A$156,[2]Preisliste!$C$11:$C$156)</f>
        <v>Pflasteroberflächen aufnehmen und wieder herstellen</v>
      </c>
      <c r="M1120" s="21"/>
      <c r="N1120" s="21"/>
      <c r="O1120" s="21"/>
      <c r="P1120" s="21"/>
    </row>
    <row r="1121" spans="1:16" x14ac:dyDescent="0.3">
      <c r="A1121" s="21" t="s">
        <v>202</v>
      </c>
      <c r="B1121" s="62">
        <f t="shared" ref="B1121:B1184" si="81">C1121</f>
        <v>0</v>
      </c>
      <c r="C1121" s="62">
        <v>0</v>
      </c>
      <c r="D1121" s="33" t="str">
        <f>'[1]Mast Grube Multi8P'!$D56</f>
        <v>m³</v>
      </c>
      <c r="E1121" s="33" t="s">
        <v>56</v>
      </c>
      <c r="F1121" s="12">
        <v>122021300000</v>
      </c>
      <c r="G1121" s="34">
        <f>'[1]Mast Grube Multi8P'!$E56</f>
        <v>122021300000</v>
      </c>
      <c r="H1121" s="34" t="s">
        <v>1</v>
      </c>
      <c r="I1121" t="str">
        <f>_xlfn.XLOOKUP(G1121,[1]Preisliste!$A$11:$A$156,[1]Preisliste!$B$11:$B$156)</f>
        <v>1.3.7</v>
      </c>
      <c r="J1121" s="13">
        <f>_xlfn.XLOOKUP(G1121,[2]Preisliste!$A$11:$A$156,[2]Preisliste!$E$11:$E$156)</f>
        <v>114.1</v>
      </c>
      <c r="K1121" s="21">
        <f t="shared" si="80"/>
        <v>0</v>
      </c>
      <c r="L1121" t="str">
        <f>_xlfn.XLOOKUP(G1121,[2]Preisliste!$A$11:$A$156,[2]Preisliste!$C$11:$C$156)</f>
        <v>ungeb. Tragschichten ausbauen</v>
      </c>
      <c r="M1121" s="21"/>
      <c r="N1121" s="21"/>
      <c r="O1121" s="21"/>
      <c r="P1121" s="21"/>
    </row>
    <row r="1122" spans="1:16" x14ac:dyDescent="0.3">
      <c r="A1122">
        <f>SUM(K1120:K1195)</f>
        <v>0</v>
      </c>
      <c r="B1122" s="62">
        <f t="shared" si="81"/>
        <v>0</v>
      </c>
      <c r="C1122" s="62">
        <v>0</v>
      </c>
      <c r="D1122" s="33" t="str">
        <f>'[1]Mast Grube Multi8P'!$D57</f>
        <v>m³</v>
      </c>
      <c r="E1122" s="33" t="s">
        <v>56</v>
      </c>
      <c r="F1122" s="12">
        <v>122021500000</v>
      </c>
      <c r="G1122" s="34">
        <f>'[1]Mast Grube Multi8P'!$E57</f>
        <v>122021500000</v>
      </c>
      <c r="H1122" s="34" t="s">
        <v>2</v>
      </c>
      <c r="I1122" t="str">
        <f>_xlfn.XLOOKUP(G1122,[1]Preisliste!$A$11:$A$156,[1]Preisliste!$B$11:$B$156)</f>
        <v>1.3.8</v>
      </c>
      <c r="J1122" s="13">
        <f>_xlfn.XLOOKUP(G1122,[2]Preisliste!$A$11:$A$156,[2]Preisliste!$E$11:$E$156)</f>
        <v>248.34</v>
      </c>
      <c r="K1122" s="21">
        <f t="shared" si="80"/>
        <v>0</v>
      </c>
      <c r="L1122" t="str">
        <f>_xlfn.XLOOKUP(G1122,[2]Preisliste!$A$11:$A$156,[2]Preisliste!$C$11:$C$156)</f>
        <v>Graben herstellen und wiederverfüllen</v>
      </c>
      <c r="M1122" s="21"/>
      <c r="N1122" s="21"/>
      <c r="O1122" s="21"/>
      <c r="P1122" s="21"/>
    </row>
    <row r="1123" spans="1:16" x14ac:dyDescent="0.3">
      <c r="A1123" s="21"/>
      <c r="B1123" s="62">
        <f t="shared" si="81"/>
        <v>0</v>
      </c>
      <c r="C1123" s="62">
        <v>0</v>
      </c>
      <c r="D1123" s="33" t="str">
        <f>'[1]Mast Grube Multi8P'!$D58</f>
        <v>m³</v>
      </c>
      <c r="E1123" s="33" t="s">
        <v>56</v>
      </c>
      <c r="F1123" s="12">
        <v>122021900000</v>
      </c>
      <c r="G1123" s="34">
        <f>'[1]Mast Grube Multi8P'!$E58</f>
        <v>122021900000</v>
      </c>
      <c r="H1123" s="34" t="s">
        <v>3</v>
      </c>
      <c r="I1123" t="str">
        <f>_xlfn.XLOOKUP(G1123,[1]Preisliste!$A$11:$A$156,[1]Preisliste!$B$11:$B$156)</f>
        <v>1.3.10</v>
      </c>
      <c r="J1123" s="13">
        <f>_xlfn.XLOOKUP(G1123,[2]Preisliste!$A$11:$A$156,[2]Preisliste!$E$11:$E$156)</f>
        <v>70.48</v>
      </c>
      <c r="K1123" s="21">
        <f t="shared" si="80"/>
        <v>0</v>
      </c>
      <c r="L1123" t="str">
        <f>_xlfn.XLOOKUP(G1123,[2]Preisliste!$A$11:$A$156,[2]Preisliste!$C$11:$C$156)</f>
        <v>Sandbett für Elektroleitung</v>
      </c>
      <c r="M1123" s="21"/>
      <c r="N1123" s="21"/>
      <c r="O1123" s="21"/>
      <c r="P1123" s="21"/>
    </row>
    <row r="1124" spans="1:16" x14ac:dyDescent="0.3">
      <c r="A1124" s="21"/>
      <c r="B1124" s="62">
        <f t="shared" si="81"/>
        <v>0</v>
      </c>
      <c r="C1124" s="62">
        <v>0</v>
      </c>
      <c r="D1124" s="33" t="str">
        <f>'[1]Mast Grube Multi8P'!$D59</f>
        <v>m³</v>
      </c>
      <c r="E1124" s="33" t="s">
        <v>56</v>
      </c>
      <c r="F1124" s="12">
        <v>122022100000</v>
      </c>
      <c r="G1124" s="34">
        <f>'[1]Mast Grube Multi8P'!$E59</f>
        <v>122022100000</v>
      </c>
      <c r="H1124" s="34" t="s">
        <v>4</v>
      </c>
      <c r="I1124" t="str">
        <f>_xlfn.XLOOKUP(G1124,[1]Preisliste!$A$11:$A$156,[1]Preisliste!$B$11:$B$156)</f>
        <v>1.3.11</v>
      </c>
      <c r="J1124" s="13">
        <f>_xlfn.XLOOKUP(G1124,[2]Preisliste!$A$11:$A$156,[2]Preisliste!$E$11:$E$156)</f>
        <v>80.55</v>
      </c>
      <c r="K1124" s="21">
        <f t="shared" si="80"/>
        <v>0</v>
      </c>
      <c r="L1124" t="str">
        <f>_xlfn.XLOOKUP(G1124,[2]Preisliste!$A$11:$A$156,[2]Preisliste!$C$11:$C$156)</f>
        <v>vorhandene Tragschicht wieder einbauen</v>
      </c>
      <c r="M1124" s="21"/>
      <c r="N1124" s="21"/>
      <c r="O1124" s="21"/>
      <c r="P1124" s="21"/>
    </row>
    <row r="1125" spans="1:16" x14ac:dyDescent="0.3">
      <c r="A1125" s="21"/>
      <c r="B1125" s="62">
        <f t="shared" si="81"/>
        <v>0</v>
      </c>
      <c r="C1125" s="62">
        <v>0</v>
      </c>
      <c r="D1125" s="33" t="str">
        <f>'[1]Mast Grube Multi8P'!$D60</f>
        <v>m</v>
      </c>
      <c r="E1125" s="33" t="s">
        <v>127</v>
      </c>
      <c r="F1125" s="12">
        <v>122020700000</v>
      </c>
      <c r="G1125" s="34">
        <f>'[1]Mast Grube Multi8P'!$E60</f>
        <v>122020700000</v>
      </c>
      <c r="H1125" s="34" t="s">
        <v>5</v>
      </c>
      <c r="I1125" t="str">
        <f>_xlfn.XLOOKUP(G1125,[1]Preisliste!$A$11:$A$156,[1]Preisliste!$B$11:$B$156)</f>
        <v>1.3.4</v>
      </c>
      <c r="J1125" s="13">
        <f>_xlfn.XLOOKUP(G1125,[2]Preisliste!$A$11:$A$156,[2]Preisliste!$E$11:$E$156)</f>
        <v>75.5</v>
      </c>
      <c r="K1125" s="21">
        <f t="shared" si="80"/>
        <v>0</v>
      </c>
      <c r="L1125" t="str">
        <f>_xlfn.XLOOKUP(G1125,[2]Preisliste!$A$11:$A$156,[2]Preisliste!$C$11:$C$156)</f>
        <v>Betonkantensteine aufbrechen und wiederherstellen</v>
      </c>
      <c r="M1125" s="21"/>
      <c r="N1125" s="21"/>
      <c r="O1125" s="21"/>
      <c r="P1125" s="21"/>
    </row>
    <row r="1126" spans="1:16" x14ac:dyDescent="0.3">
      <c r="A1126" s="21"/>
      <c r="B1126" s="62">
        <f t="shared" si="81"/>
        <v>0</v>
      </c>
      <c r="C1126" s="62">
        <v>0</v>
      </c>
      <c r="D1126" s="33" t="str">
        <f>'[1]Mast Grube Multi8P'!$D61</f>
        <v>m</v>
      </c>
      <c r="E1126" s="33" t="s">
        <v>127</v>
      </c>
      <c r="F1126" s="12">
        <v>122020900000</v>
      </c>
      <c r="G1126" s="34">
        <f>'[1]Mast Grube Multi8P'!$E61</f>
        <v>122020900000</v>
      </c>
      <c r="H1126" s="34" t="s">
        <v>6</v>
      </c>
      <c r="I1126" t="str">
        <f>_xlfn.XLOOKUP(G1126,[1]Preisliste!$A$11:$A$156,[1]Preisliste!$B$11:$B$156)</f>
        <v>1.3.5</v>
      </c>
      <c r="J1126" s="13">
        <f>_xlfn.XLOOKUP(G1126,[2]Preisliste!$A$11:$A$156,[2]Preisliste!$E$11:$E$156)</f>
        <v>82.21</v>
      </c>
      <c r="K1126" s="21">
        <f t="shared" si="80"/>
        <v>0</v>
      </c>
      <c r="L1126" t="str">
        <f>_xlfn.XLOOKUP(G1126,[2]Preisliste!$A$11:$A$156,[2]Preisliste!$C$11:$C$156)</f>
        <v>Betonbordsteine aufbrechen und wiederherstellen</v>
      </c>
      <c r="M1126" s="21"/>
      <c r="N1126" s="21"/>
      <c r="O1126" s="21"/>
      <c r="P1126" s="21"/>
    </row>
    <row r="1127" spans="1:16" x14ac:dyDescent="0.3">
      <c r="A1127" s="21"/>
      <c r="B1127" s="62">
        <f t="shared" si="81"/>
        <v>0</v>
      </c>
      <c r="C1127" s="62">
        <v>0</v>
      </c>
      <c r="D1127" s="33" t="str">
        <f>'[1]Mast Grube Multi8P'!$D62</f>
        <v>m</v>
      </c>
      <c r="E1127" s="33" t="s">
        <v>127</v>
      </c>
      <c r="F1127" s="12">
        <v>122020500000</v>
      </c>
      <c r="G1127" s="34">
        <f>'[1]Mast Grube Multi8P'!$E62</f>
        <v>122020500000</v>
      </c>
      <c r="H1127" s="34" t="s">
        <v>9</v>
      </c>
      <c r="I1127" t="str">
        <f>_xlfn.XLOOKUP(G1127,[1]Preisliste!$A$11:$A$156,[1]Preisliste!$B$11:$B$156)</f>
        <v>1.3.3</v>
      </c>
      <c r="J1127" s="13">
        <f>_xlfn.XLOOKUP(G1127,[2]Preisliste!$A$11:$A$156,[2]Preisliste!$E$11:$E$156)</f>
        <v>26.85</v>
      </c>
      <c r="K1127" s="21">
        <f t="shared" si="80"/>
        <v>0</v>
      </c>
      <c r="L1127" t="str">
        <f>_xlfn.XLOOKUP(G1127,[2]Preisliste!$A$11:$A$156,[2]Preisliste!$C$11:$C$156)</f>
        <v>Erschwernis für Abbrucharbeiten an Gebäuden und Einfriedungen</v>
      </c>
      <c r="M1127" s="21"/>
      <c r="N1127" s="21"/>
      <c r="O1127" s="21"/>
      <c r="P1127" s="21"/>
    </row>
    <row r="1128" spans="1:16" x14ac:dyDescent="0.3">
      <c r="A1128" s="21"/>
      <c r="B1128" s="62">
        <f t="shared" si="81"/>
        <v>0</v>
      </c>
      <c r="C1128" s="62">
        <v>0</v>
      </c>
      <c r="D1128" s="33" t="str">
        <f>'[1]Mast Grube Multi8P'!$D63</f>
        <v>m²</v>
      </c>
      <c r="E1128" s="33" t="s">
        <v>55</v>
      </c>
      <c r="F1128" s="12">
        <v>122020100000</v>
      </c>
      <c r="G1128" s="34">
        <f>'[1]Mast Grube Multi8P'!$E63</f>
        <v>122020100000</v>
      </c>
      <c r="H1128" s="34" t="s">
        <v>7</v>
      </c>
      <c r="I1128" t="str">
        <f>_xlfn.XLOOKUP(G1128,[1]Preisliste!$A$11:$A$156,[1]Preisliste!$B$11:$B$156)</f>
        <v>1.3.1</v>
      </c>
      <c r="J1128" s="13">
        <f>_xlfn.XLOOKUP(G1128,[2]Preisliste!$A$11:$A$156,[2]Preisliste!$E$11:$E$156)</f>
        <v>5.86</v>
      </c>
      <c r="K1128" s="21">
        <f t="shared" si="80"/>
        <v>0</v>
      </c>
      <c r="L1128" t="str">
        <f>_xlfn.XLOOKUP(G1128,[2]Preisliste!$A$11:$A$156,[2]Preisliste!$C$11:$C$156)</f>
        <v>Bituminösen Oberbau senkrecht schneiden</v>
      </c>
      <c r="M1128" s="21"/>
      <c r="N1128" s="21"/>
      <c r="O1128" s="21"/>
      <c r="P1128" s="21"/>
    </row>
    <row r="1129" spans="1:16" x14ac:dyDescent="0.3">
      <c r="A1129" s="21"/>
      <c r="B1129" s="62">
        <f t="shared" si="81"/>
        <v>0</v>
      </c>
      <c r="C1129" s="62">
        <v>0</v>
      </c>
      <c r="D1129" s="33" t="str">
        <f>'[1]Mast Grube Multi8P'!$D64</f>
        <v>m³</v>
      </c>
      <c r="E1129" s="33" t="s">
        <v>56</v>
      </c>
      <c r="F1129" s="12">
        <v>122020300000</v>
      </c>
      <c r="G1129" s="34">
        <f>'[1]Mast Grube Multi8P'!$E64</f>
        <v>122020300000</v>
      </c>
      <c r="H1129" s="34" t="s">
        <v>8</v>
      </c>
      <c r="I1129" t="str">
        <f>_xlfn.XLOOKUP(G1129,[1]Preisliste!$A$11:$A$156,[1]Preisliste!$B$11:$B$156)</f>
        <v>1.3.2</v>
      </c>
      <c r="J1129" s="13">
        <f>_xlfn.XLOOKUP(G1129,[2]Preisliste!$A$11:$A$156,[2]Preisliste!$E$11:$E$156)</f>
        <v>23.84</v>
      </c>
      <c r="K1129" s="21">
        <f t="shared" si="80"/>
        <v>0</v>
      </c>
      <c r="L1129" t="str">
        <f>_xlfn.XLOOKUP(G1129,[2]Preisliste!$A$11:$A$156,[2]Preisliste!$C$11:$C$156)</f>
        <v>Bituminöse Befestigung bis 12 cm aufbrechen</v>
      </c>
      <c r="M1129" s="21"/>
      <c r="N1129" s="21"/>
      <c r="O1129" s="21"/>
      <c r="P1129" s="21"/>
    </row>
    <row r="1130" spans="1:16" x14ac:dyDescent="0.3">
      <c r="A1130" s="21"/>
      <c r="B1130" s="62">
        <f t="shared" si="81"/>
        <v>0</v>
      </c>
      <c r="C1130" s="62">
        <v>0</v>
      </c>
      <c r="D1130" s="33" t="str">
        <f>'[1]Mast Grube Multi8P'!$D65</f>
        <v>m²</v>
      </c>
      <c r="E1130" s="33" t="s">
        <v>55</v>
      </c>
      <c r="F1130" s="12">
        <v>122022300000</v>
      </c>
      <c r="G1130" s="34">
        <f>'[1]Mast Grube Multi8P'!$E65</f>
        <v>122022300000</v>
      </c>
      <c r="H1130" s="34" t="s">
        <v>10</v>
      </c>
      <c r="I1130" t="str">
        <f>_xlfn.XLOOKUP(G1130,[1]Preisliste!$A$11:$A$156,[1]Preisliste!$B$11:$B$156)</f>
        <v>1.3.12</v>
      </c>
      <c r="J1130" s="13">
        <f>_xlfn.XLOOKUP(G1130,[2]Preisliste!$A$11:$A$156,[2]Preisliste!$E$11:$E$156)</f>
        <v>55.37</v>
      </c>
      <c r="K1130" s="21">
        <f t="shared" si="80"/>
        <v>0</v>
      </c>
      <c r="L1130" t="str">
        <f>_xlfn.XLOOKUP(G1130,[2]Preisliste!$A$11:$A$156,[2]Preisliste!$C$11:$C$156)</f>
        <v>Asphalttragschicht aus AC 22 TN</v>
      </c>
      <c r="M1130" s="21"/>
      <c r="N1130" s="21"/>
      <c r="O1130" s="21"/>
      <c r="P1130" s="21"/>
    </row>
    <row r="1131" spans="1:16" x14ac:dyDescent="0.3">
      <c r="A1131" s="21"/>
      <c r="B1131" s="62">
        <f t="shared" si="81"/>
        <v>0</v>
      </c>
      <c r="C1131" s="62">
        <v>0</v>
      </c>
      <c r="D1131" s="33" t="str">
        <f>'[1]Mast Grube Multi8P'!$D66</f>
        <v>m²</v>
      </c>
      <c r="E1131" s="33" t="s">
        <v>55</v>
      </c>
      <c r="F1131" s="12">
        <v>122022500000</v>
      </c>
      <c r="G1131" s="34">
        <f>'[1]Mast Grube Multi8P'!$E66</f>
        <v>122022500000</v>
      </c>
      <c r="H1131" s="34" t="s">
        <v>11</v>
      </c>
      <c r="I1131" t="str">
        <f>_xlfn.XLOOKUP(G1131,[1]Preisliste!$A$11:$A$156,[1]Preisliste!$B$11:$B$156)</f>
        <v>1.3.13</v>
      </c>
      <c r="J1131" s="13">
        <f>_xlfn.XLOOKUP(G1131,[2]Preisliste!$A$11:$A$156,[2]Preisliste!$E$11:$E$156)</f>
        <v>20.14</v>
      </c>
      <c r="K1131" s="21">
        <f t="shared" si="80"/>
        <v>0</v>
      </c>
      <c r="L1131" t="str">
        <f>_xlfn.XLOOKUP(G1131,[2]Preisliste!$A$11:$A$156,[2]Preisliste!$C$11:$C$156)</f>
        <v>Bitumenemulsion aufsprühen</v>
      </c>
      <c r="M1131" s="21"/>
      <c r="N1131" s="21"/>
      <c r="O1131" s="21"/>
      <c r="P1131" s="21"/>
    </row>
    <row r="1132" spans="1:16" x14ac:dyDescent="0.3">
      <c r="A1132" s="21"/>
      <c r="B1132" s="62">
        <f t="shared" si="81"/>
        <v>0</v>
      </c>
      <c r="C1132" s="62">
        <v>0</v>
      </c>
      <c r="D1132" s="33" t="str">
        <f>'[1]Mast Grube Multi8P'!$D67</f>
        <v>m</v>
      </c>
      <c r="E1132" s="33" t="s">
        <v>127</v>
      </c>
      <c r="F1132" s="12">
        <v>122022700000</v>
      </c>
      <c r="G1132" s="34">
        <f>'[1]Mast Grube Multi8P'!$E67</f>
        <v>122022700000</v>
      </c>
      <c r="H1132" s="34" t="s">
        <v>12</v>
      </c>
      <c r="I1132" t="str">
        <f>_xlfn.XLOOKUP(G1132,[1]Preisliste!$A$11:$A$156,[1]Preisliste!$B$11:$B$156)</f>
        <v>1.3.14</v>
      </c>
      <c r="J1132" s="13">
        <f>_xlfn.XLOOKUP(G1132,[2]Preisliste!$A$11:$A$156,[2]Preisliste!$E$11:$E$156)</f>
        <v>20.14</v>
      </c>
      <c r="K1132" s="21">
        <f t="shared" si="80"/>
        <v>0</v>
      </c>
      <c r="L1132" t="str">
        <f>_xlfn.XLOOKUP(G1132,[2]Preisliste!$A$11:$A$156,[2]Preisliste!$C$11:$C$156)</f>
        <v>Fugen in der Dicke der bituminösen Decke</v>
      </c>
      <c r="M1132" s="21"/>
      <c r="N1132" s="21"/>
      <c r="O1132" s="21"/>
      <c r="P1132" s="21"/>
    </row>
    <row r="1133" spans="1:16" x14ac:dyDescent="0.3">
      <c r="A1133" s="21"/>
      <c r="B1133" s="62">
        <f t="shared" si="81"/>
        <v>0</v>
      </c>
      <c r="C1133" s="62">
        <v>0</v>
      </c>
      <c r="D1133" s="33" t="str">
        <f>'[1]Mast Grube Multi8P'!$D68</f>
        <v>m²</v>
      </c>
      <c r="E1133" s="33" t="s">
        <v>55</v>
      </c>
      <c r="F1133" s="12">
        <v>122022900000</v>
      </c>
      <c r="G1133" s="34">
        <f>'[1]Mast Grube Multi8P'!$E68</f>
        <v>122022900000</v>
      </c>
      <c r="H1133" s="34" t="s">
        <v>13</v>
      </c>
      <c r="I1133" t="str">
        <f>_xlfn.XLOOKUP(G1133,[1]Preisliste!$A$11:$A$156,[1]Preisliste!$B$11:$B$156)</f>
        <v>1.3.15</v>
      </c>
      <c r="J1133" s="13">
        <f>_xlfn.XLOOKUP(G1133,[2]Preisliste!$A$11:$A$156,[2]Preisliste!$E$11:$E$156)</f>
        <v>55.36</v>
      </c>
      <c r="K1133" s="21">
        <f t="shared" si="80"/>
        <v>0</v>
      </c>
      <c r="L1133" t="str">
        <f>_xlfn.XLOOKUP(G1133,[2]Preisliste!$A$11:$A$156,[2]Preisliste!$C$11:$C$156)</f>
        <v>Asphaltdeckschicht aus AC 8 DN</v>
      </c>
      <c r="M1133" s="21"/>
      <c r="N1133" s="21"/>
      <c r="O1133" s="21"/>
      <c r="P1133" s="21"/>
    </row>
    <row r="1134" spans="1:16" x14ac:dyDescent="0.3">
      <c r="A1134" s="21"/>
      <c r="B1134" s="62">
        <f t="shared" si="81"/>
        <v>0</v>
      </c>
      <c r="C1134" s="62">
        <v>0</v>
      </c>
      <c r="D1134" s="33" t="str">
        <f>'[1]Mast Grube Multi8P'!$D73</f>
        <v>Stück</v>
      </c>
      <c r="E1134" s="33" t="s">
        <v>191</v>
      </c>
      <c r="F1134" s="12">
        <v>122040100000</v>
      </c>
      <c r="G1134" s="34">
        <f>'[1]Mast Grube Multi8P'!$E73</f>
        <v>122040100000</v>
      </c>
      <c r="H1134" s="34" t="s">
        <v>14</v>
      </c>
      <c r="I1134" t="str">
        <f>_xlfn.XLOOKUP(G1134,[1]Preisliste!$A$11:$A$156,[1]Preisliste!$B$11:$B$156)</f>
        <v>1.5.1</v>
      </c>
      <c r="J1134" s="13">
        <f>_xlfn.XLOOKUP(G1134,[2]Preisliste!$A$11:$A$156,[2]Preisliste!$E$11:$E$156)</f>
        <v>617.04999999999995</v>
      </c>
      <c r="K1134" s="21">
        <f t="shared" si="80"/>
        <v>0</v>
      </c>
      <c r="L1134" t="str">
        <f>_xlfn.XLOOKUP(G1134,[2]Preisliste!$A$11:$A$156,[2]Preisliste!$C$11:$C$156)</f>
        <v>Aufsatzmaste LPH 3,5 m liefern und betriebsfertig aufstellen</v>
      </c>
      <c r="M1134" s="21"/>
      <c r="N1134" s="21"/>
      <c r="O1134" s="21"/>
      <c r="P1134" s="21"/>
    </row>
    <row r="1135" spans="1:16" x14ac:dyDescent="0.3">
      <c r="A1135" s="21"/>
      <c r="B1135" s="62">
        <f t="shared" si="81"/>
        <v>0</v>
      </c>
      <c r="C1135" s="62">
        <v>0</v>
      </c>
      <c r="D1135" s="33" t="str">
        <f>'[1]Mast Grube Multi8P'!$D74</f>
        <v>Stück</v>
      </c>
      <c r="E1135" s="33" t="s">
        <v>191</v>
      </c>
      <c r="F1135" s="12">
        <v>122040300000</v>
      </c>
      <c r="G1135" s="34">
        <f>'[1]Mast Grube Multi8P'!$E74</f>
        <v>122040300000</v>
      </c>
      <c r="H1135" s="34" t="s">
        <v>15</v>
      </c>
      <c r="I1135" t="str">
        <f>_xlfn.XLOOKUP(G1135,[1]Preisliste!$A$11:$A$156,[1]Preisliste!$B$11:$B$156)</f>
        <v>1.5.2</v>
      </c>
      <c r="J1135" s="13">
        <f>_xlfn.XLOOKUP(G1135,[2]Preisliste!$A$11:$A$156,[2]Preisliste!$E$11:$E$156)</f>
        <v>660.92</v>
      </c>
      <c r="K1135" s="21">
        <f t="shared" si="80"/>
        <v>0</v>
      </c>
      <c r="L1135" t="str">
        <f>_xlfn.XLOOKUP(G1135,[2]Preisliste!$A$11:$A$156,[2]Preisliste!$C$11:$C$156)</f>
        <v>Aufsatzmaste LPH 5,0 m liefern und betriebsfertig aufstellen</v>
      </c>
      <c r="M1135" s="21"/>
      <c r="N1135" s="21"/>
      <c r="O1135" s="21"/>
      <c r="P1135" s="21"/>
    </row>
    <row r="1136" spans="1:16" x14ac:dyDescent="0.3">
      <c r="A1136" s="21"/>
      <c r="B1136" s="62">
        <f t="shared" si="81"/>
        <v>0</v>
      </c>
      <c r="C1136" s="62">
        <v>0</v>
      </c>
      <c r="D1136" s="33" t="str">
        <f>'[1]Mast Grube Multi8P'!$D75</f>
        <v>Stück</v>
      </c>
      <c r="E1136" s="33" t="s">
        <v>191</v>
      </c>
      <c r="F1136" s="12">
        <v>122040500000</v>
      </c>
      <c r="G1136" s="34">
        <f>'[1]Mast Grube Multi8P'!$E75</f>
        <v>122040500000</v>
      </c>
      <c r="H1136" s="34" t="s">
        <v>16</v>
      </c>
      <c r="I1136" t="str">
        <f>_xlfn.XLOOKUP(G1136,[1]Preisliste!$A$11:$A$156,[1]Preisliste!$B$11:$B$156)</f>
        <v>1.5.3</v>
      </c>
      <c r="J1136" s="13">
        <f>_xlfn.XLOOKUP(G1136,[2]Preisliste!$A$11:$A$156,[2]Preisliste!$E$11:$E$156)</f>
        <v>758.81</v>
      </c>
      <c r="K1136" s="21">
        <f t="shared" si="80"/>
        <v>0</v>
      </c>
      <c r="L1136" t="str">
        <f>_xlfn.XLOOKUP(G1136,[2]Preisliste!$A$11:$A$156,[2]Preisliste!$C$11:$C$156)</f>
        <v>Aufsatzmaste LPH 6,0 m liefern und betriebsfertig aufstellen</v>
      </c>
      <c r="M1136" s="21"/>
      <c r="N1136" s="21"/>
      <c r="O1136" s="21"/>
      <c r="P1136" s="21"/>
    </row>
    <row r="1137" spans="1:16" x14ac:dyDescent="0.3">
      <c r="A1137" s="21"/>
      <c r="B1137" s="62">
        <f t="shared" si="81"/>
        <v>0</v>
      </c>
      <c r="C1137" s="62">
        <v>0</v>
      </c>
      <c r="D1137" s="33" t="str">
        <f>'[1]Mast Grube Multi8P'!$D76</f>
        <v>Stück</v>
      </c>
      <c r="E1137" s="33" t="s">
        <v>191</v>
      </c>
      <c r="F1137" s="12">
        <v>122040700000</v>
      </c>
      <c r="G1137" s="34">
        <f>'[1]Mast Grube Multi8P'!$E76</f>
        <v>122040700000</v>
      </c>
      <c r="H1137" s="34" t="s">
        <v>17</v>
      </c>
      <c r="I1137" t="str">
        <f>_xlfn.XLOOKUP(G1137,[1]Preisliste!$A$11:$A$156,[1]Preisliste!$B$11:$B$156)</f>
        <v>1.5.4</v>
      </c>
      <c r="J1137" s="13">
        <f>_xlfn.XLOOKUP(G1137,[2]Preisliste!$A$11:$A$156,[2]Preisliste!$E$11:$E$156)</f>
        <v>1066.1600000000001</v>
      </c>
      <c r="K1137" s="21">
        <f t="shared" si="80"/>
        <v>0</v>
      </c>
      <c r="L1137" t="str">
        <f>_xlfn.XLOOKUP(G1137,[2]Preisliste!$A$11:$A$156,[2]Preisliste!$C$11:$C$156)</f>
        <v>Aufsatzmaste LPH 8,0 m liefern und betriebsfertig aufstellen</v>
      </c>
      <c r="M1137" s="21"/>
      <c r="N1137" s="21"/>
      <c r="O1137" s="21"/>
      <c r="P1137" s="21"/>
    </row>
    <row r="1138" spans="1:16" x14ac:dyDescent="0.3">
      <c r="A1138" s="21"/>
      <c r="B1138" s="62">
        <f t="shared" si="81"/>
        <v>0</v>
      </c>
      <c r="C1138" s="62">
        <v>0</v>
      </c>
      <c r="D1138" s="33" t="str">
        <f>'[1]Mast Grube Multi8P'!$D77</f>
        <v>Stück</v>
      </c>
      <c r="E1138" s="33" t="s">
        <v>191</v>
      </c>
      <c r="F1138" s="12">
        <v>122040900000</v>
      </c>
      <c r="G1138" s="34">
        <f>'[1]Mast Grube Multi8P'!$E77</f>
        <v>122040900000</v>
      </c>
      <c r="H1138" s="34" t="s">
        <v>18</v>
      </c>
      <c r="I1138" t="str">
        <f>_xlfn.XLOOKUP(G1138,[1]Preisliste!$A$11:$A$156,[1]Preisliste!$B$11:$B$156)</f>
        <v>1.5.5</v>
      </c>
      <c r="J1138" s="13">
        <f>_xlfn.XLOOKUP(G1138,[2]Preisliste!$A$11:$A$156,[2]Preisliste!$E$11:$E$156)</f>
        <v>1212.3499999999999</v>
      </c>
      <c r="K1138" s="21">
        <f t="shared" si="80"/>
        <v>0</v>
      </c>
      <c r="L1138" t="str">
        <f>_xlfn.XLOOKUP(G1138,[2]Preisliste!$A$11:$A$156,[2]Preisliste!$C$11:$C$156)</f>
        <v>Aufsatzmaste LPH 10,0 m liefern und betriebsfertig aufstellen</v>
      </c>
      <c r="M1138" s="21"/>
      <c r="N1138" s="21"/>
      <c r="O1138" s="21"/>
      <c r="P1138" s="21"/>
    </row>
    <row r="1139" spans="1:16" x14ac:dyDescent="0.3">
      <c r="A1139" s="21"/>
      <c r="B1139" s="62">
        <f t="shared" si="81"/>
        <v>0</v>
      </c>
      <c r="C1139" s="62">
        <v>0</v>
      </c>
      <c r="D1139" s="33" t="str">
        <f>'[1]Mast Grube Multi8P'!$D78</f>
        <v>Stück</v>
      </c>
      <c r="E1139" s="33" t="s">
        <v>191</v>
      </c>
      <c r="F1139" s="12">
        <v>122040110000</v>
      </c>
      <c r="G1139" s="34">
        <f>'[1]Mast Grube Multi8P'!$E78</f>
        <v>122040110000</v>
      </c>
      <c r="H1139" s="34" t="s">
        <v>19</v>
      </c>
      <c r="I1139" t="str">
        <f>_xlfn.XLOOKUP(G1139,[1]Preisliste!$A$11:$A$156,[1]Preisliste!$B$11:$B$156)</f>
        <v>1.5.6</v>
      </c>
      <c r="J1139" s="13">
        <f>_xlfn.XLOOKUP(G1139,[2]Preisliste!$A$11:$A$156,[2]Preisliste!$E$11:$E$156)</f>
        <v>239.44</v>
      </c>
      <c r="K1139" s="21">
        <f t="shared" si="80"/>
        <v>0</v>
      </c>
      <c r="L1139" t="str">
        <f>_xlfn.XLOOKUP(G1139,[2]Preisliste!$A$11:$A$156,[2]Preisliste!$C$11:$C$156)</f>
        <v>Mast richten</v>
      </c>
      <c r="M1139" s="21"/>
      <c r="N1139" s="21"/>
      <c r="O1139" s="21"/>
      <c r="P1139" s="21"/>
    </row>
    <row r="1140" spans="1:16" x14ac:dyDescent="0.3">
      <c r="A1140" s="21"/>
      <c r="B1140" s="62">
        <f t="shared" si="81"/>
        <v>0</v>
      </c>
      <c r="C1140" s="62">
        <v>0</v>
      </c>
      <c r="D1140" s="33" t="str">
        <f>'[1]Mast Grube Multi8P'!$D79</f>
        <v>Stück</v>
      </c>
      <c r="E1140" s="33" t="s">
        <v>191</v>
      </c>
      <c r="F1140" s="12">
        <v>122120100000</v>
      </c>
      <c r="G1140" s="34">
        <f>'[1]Mast Grube Multi8P'!$E79</f>
        <v>122120100000</v>
      </c>
      <c r="H1140" s="34">
        <v>0</v>
      </c>
      <c r="I1140">
        <f>_xlfn.XLOOKUP(G1140,[1]Preisliste!$A$11:$A$156,[1]Preisliste!$B$11:$B$156)</f>
        <v>0</v>
      </c>
      <c r="J1140" s="13">
        <f>_xlfn.XLOOKUP(G1140,[2]Preisliste!$A$11:$A$156,[2]Preisliste!$E$11:$E$156)</f>
        <v>21.43</v>
      </c>
      <c r="K1140" s="21">
        <f t="shared" si="80"/>
        <v>0</v>
      </c>
      <c r="L1140" t="str">
        <f>_xlfn.XLOOKUP(G1140,[2]Preisliste!$A$11:$A$156,[2]Preisliste!$C$11:$C$156)</f>
        <v>Mast kürzen</v>
      </c>
      <c r="M1140" s="21"/>
      <c r="N1140" s="21"/>
      <c r="O1140" s="21"/>
      <c r="P1140" s="21"/>
    </row>
    <row r="1141" spans="1:16" x14ac:dyDescent="0.3">
      <c r="A1141" s="21"/>
      <c r="B1141" s="62">
        <f t="shared" si="81"/>
        <v>0</v>
      </c>
      <c r="C1141" s="62">
        <v>0</v>
      </c>
      <c r="D1141" s="33" t="str">
        <f>'[1]Mast Grube Multi8P'!$D80</f>
        <v>Stück</v>
      </c>
      <c r="E1141" s="33" t="s">
        <v>191</v>
      </c>
      <c r="F1141" s="12">
        <v>122120900000</v>
      </c>
      <c r="G1141" s="34">
        <f>'[1]Mast Grube Multi8P'!$E80</f>
        <v>122120900000</v>
      </c>
      <c r="H1141" s="34">
        <v>0</v>
      </c>
      <c r="I1141">
        <f>_xlfn.XLOOKUP(G1141,[1]Preisliste!$A$11:$A$156,[1]Preisliste!$B$11:$B$156)</f>
        <v>0</v>
      </c>
      <c r="J1141" s="13">
        <f>_xlfn.XLOOKUP(G1141,[2]Preisliste!$A$11:$A$156,[2]Preisliste!$E$11:$E$156)</f>
        <v>467.03</v>
      </c>
      <c r="K1141" s="21">
        <f t="shared" si="80"/>
        <v>0</v>
      </c>
      <c r="L1141" t="str">
        <f>_xlfn.XLOOKUP(G1141,[2]Preisliste!$A$11:$A$156,[2]Preisliste!$C$11:$C$156)</f>
        <v>Mast LPH 3,5m stellen o. Material</v>
      </c>
      <c r="M1141" s="21"/>
      <c r="N1141" s="21"/>
      <c r="O1141" s="21"/>
      <c r="P1141" s="21"/>
    </row>
    <row r="1142" spans="1:16" x14ac:dyDescent="0.3">
      <c r="A1142" s="21"/>
      <c r="B1142" s="62">
        <f t="shared" si="81"/>
        <v>0</v>
      </c>
      <c r="C1142" s="62">
        <v>0</v>
      </c>
      <c r="D1142" s="33" t="str">
        <f>'[1]Mast Grube Multi8P'!$D81</f>
        <v>Stück</v>
      </c>
      <c r="E1142" s="33" t="s">
        <v>191</v>
      </c>
      <c r="F1142" s="12">
        <v>122121100000</v>
      </c>
      <c r="G1142" s="34">
        <f>'[1]Mast Grube Multi8P'!$E81</f>
        <v>122121100000</v>
      </c>
      <c r="H1142" s="34">
        <v>0</v>
      </c>
      <c r="I1142">
        <f>_xlfn.XLOOKUP(G1142,[1]Preisliste!$A$11:$A$156,[1]Preisliste!$B$11:$B$156)</f>
        <v>0</v>
      </c>
      <c r="J1142" s="13">
        <f>_xlfn.XLOOKUP(G1142,[2]Preisliste!$A$11:$A$156,[2]Preisliste!$E$11:$E$156)</f>
        <v>493.59</v>
      </c>
      <c r="K1142" s="21">
        <f t="shared" si="80"/>
        <v>0</v>
      </c>
      <c r="L1142" t="str">
        <f>_xlfn.XLOOKUP(G1142,[2]Preisliste!$A$11:$A$156,[2]Preisliste!$C$11:$C$156)</f>
        <v>Mast LPH 5,0m stellen o. Material</v>
      </c>
      <c r="M1142" s="21"/>
      <c r="N1142" s="21"/>
      <c r="O1142" s="21"/>
      <c r="P1142" s="21"/>
    </row>
    <row r="1143" spans="1:16" x14ac:dyDescent="0.3">
      <c r="A1143" s="21"/>
      <c r="B1143" s="62">
        <f t="shared" si="81"/>
        <v>0</v>
      </c>
      <c r="C1143" s="62">
        <v>0</v>
      </c>
      <c r="D1143" s="33" t="str">
        <f>'[1]Mast Grube Multi8P'!$D82</f>
        <v>Stück</v>
      </c>
      <c r="E1143" s="33" t="s">
        <v>191</v>
      </c>
      <c r="F1143" s="12">
        <v>122121300000</v>
      </c>
      <c r="G1143" s="34">
        <f>'[1]Mast Grube Multi8P'!$E82</f>
        <v>122121300000</v>
      </c>
      <c r="H1143" s="34">
        <v>0</v>
      </c>
      <c r="I1143">
        <f>_xlfn.XLOOKUP(G1143,[1]Preisliste!$A$11:$A$156,[1]Preisliste!$B$11:$B$156)</f>
        <v>0</v>
      </c>
      <c r="J1143" s="13">
        <f>_xlfn.XLOOKUP(G1143,[2]Preisliste!$A$11:$A$156,[2]Preisliste!$E$11:$E$156)</f>
        <v>590.42999999999995</v>
      </c>
      <c r="K1143" s="21">
        <f t="shared" si="80"/>
        <v>0</v>
      </c>
      <c r="L1143" t="str">
        <f>_xlfn.XLOOKUP(G1143,[2]Preisliste!$A$11:$A$156,[2]Preisliste!$C$11:$C$156)</f>
        <v>Mast LPH 6,0m stellen o. Material</v>
      </c>
      <c r="M1143" s="21"/>
      <c r="N1143" s="21"/>
      <c r="O1143" s="21"/>
      <c r="P1143" s="21"/>
    </row>
    <row r="1144" spans="1:16" x14ac:dyDescent="0.3">
      <c r="A1144" s="21"/>
      <c r="B1144" s="62">
        <f t="shared" si="81"/>
        <v>0</v>
      </c>
      <c r="C1144" s="62">
        <v>0</v>
      </c>
      <c r="D1144" s="33" t="str">
        <f>'[1]Mast Grube Multi8P'!$D83</f>
        <v>Stück</v>
      </c>
      <c r="E1144" s="33" t="s">
        <v>191</v>
      </c>
      <c r="F1144" s="12">
        <v>122121500000</v>
      </c>
      <c r="G1144" s="34">
        <f>'[1]Mast Grube Multi8P'!$E83</f>
        <v>122121500000</v>
      </c>
      <c r="H1144" s="34">
        <v>0</v>
      </c>
      <c r="I1144">
        <f>_xlfn.XLOOKUP(G1144,[1]Preisliste!$A$11:$A$156,[1]Preisliste!$B$11:$B$156)</f>
        <v>0</v>
      </c>
      <c r="J1144" s="13">
        <f>_xlfn.XLOOKUP(G1144,[2]Preisliste!$A$11:$A$156,[2]Preisliste!$E$11:$E$156)</f>
        <v>834.1</v>
      </c>
      <c r="K1144" s="21">
        <f t="shared" si="80"/>
        <v>0</v>
      </c>
      <c r="L1144" t="str">
        <f>_xlfn.XLOOKUP(G1144,[2]Preisliste!$A$11:$A$156,[2]Preisliste!$C$11:$C$156)</f>
        <v>Mast LPH 8,0m stellen o. Material</v>
      </c>
      <c r="M1144" s="21"/>
      <c r="N1144" s="21"/>
      <c r="O1144" s="21"/>
      <c r="P1144" s="21"/>
    </row>
    <row r="1145" spans="1:16" x14ac:dyDescent="0.3">
      <c r="A1145" s="21"/>
      <c r="B1145" s="62">
        <f t="shared" si="81"/>
        <v>0</v>
      </c>
      <c r="C1145" s="62">
        <v>0</v>
      </c>
      <c r="D1145" s="33" t="str">
        <f>'[1]Mast Grube Multi8P'!$D85</f>
        <v>m</v>
      </c>
      <c r="E1145" s="33" t="s">
        <v>127</v>
      </c>
      <c r="F1145" s="12">
        <v>122120400000</v>
      </c>
      <c r="G1145" s="34">
        <f>'[1]Mast Grube Multi8P'!$E85</f>
        <v>122120400000</v>
      </c>
      <c r="H1145" s="34">
        <v>0</v>
      </c>
      <c r="I1145">
        <f>_xlfn.XLOOKUP(G1145,[1]Preisliste!$A$11:$A$156,[1]Preisliste!$B$11:$B$156)</f>
        <v>0</v>
      </c>
      <c r="J1145" s="13">
        <f>_xlfn.XLOOKUP(G1145,[2]Preisliste!$A$11:$A$156,[2]Preisliste!$E$11:$E$156)</f>
        <v>1.94</v>
      </c>
      <c r="K1145" s="21">
        <f t="shared" si="80"/>
        <v>0</v>
      </c>
      <c r="L1145" t="str">
        <f>_xlfn.XLOOKUP(G1145,[2]Preisliste!$A$11:$A$156,[2]Preisliste!$C$11:$C$156)</f>
        <v>Zuleitungskabel liefern</v>
      </c>
      <c r="M1145" s="21"/>
      <c r="N1145" s="21"/>
      <c r="O1145" s="21"/>
      <c r="P1145" s="21"/>
    </row>
    <row r="1146" spans="1:16" x14ac:dyDescent="0.3">
      <c r="A1146" s="21"/>
      <c r="B1146" s="62">
        <f t="shared" si="81"/>
        <v>0</v>
      </c>
      <c r="C1146" s="62">
        <v>0</v>
      </c>
      <c r="D1146" s="33" t="str">
        <f>'[1]Mast Grube Multi8P'!$D86</f>
        <v>m</v>
      </c>
      <c r="E1146" s="33" t="s">
        <v>127</v>
      </c>
      <c r="F1146" s="12">
        <v>122120500000</v>
      </c>
      <c r="G1146" s="34">
        <f>'[1]Mast Grube Multi8P'!$E86</f>
        <v>122120500000</v>
      </c>
      <c r="H1146" s="34">
        <v>0</v>
      </c>
      <c r="I1146">
        <f>_xlfn.XLOOKUP(G1146,[1]Preisliste!$A$11:$A$156,[1]Preisliste!$B$11:$B$156)</f>
        <v>0</v>
      </c>
      <c r="J1146" s="13">
        <f>_xlfn.XLOOKUP(G1146,[2]Preisliste!$A$11:$A$156,[2]Preisliste!$E$11:$E$156)</f>
        <v>9.39</v>
      </c>
      <c r="K1146" s="21">
        <f t="shared" si="80"/>
        <v>0</v>
      </c>
      <c r="L1146" t="str">
        <f>_xlfn.XLOOKUP(G1146,[2]Preisliste!$A$11:$A$156,[2]Preisliste!$C$11:$C$156)</f>
        <v>Zuleitung ab- und wieder anklemmen</v>
      </c>
      <c r="M1146" s="21"/>
      <c r="N1146" s="21"/>
      <c r="O1146" s="21"/>
      <c r="P1146" s="21"/>
    </row>
    <row r="1147" spans="1:16" x14ac:dyDescent="0.3">
      <c r="A1147" s="21"/>
      <c r="B1147" s="62">
        <f t="shared" si="81"/>
        <v>0</v>
      </c>
      <c r="C1147" s="62">
        <v>0</v>
      </c>
      <c r="D1147" s="33" t="str">
        <f>'[1]Mast Grube Multi8P'!$D87</f>
        <v>m</v>
      </c>
      <c r="E1147" s="33" t="s">
        <v>127</v>
      </c>
      <c r="F1147" s="12">
        <v>122030100000</v>
      </c>
      <c r="G1147" s="34">
        <f>'[1]Mast Grube Multi8P'!$E87</f>
        <v>122030100000</v>
      </c>
      <c r="H1147" s="34" t="s">
        <v>20</v>
      </c>
      <c r="I1147" t="str">
        <f>_xlfn.XLOOKUP(G1147,[1]Preisliste!$A$11:$A$156,[1]Preisliste!$B$11:$B$156)</f>
        <v>1.4.1</v>
      </c>
      <c r="J1147" s="13">
        <f>_xlfn.XLOOKUP(G1147,[2]Preisliste!$A$11:$A$156,[2]Preisliste!$E$11:$E$156)</f>
        <v>8.64</v>
      </c>
      <c r="K1147" s="21">
        <f t="shared" si="80"/>
        <v>0</v>
      </c>
      <c r="L1147" t="str">
        <f>_xlfn.XLOOKUP(G1147,[2]Preisliste!$A$11:$A$156,[2]Preisliste!$C$11:$C$156)</f>
        <v>Erdkabel NYY-J 5 x 10 mm² RE liefern und verlegen</v>
      </c>
      <c r="M1147" s="21"/>
      <c r="N1147" s="21"/>
      <c r="O1147" s="21"/>
      <c r="P1147" s="21"/>
    </row>
    <row r="1148" spans="1:16" x14ac:dyDescent="0.3">
      <c r="A1148" s="21"/>
      <c r="B1148" s="62">
        <f t="shared" si="81"/>
        <v>0</v>
      </c>
      <c r="C1148" s="62">
        <v>0</v>
      </c>
      <c r="D1148" s="33" t="str">
        <f>'[1]Mast Grube Multi8P'!$D88</f>
        <v>m</v>
      </c>
      <c r="E1148" s="33" t="s">
        <v>127</v>
      </c>
      <c r="F1148" s="12">
        <v>122030200000</v>
      </c>
      <c r="G1148" s="34">
        <f>'[1]Mast Grube Multi8P'!$E88</f>
        <v>122030200000</v>
      </c>
      <c r="H1148" s="34" t="s">
        <v>21</v>
      </c>
      <c r="I1148" t="str">
        <f>_xlfn.XLOOKUP(G1148,[1]Preisliste!$A$11:$A$156,[1]Preisliste!$B$11:$B$156)</f>
        <v>1.4.2</v>
      </c>
      <c r="J1148" s="13">
        <f>_xlfn.XLOOKUP(G1148,[2]Preisliste!$A$11:$A$156,[2]Preisliste!$E$11:$E$156)</f>
        <v>12.15</v>
      </c>
      <c r="K1148" s="21">
        <f t="shared" si="80"/>
        <v>0</v>
      </c>
      <c r="L1148" t="str">
        <f>_xlfn.XLOOKUP(G1148,[2]Preisliste!$A$11:$A$156,[2]Preisliste!$C$11:$C$156)</f>
        <v>Erdkabel NYY-J 5 x 16 mm² RE liefern und verlegen</v>
      </c>
      <c r="M1148" s="21"/>
      <c r="N1148" s="21"/>
      <c r="O1148" s="21"/>
      <c r="P1148" s="21"/>
    </row>
    <row r="1149" spans="1:16" x14ac:dyDescent="0.3">
      <c r="A1149" s="21"/>
      <c r="B1149" s="62">
        <f t="shared" si="81"/>
        <v>0</v>
      </c>
      <c r="C1149" s="62">
        <v>0</v>
      </c>
      <c r="D1149" s="33" t="str">
        <f>'[1]Mast Grube Multi8P'!$D89</f>
        <v>m</v>
      </c>
      <c r="E1149" s="33" t="s">
        <v>127</v>
      </c>
      <c r="F1149" s="12">
        <v>310603110003</v>
      </c>
      <c r="G1149" s="34">
        <f>'[1]Mast Grube Multi8P'!$E89</f>
        <v>310603110003</v>
      </c>
      <c r="H1149" s="34" t="s">
        <v>22</v>
      </c>
      <c r="I1149" t="str">
        <f>_xlfn.XLOOKUP(G1149,[1]Preisliste!$A$11:$A$156,[1]Preisliste!$B$11:$B$156)</f>
        <v>1.4.3</v>
      </c>
      <c r="J1149" s="13">
        <f>_xlfn.XLOOKUP(G1149,[2]Preisliste!$A$11:$A$156,[2]Preisliste!$E$11:$E$156)</f>
        <v>11.5</v>
      </c>
      <c r="K1149" s="21">
        <f t="shared" si="80"/>
        <v>0</v>
      </c>
      <c r="L1149" t="str">
        <f>_xlfn.XLOOKUP(G1149,[2]Preisliste!$A$11:$A$156,[2]Preisliste!$C$11:$C$156)</f>
        <v>Erdkabel NYY-J 5 x 10 mm² RE in vorhandenem Leerrohr</v>
      </c>
      <c r="M1149" s="21"/>
      <c r="N1149" s="21"/>
      <c r="O1149" s="21"/>
      <c r="P1149" s="21"/>
    </row>
    <row r="1150" spans="1:16" x14ac:dyDescent="0.3">
      <c r="A1150" s="21"/>
      <c r="B1150" s="62">
        <f t="shared" si="81"/>
        <v>0</v>
      </c>
      <c r="C1150" s="62">
        <v>0</v>
      </c>
      <c r="D1150" s="33" t="str">
        <f>'[1]Mast Grube Multi8P'!$D90</f>
        <v>m</v>
      </c>
      <c r="E1150" s="33" t="s">
        <v>127</v>
      </c>
      <c r="F1150" s="12">
        <v>122123200000</v>
      </c>
      <c r="G1150" s="34">
        <f>'[1]Mast Grube Multi8P'!$E90</f>
        <v>122123200000</v>
      </c>
      <c r="H1150" s="34">
        <v>0</v>
      </c>
      <c r="I1150">
        <f>_xlfn.XLOOKUP(G1150,[1]Preisliste!$A$11:$A$156,[1]Preisliste!$B$11:$B$156)</f>
        <v>0</v>
      </c>
      <c r="J1150" s="13">
        <f>_xlfn.XLOOKUP(G1150,[2]Preisliste!$A$11:$A$156,[2]Preisliste!$E$11:$E$156)</f>
        <v>11.59</v>
      </c>
      <c r="K1150" s="21">
        <f t="shared" si="80"/>
        <v>0</v>
      </c>
      <c r="L1150" t="str">
        <f>_xlfn.XLOOKUP(G1150,[2]Preisliste!$A$11:$A$156,[2]Preisliste!$C$11:$C$156)</f>
        <v>NFA2X 4x35² liefern/montieren</v>
      </c>
      <c r="M1150" s="21"/>
      <c r="N1150" s="21"/>
      <c r="O1150" s="21"/>
      <c r="P1150" s="36"/>
    </row>
    <row r="1151" spans="1:16" x14ac:dyDescent="0.3">
      <c r="A1151" s="21"/>
      <c r="B1151" s="62">
        <f t="shared" si="81"/>
        <v>0</v>
      </c>
      <c r="C1151" s="62">
        <v>0</v>
      </c>
      <c r="D1151" s="33" t="str">
        <f>'[1]Mast Grube Multi8P'!$D91</f>
        <v>m</v>
      </c>
      <c r="E1151" s="33" t="s">
        <v>127</v>
      </c>
      <c r="F1151" s="12">
        <v>122030500000</v>
      </c>
      <c r="G1151" s="34">
        <f>'[1]Mast Grube Multi8P'!$E91</f>
        <v>122030500000</v>
      </c>
      <c r="H1151" s="34">
        <v>0</v>
      </c>
      <c r="I1151">
        <f>_xlfn.XLOOKUP(G1151,[1]Preisliste!$A$11:$A$156,[1]Preisliste!$B$11:$B$156)</f>
        <v>0</v>
      </c>
      <c r="J1151" s="13">
        <f>_xlfn.XLOOKUP(G1151,[2]Preisliste!$A$11:$A$156,[2]Preisliste!$E$11:$E$156)</f>
        <v>11.05</v>
      </c>
      <c r="K1151" s="21">
        <f t="shared" si="80"/>
        <v>0</v>
      </c>
      <c r="L1151" t="str">
        <f>_xlfn.XLOOKUP(G1151,[2]Preisliste!$A$11:$A$156,[2]Preisliste!$C$11:$C$156)</f>
        <v>Kabel liefern/in Rohr einziehen</v>
      </c>
      <c r="M1151" s="21"/>
      <c r="N1151" s="21"/>
      <c r="O1151" s="21"/>
      <c r="P1151" s="36"/>
    </row>
    <row r="1152" spans="1:16" x14ac:dyDescent="0.3">
      <c r="A1152" s="21"/>
      <c r="B1152" s="62">
        <f t="shared" si="81"/>
        <v>0</v>
      </c>
      <c r="C1152" s="62">
        <v>0</v>
      </c>
      <c r="D1152" s="33" t="str">
        <f>'[1]Mast Grube Multi8P'!$D92</f>
        <v>St.</v>
      </c>
      <c r="E1152" s="33" t="s">
        <v>192</v>
      </c>
      <c r="F1152" s="12">
        <v>122030700000</v>
      </c>
      <c r="G1152" s="34">
        <f>'[1]Mast Grube Multi8P'!$E92</f>
        <v>122030700000</v>
      </c>
      <c r="H1152" s="34" t="s">
        <v>23</v>
      </c>
      <c r="I1152" t="str">
        <f>_xlfn.XLOOKUP(G1152,[1]Preisliste!$A$11:$A$156,[1]Preisliste!$B$11:$B$156)</f>
        <v>1.4.4</v>
      </c>
      <c r="J1152" s="13">
        <f>_xlfn.XLOOKUP(G1152,[2]Preisliste!$A$11:$A$156,[2]Preisliste!$E$11:$E$156)</f>
        <v>56.14</v>
      </c>
      <c r="K1152" s="21">
        <f t="shared" si="80"/>
        <v>0</v>
      </c>
      <c r="L1152" t="str">
        <f>_xlfn.XLOOKUP(G1152,[2]Preisliste!$A$11:$A$156,[2]Preisliste!$C$11:$C$156)</f>
        <v>Verbindungsmuffe bis 5 x 16 mm² ohne AuS</v>
      </c>
      <c r="M1152" s="21"/>
      <c r="N1152" s="21"/>
      <c r="O1152" s="21"/>
      <c r="P1152" s="36"/>
    </row>
    <row r="1153" spans="1:19" x14ac:dyDescent="0.3">
      <c r="A1153" s="21"/>
      <c r="B1153" s="62">
        <f t="shared" si="81"/>
        <v>0</v>
      </c>
      <c r="C1153" s="62">
        <v>0</v>
      </c>
      <c r="D1153" s="33" t="str">
        <f>'[1]Mast Grube Multi8P'!$D93</f>
        <v>St.</v>
      </c>
      <c r="E1153" s="33" t="s">
        <v>192</v>
      </c>
      <c r="F1153" s="12">
        <v>122030900000</v>
      </c>
      <c r="G1153" s="34">
        <f>'[1]Mast Grube Multi8P'!$E93</f>
        <v>122030900000</v>
      </c>
      <c r="H1153" s="34" t="s">
        <v>24</v>
      </c>
      <c r="I1153" t="str">
        <f>_xlfn.XLOOKUP(G1153,[1]Preisliste!$A$11:$A$156,[1]Preisliste!$B$11:$B$156)</f>
        <v>1.4.5</v>
      </c>
      <c r="J1153" s="13">
        <f>_xlfn.XLOOKUP(G1153,[2]Preisliste!$A$11:$A$156,[2]Preisliste!$E$11:$E$156)</f>
        <v>118.14</v>
      </c>
      <c r="K1153" s="21">
        <f t="shared" si="80"/>
        <v>0</v>
      </c>
      <c r="L1153" t="str">
        <f>_xlfn.XLOOKUP(G1153,[2]Preisliste!$A$11:$A$156,[2]Preisliste!$C$11:$C$156)</f>
        <v>Abzweigmuffe ohne AuS</v>
      </c>
      <c r="M1153" s="21"/>
      <c r="N1153" s="21"/>
      <c r="O1153" s="21"/>
      <c r="P1153" s="36"/>
    </row>
    <row r="1154" spans="1:19" x14ac:dyDescent="0.3">
      <c r="A1154" s="21"/>
      <c r="B1154" s="62">
        <f t="shared" si="81"/>
        <v>0</v>
      </c>
      <c r="C1154" s="62">
        <v>0</v>
      </c>
      <c r="D1154" s="33" t="str">
        <f>'[1]Mast Grube Multi8P'!$D94</f>
        <v>St.</v>
      </c>
      <c r="E1154" s="33" t="s">
        <v>192</v>
      </c>
      <c r="F1154" s="12">
        <v>122031100000</v>
      </c>
      <c r="G1154" s="34">
        <f>'[1]Mast Grube Multi8P'!$E94</f>
        <v>122031100000</v>
      </c>
      <c r="H1154" s="34" t="s">
        <v>25</v>
      </c>
      <c r="I1154" t="str">
        <f>_xlfn.XLOOKUP(G1154,[1]Preisliste!$A$11:$A$156,[1]Preisliste!$B$11:$B$156)</f>
        <v>1.4.6</v>
      </c>
      <c r="J1154" s="13">
        <f>_xlfn.XLOOKUP(G1154,[2]Preisliste!$A$11:$A$156,[2]Preisliste!$E$11:$E$156)</f>
        <v>72.56</v>
      </c>
      <c r="K1154" s="21">
        <f t="shared" si="80"/>
        <v>0</v>
      </c>
      <c r="L1154" t="str">
        <f>_xlfn.XLOOKUP(G1154,[2]Preisliste!$A$11:$A$156,[2]Preisliste!$C$11:$C$156)</f>
        <v>Kabelendverschluss herstellen ohne AuS</v>
      </c>
      <c r="M1154" s="21"/>
      <c r="N1154" s="21"/>
      <c r="O1154" s="21"/>
      <c r="P1154" s="36"/>
    </row>
    <row r="1155" spans="1:19" x14ac:dyDescent="0.3">
      <c r="A1155" s="21"/>
      <c r="B1155" s="62">
        <f t="shared" si="81"/>
        <v>0</v>
      </c>
      <c r="C1155" s="62">
        <v>0</v>
      </c>
      <c r="D1155" s="33" t="str">
        <f>'[1]Mast Grube Multi8P'!$D95</f>
        <v>St.</v>
      </c>
      <c r="E1155" s="33" t="s">
        <v>192</v>
      </c>
      <c r="F1155" s="12">
        <v>122031300000</v>
      </c>
      <c r="G1155" s="34">
        <f>'[1]Mast Grube Multi8P'!$E95</f>
        <v>122031300000</v>
      </c>
      <c r="H1155" s="34" t="s">
        <v>26</v>
      </c>
      <c r="I1155" t="str">
        <f>_xlfn.XLOOKUP(G1155,[1]Preisliste!$A$11:$A$156,[1]Preisliste!$B$11:$B$156)</f>
        <v>1.4.7</v>
      </c>
      <c r="J1155" s="13">
        <f>_xlfn.XLOOKUP(G1155,[2]Preisliste!$A$11:$A$156,[2]Preisliste!$E$11:$E$156)</f>
        <v>168.41</v>
      </c>
      <c r="K1155" s="21">
        <f t="shared" si="80"/>
        <v>0</v>
      </c>
      <c r="L1155" t="str">
        <f>_xlfn.XLOOKUP(G1155,[2]Preisliste!$A$11:$A$156,[2]Preisliste!$C$11:$C$156)</f>
        <v>Rückbau Freileitungsanschluss für nicht benötigten LP</v>
      </c>
      <c r="M1155" s="21"/>
      <c r="N1155" s="21"/>
      <c r="O1155" s="21"/>
      <c r="P1155" s="36"/>
    </row>
    <row r="1156" spans="1:19" x14ac:dyDescent="0.3">
      <c r="A1156" s="21"/>
      <c r="B1156" s="62">
        <f t="shared" si="81"/>
        <v>0</v>
      </c>
      <c r="C1156" s="62">
        <v>0</v>
      </c>
      <c r="D1156" s="33" t="str">
        <f>'[1]Mast Grube Multi8P'!$D96</f>
        <v>m</v>
      </c>
      <c r="E1156" s="33" t="s">
        <v>127</v>
      </c>
      <c r="F1156" s="12">
        <v>122031500000</v>
      </c>
      <c r="G1156" s="34">
        <f>'[1]Mast Grube Multi8P'!$E96</f>
        <v>122031500000</v>
      </c>
      <c r="H1156" s="34" t="s">
        <v>27</v>
      </c>
      <c r="I1156" t="str">
        <f>_xlfn.XLOOKUP(G1156,[1]Preisliste!$A$11:$A$156,[1]Preisliste!$B$11:$B$156)</f>
        <v>1.4.8</v>
      </c>
      <c r="J1156" s="13">
        <f>_xlfn.XLOOKUP(G1156,[2]Preisliste!$A$11:$A$156,[2]Preisliste!$E$11:$E$156)</f>
        <v>9.2100000000000009</v>
      </c>
      <c r="K1156" s="21">
        <f t="shared" si="80"/>
        <v>0</v>
      </c>
      <c r="L1156" t="str">
        <f>_xlfn.XLOOKUP(G1156,[2]Preisliste!$A$11:$A$156,[2]Preisliste!$C$11:$C$156)</f>
        <v>Leerrohr 110 mm liefern u. verlegen</v>
      </c>
      <c r="M1156" s="21"/>
      <c r="N1156" s="21"/>
      <c r="O1156" s="21"/>
      <c r="P1156" s="36"/>
    </row>
    <row r="1157" spans="1:19" x14ac:dyDescent="0.3">
      <c r="A1157" s="21"/>
      <c r="B1157" s="62">
        <f t="shared" si="81"/>
        <v>0</v>
      </c>
      <c r="C1157" s="62">
        <v>0</v>
      </c>
      <c r="D1157" s="33" t="str">
        <f>'[1]Mast Grube Multi8P'!$D98</f>
        <v>St.</v>
      </c>
      <c r="E1157" s="33" t="s">
        <v>192</v>
      </c>
      <c r="F1157" s="12">
        <v>122050100000</v>
      </c>
      <c r="G1157" s="34">
        <f>'[1]Mast Grube Multi8P'!$E98</f>
        <v>122050100000</v>
      </c>
      <c r="H1157" s="34" t="s">
        <v>28</v>
      </c>
      <c r="I1157" t="str">
        <f>_xlfn.XLOOKUP(G1157,[1]Preisliste!$A$11:$A$156,[1]Preisliste!$B$11:$B$156)</f>
        <v>1.6.1</v>
      </c>
      <c r="J1157" s="13">
        <f>_xlfn.XLOOKUP(G1157,[2]Preisliste!$A$11:$A$156,[2]Preisliste!$E$11:$E$156)</f>
        <v>9.82</v>
      </c>
      <c r="K1157" s="21">
        <f t="shared" si="80"/>
        <v>0</v>
      </c>
      <c r="L1157" t="str">
        <f>_xlfn.XLOOKUP(G1157,[2]Preisliste!$A$11:$A$156,[2]Preisliste!$C$11:$C$156)</f>
        <v>Masterdung für bestehende Masten</v>
      </c>
      <c r="M1157" s="21"/>
      <c r="N1157" s="21"/>
      <c r="O1157" s="21"/>
      <c r="P1157" s="36"/>
    </row>
    <row r="1158" spans="1:19" x14ac:dyDescent="0.3">
      <c r="A1158" s="21"/>
      <c r="B1158" s="62">
        <f t="shared" si="81"/>
        <v>0</v>
      </c>
      <c r="C1158" s="62">
        <v>0</v>
      </c>
      <c r="D1158" s="33" t="str">
        <f>'[1]Mast Grube Multi8P'!$D99</f>
        <v>St.</v>
      </c>
      <c r="E1158" s="33" t="s">
        <v>192</v>
      </c>
      <c r="F1158" s="12">
        <v>122050300000</v>
      </c>
      <c r="G1158" s="34">
        <f>'[1]Mast Grube Multi8P'!$E99</f>
        <v>122050300000</v>
      </c>
      <c r="H1158" s="34" t="s">
        <v>29</v>
      </c>
      <c r="I1158" t="str">
        <f>_xlfn.XLOOKUP(G1158,[1]Preisliste!$A$11:$A$156,[1]Preisliste!$B$11:$B$156)</f>
        <v>1.6.2</v>
      </c>
      <c r="J1158" s="13">
        <f>_xlfn.XLOOKUP(G1158,[2]Preisliste!$A$11:$A$156,[2]Preisliste!$E$11:$E$156)</f>
        <v>11.23</v>
      </c>
      <c r="K1158" s="21">
        <f t="shared" si="80"/>
        <v>0</v>
      </c>
      <c r="L1158" t="str">
        <f>_xlfn.XLOOKUP(G1158,[2]Preisliste!$A$11:$A$156,[2]Preisliste!$C$11:$C$156)</f>
        <v>Mastnummernkennzeichnung erstellen</v>
      </c>
      <c r="M1158" s="21"/>
      <c r="N1158" s="21"/>
      <c r="O1158" s="21"/>
      <c r="P1158" s="36"/>
    </row>
    <row r="1159" spans="1:19" x14ac:dyDescent="0.3">
      <c r="A1159" s="21"/>
      <c r="B1159" s="62">
        <f t="shared" si="81"/>
        <v>0</v>
      </c>
      <c r="C1159" s="62">
        <v>0</v>
      </c>
      <c r="D1159" s="33" t="str">
        <f>'[1]Mast Grube Multi8P'!$D100</f>
        <v>St.</v>
      </c>
      <c r="E1159" s="33" t="s">
        <v>192</v>
      </c>
      <c r="F1159" s="12">
        <v>122122700000</v>
      </c>
      <c r="G1159" s="34">
        <f>'[1]Mast Grube Multi8P'!$E100</f>
        <v>122122700000</v>
      </c>
      <c r="H1159" s="34">
        <v>0</v>
      </c>
      <c r="I1159">
        <f>_xlfn.XLOOKUP(G1159,[1]Preisliste!$A$11:$A$156,[1]Preisliste!$B$11:$B$156)</f>
        <v>0</v>
      </c>
      <c r="J1159" s="13">
        <f>_xlfn.XLOOKUP(G1159,[2]Preisliste!$A$11:$A$156,[2]Preisliste!$E$11:$E$156)</f>
        <v>136.52000000000001</v>
      </c>
      <c r="K1159" s="21">
        <f t="shared" si="80"/>
        <v>0</v>
      </c>
      <c r="L1159" t="str">
        <f>_xlfn.XLOOKUP(G1159,[2]Preisliste!$A$11:$A$156,[2]Preisliste!$C$11:$C$156)</f>
        <v>Montage Tiefenerder (V4A)</v>
      </c>
      <c r="M1159" s="21"/>
      <c r="N1159" s="21"/>
      <c r="O1159" s="21"/>
      <c r="P1159" s="36"/>
    </row>
    <row r="1160" spans="1:19" x14ac:dyDescent="0.3">
      <c r="A1160" s="21"/>
      <c r="B1160" s="62">
        <f t="shared" si="81"/>
        <v>0</v>
      </c>
      <c r="C1160" s="62">
        <v>0</v>
      </c>
      <c r="D1160" s="33" t="str">
        <f>'[1]Mast Grube Multi8P'!$D101</f>
        <v>St.</v>
      </c>
      <c r="E1160" s="33" t="s">
        <v>192</v>
      </c>
      <c r="F1160" s="12">
        <v>122122800000</v>
      </c>
      <c r="G1160" s="34">
        <f>'[1]Mast Grube Multi8P'!$E101</f>
        <v>122122800000</v>
      </c>
      <c r="H1160" s="34">
        <v>0</v>
      </c>
      <c r="I1160">
        <f>_xlfn.XLOOKUP(G1160,[1]Preisliste!$A$11:$A$156,[1]Preisliste!$B$11:$B$156)</f>
        <v>0</v>
      </c>
      <c r="J1160" s="13">
        <f>_xlfn.XLOOKUP(G1160,[2]Preisliste!$A$11:$A$156,[2]Preisliste!$E$11:$E$156)</f>
        <v>56.52</v>
      </c>
      <c r="K1160" s="21">
        <f t="shared" si="80"/>
        <v>0</v>
      </c>
      <c r="L1160" t="str">
        <f>_xlfn.XLOOKUP(G1160,[2]Preisliste!$A$11:$A$156,[2]Preisliste!$C$11:$C$156)</f>
        <v>Zulage je weitere erdungsstange V4A 1,5</v>
      </c>
      <c r="M1160" s="21"/>
      <c r="N1160" s="21"/>
      <c r="O1160" s="21"/>
      <c r="P1160" s="36"/>
    </row>
    <row r="1161" spans="1:19" x14ac:dyDescent="0.3">
      <c r="A1161" s="21"/>
      <c r="B1161" s="62">
        <f t="shared" si="81"/>
        <v>0</v>
      </c>
      <c r="C1161" s="62">
        <v>0</v>
      </c>
      <c r="D1161" s="33" t="str">
        <f>'[1]Mast Grube Multi8P'!$D102</f>
        <v>St.</v>
      </c>
      <c r="E1161" s="33" t="s">
        <v>192</v>
      </c>
      <c r="F1161" s="12">
        <v>122122900000</v>
      </c>
      <c r="G1161" s="34">
        <f>'[1]Mast Grube Multi8P'!$E102</f>
        <v>122122900000</v>
      </c>
      <c r="H1161" s="34">
        <v>0</v>
      </c>
      <c r="I1161">
        <f>_xlfn.XLOOKUP(G1161,[1]Preisliste!$A$11:$A$156,[1]Preisliste!$B$11:$B$156)</f>
        <v>0</v>
      </c>
      <c r="J1161" s="13">
        <f>_xlfn.XLOOKUP(G1161,[2]Preisliste!$A$11:$A$156,[2]Preisliste!$E$11:$E$156)</f>
        <v>59.93</v>
      </c>
      <c r="K1161" s="21">
        <f t="shared" si="80"/>
        <v>0</v>
      </c>
      <c r="L1161" t="str">
        <f>_xlfn.XLOOKUP(G1161,[2]Preisliste!$A$11:$A$156,[2]Preisliste!$C$11:$C$156)</f>
        <v>Erdungsmessung inkl. Protokoll</v>
      </c>
      <c r="M1161" s="21"/>
      <c r="N1161" s="21"/>
      <c r="O1161" s="21"/>
      <c r="P1161" s="36"/>
    </row>
    <row r="1162" spans="1:19" x14ac:dyDescent="0.3">
      <c r="A1162" s="21"/>
      <c r="B1162" s="62">
        <f t="shared" si="81"/>
        <v>0</v>
      </c>
      <c r="C1162" s="62">
        <v>0</v>
      </c>
      <c r="D1162" s="33" t="str">
        <f>'[1]Mast Grube Multi8P'!$D103</f>
        <v>St.</v>
      </c>
      <c r="E1162" s="33" t="s">
        <v>192</v>
      </c>
      <c r="F1162" s="12">
        <v>122123000000</v>
      </c>
      <c r="G1162" s="34">
        <f>'[1]Mast Grube Multi8P'!$E103</f>
        <v>122123000000</v>
      </c>
      <c r="H1162" s="34">
        <v>0</v>
      </c>
      <c r="I1162">
        <f>_xlfn.XLOOKUP(G1162,[1]Preisliste!$A$11:$A$156,[1]Preisliste!$B$11:$B$156)</f>
        <v>0</v>
      </c>
      <c r="J1162" s="13">
        <f>_xlfn.XLOOKUP(G1162,[2]Preisliste!$A$11:$A$156,[2]Preisliste!$E$11:$E$156)</f>
        <v>134.19999999999999</v>
      </c>
      <c r="K1162" s="21">
        <f t="shared" si="80"/>
        <v>0</v>
      </c>
      <c r="L1162" t="str">
        <f>_xlfn.XLOOKUP(G1162,[2]Preisliste!$A$11:$A$156,[2]Preisliste!$C$11:$C$156)</f>
        <v>Pauschale Tiefbau für Tiefenerder</v>
      </c>
      <c r="M1162" s="21"/>
      <c r="N1162" s="21"/>
      <c r="O1162" s="21"/>
      <c r="P1162" s="36"/>
    </row>
    <row r="1163" spans="1:19" x14ac:dyDescent="0.3">
      <c r="A1163" s="21"/>
      <c r="B1163" s="62">
        <f t="shared" si="81"/>
        <v>0</v>
      </c>
      <c r="C1163" s="62">
        <v>0</v>
      </c>
      <c r="D1163" s="33" t="str">
        <f>'[1]Mast Grube Multi8P'!$D104</f>
        <v>St.</v>
      </c>
      <c r="E1163" s="33" t="s">
        <v>192</v>
      </c>
      <c r="F1163" s="12">
        <v>122123100000</v>
      </c>
      <c r="G1163" s="34">
        <f>'[1]Mast Grube Multi8P'!$E104</f>
        <v>122123100000</v>
      </c>
      <c r="H1163" s="34">
        <v>0</v>
      </c>
      <c r="I1163">
        <f>_xlfn.XLOOKUP(G1163,[1]Preisliste!$A$11:$A$156,[1]Preisliste!$B$11:$B$156)</f>
        <v>0</v>
      </c>
      <c r="J1163" s="13">
        <f>_xlfn.XLOOKUP(G1163,[2]Preisliste!$A$11:$A$156,[2]Preisliste!$E$11:$E$156)</f>
        <v>61.6</v>
      </c>
      <c r="K1163" s="21">
        <f t="shared" si="80"/>
        <v>0</v>
      </c>
      <c r="L1163" t="str">
        <f>_xlfn.XLOOKUP(G1163,[2]Preisliste!$A$11:$A$156,[2]Preisliste!$C$11:$C$156)</f>
        <v>Pauschale An und Abfahrt Tiefenerder</v>
      </c>
      <c r="M1163" s="21"/>
      <c r="N1163" s="21"/>
      <c r="O1163" s="21"/>
      <c r="P1163" s="36"/>
      <c r="R1163" s="25"/>
      <c r="S1163" s="10"/>
    </row>
    <row r="1164" spans="1:19" x14ac:dyDescent="0.3">
      <c r="A1164" s="21"/>
      <c r="B1164" s="62">
        <f t="shared" si="81"/>
        <v>0</v>
      </c>
      <c r="C1164" s="62">
        <v>0</v>
      </c>
      <c r="D1164" s="33" t="str">
        <f>'[1]Mast Grube Multi8P'!$D105</f>
        <v>St.</v>
      </c>
      <c r="E1164" s="33" t="s">
        <v>192</v>
      </c>
      <c r="F1164" s="12">
        <v>122050500000</v>
      </c>
      <c r="G1164" s="34">
        <f>'[1]Mast Grube Multi8P'!$E105</f>
        <v>122050500000</v>
      </c>
      <c r="H1164" s="34" t="s">
        <v>30</v>
      </c>
      <c r="I1164" t="str">
        <f>_xlfn.XLOOKUP(G1164,[1]Preisliste!$A$11:$A$156,[1]Preisliste!$B$11:$B$156)</f>
        <v>1.6.3</v>
      </c>
      <c r="J1164" s="13">
        <f>_xlfn.XLOOKUP(G1164,[2]Preisliste!$A$11:$A$156,[2]Preisliste!$E$11:$E$156)</f>
        <v>337</v>
      </c>
      <c r="K1164" s="21">
        <f t="shared" si="80"/>
        <v>0</v>
      </c>
      <c r="L1164" t="str">
        <f>_xlfn.XLOOKUP(G1164,[2]Preisliste!$A$11:$A$156,[2]Preisliste!$C$11:$C$156)</f>
        <v>Mastanschlusskasten mit Maststeckdose</v>
      </c>
      <c r="M1164" s="21"/>
      <c r="N1164" s="21"/>
      <c r="O1164" s="21"/>
      <c r="P1164" s="36"/>
      <c r="R1164" s="25"/>
      <c r="S1164" s="10"/>
    </row>
    <row r="1165" spans="1:19" x14ac:dyDescent="0.3">
      <c r="A1165" s="21"/>
      <c r="B1165" s="62">
        <f t="shared" si="81"/>
        <v>0</v>
      </c>
      <c r="C1165" s="62">
        <v>0</v>
      </c>
      <c r="D1165" s="33" t="str">
        <f>'[1]Mast Grube Multi8P'!$D107</f>
        <v>St.</v>
      </c>
      <c r="E1165" s="33" t="s">
        <v>192</v>
      </c>
      <c r="F1165" s="12">
        <v>122060100000</v>
      </c>
      <c r="G1165" s="34">
        <f>'[1]Mast Grube Multi8P'!$E107</f>
        <v>122060100000</v>
      </c>
      <c r="H1165" s="34" t="s">
        <v>31</v>
      </c>
      <c r="I1165" t="str">
        <f>_xlfn.XLOOKUP(G1165,[1]Preisliste!$A$11:$A$156,[1]Preisliste!$B$11:$B$156)</f>
        <v>1.7.1</v>
      </c>
      <c r="J1165" s="13">
        <f>_xlfn.XLOOKUP(G1165,[2]Preisliste!$A$11:$A$156,[2]Preisliste!$E$11:$E$156)</f>
        <v>111.7</v>
      </c>
      <c r="K1165" s="21">
        <f t="shared" si="80"/>
        <v>0</v>
      </c>
      <c r="L1165" t="str">
        <f>_xlfn.XLOOKUP(G1165,[2]Preisliste!$A$11:$A$156,[2]Preisliste!$C$11:$C$156)</f>
        <v>Aufsatzausleger 1-fach 1,5 m bis LPH 10 m</v>
      </c>
      <c r="M1165" s="21"/>
      <c r="N1165" s="21"/>
      <c r="O1165" s="21"/>
      <c r="P1165" s="36"/>
      <c r="R1165" s="25"/>
      <c r="S1165" s="10"/>
    </row>
    <row r="1166" spans="1:19" x14ac:dyDescent="0.3">
      <c r="A1166" s="21"/>
      <c r="B1166" s="62">
        <f t="shared" si="81"/>
        <v>0</v>
      </c>
      <c r="C1166" s="62">
        <v>0</v>
      </c>
      <c r="D1166" s="33" t="str">
        <f>'[1]Mast Grube Multi8P'!$D108</f>
        <v>St.</v>
      </c>
      <c r="E1166" s="33" t="s">
        <v>192</v>
      </c>
      <c r="F1166" s="12">
        <v>122060300000</v>
      </c>
      <c r="G1166" s="34">
        <f>'[1]Mast Grube Multi8P'!$E108</f>
        <v>122060300000</v>
      </c>
      <c r="H1166" s="34" t="s">
        <v>32</v>
      </c>
      <c r="I1166" t="str">
        <f>_xlfn.XLOOKUP(G1166,[1]Preisliste!$A$11:$A$156,[1]Preisliste!$B$11:$B$156)</f>
        <v>1.7.2</v>
      </c>
      <c r="J1166" s="13">
        <f>_xlfn.XLOOKUP(G1166,[2]Preisliste!$A$11:$A$156,[2]Preisliste!$E$11:$E$156)</f>
        <v>137.85</v>
      </c>
      <c r="K1166" s="21">
        <f t="shared" si="80"/>
        <v>0</v>
      </c>
      <c r="L1166" t="str">
        <f>_xlfn.XLOOKUP(G1166,[2]Preisliste!$A$11:$A$156,[2]Preisliste!$C$11:$C$156)</f>
        <v>Aufsatzausleger 2-fach 1,5 m bis LPH 10 m</v>
      </c>
      <c r="M1166" s="21"/>
      <c r="N1166" s="21"/>
      <c r="O1166" s="21"/>
      <c r="P1166" s="36"/>
      <c r="R1166" s="25"/>
      <c r="S1166" s="10"/>
    </row>
    <row r="1167" spans="1:19" x14ac:dyDescent="0.3">
      <c r="A1167" s="21"/>
      <c r="B1167" s="62">
        <f t="shared" si="81"/>
        <v>0</v>
      </c>
      <c r="C1167" s="62">
        <v>0</v>
      </c>
      <c r="D1167" s="33" t="str">
        <f>'[1]Mast Grube Multi8P'!$D109</f>
        <v>St.</v>
      </c>
      <c r="E1167" s="33" t="s">
        <v>192</v>
      </c>
      <c r="F1167" s="12">
        <v>122060500000</v>
      </c>
      <c r="G1167" s="34">
        <f>'[1]Mast Grube Multi8P'!$E109</f>
        <v>122060500000</v>
      </c>
      <c r="H1167" s="34" t="s">
        <v>33</v>
      </c>
      <c r="I1167" t="str">
        <f>_xlfn.XLOOKUP(G1167,[1]Preisliste!$A$11:$A$156,[1]Preisliste!$B$11:$B$156)</f>
        <v>1.7.3</v>
      </c>
      <c r="J1167" s="13">
        <f>_xlfn.XLOOKUP(G1167,[2]Preisliste!$A$11:$A$156,[2]Preisliste!$E$11:$E$156)</f>
        <v>178.71</v>
      </c>
      <c r="K1167" s="21">
        <f t="shared" si="80"/>
        <v>0</v>
      </c>
      <c r="L1167" t="str">
        <f>_xlfn.XLOOKUP(G1167,[2]Preisliste!$A$11:$A$156,[2]Preisliste!$C$11:$C$156)</f>
        <v>Aufsatzausleger 3-fach 1,0 m bis LPH 10 m</v>
      </c>
      <c r="M1167" s="21"/>
      <c r="N1167" s="21"/>
      <c r="O1167" s="21"/>
      <c r="P1167" s="36"/>
      <c r="R1167" s="25"/>
      <c r="S1167" s="10"/>
    </row>
    <row r="1168" spans="1:19" x14ac:dyDescent="0.3">
      <c r="A1168" s="21"/>
      <c r="B1168" s="62">
        <f t="shared" si="81"/>
        <v>0</v>
      </c>
      <c r="C1168" s="62">
        <v>0</v>
      </c>
      <c r="D1168" s="33" t="str">
        <f>'[1]Mast Grube Multi8P'!$D110</f>
        <v>St.</v>
      </c>
      <c r="E1168" s="33" t="s">
        <v>192</v>
      </c>
      <c r="F1168" s="12">
        <v>122060700000</v>
      </c>
      <c r="G1168" s="34">
        <f>'[1]Mast Grube Multi8P'!$E110</f>
        <v>122060700000</v>
      </c>
      <c r="H1168" s="34" t="s">
        <v>34</v>
      </c>
      <c r="I1168" t="str">
        <f>_xlfn.XLOOKUP(G1168,[1]Preisliste!$A$11:$A$156,[1]Preisliste!$B$11:$B$156)</f>
        <v>1.7.4</v>
      </c>
      <c r="J1168" s="13">
        <f>_xlfn.XLOOKUP(G1168,[2]Preisliste!$A$11:$A$156,[2]Preisliste!$E$11:$E$156)</f>
        <v>198.46</v>
      </c>
      <c r="K1168" s="21">
        <f t="shared" si="80"/>
        <v>0</v>
      </c>
      <c r="L1168" t="str">
        <f>_xlfn.XLOOKUP(G1168,[2]Preisliste!$A$11:$A$156,[2]Preisliste!$C$11:$C$156)</f>
        <v>Aufsatzausleger 3-fach 1,5 m bis LPH 10 m</v>
      </c>
      <c r="M1168" s="21"/>
      <c r="N1168" s="21"/>
      <c r="O1168" s="21"/>
      <c r="P1168" s="36"/>
      <c r="R1168" s="25"/>
      <c r="S1168" s="10"/>
    </row>
    <row r="1169" spans="1:19" x14ac:dyDescent="0.3">
      <c r="A1169" s="21"/>
      <c r="B1169" s="62">
        <f t="shared" si="81"/>
        <v>0</v>
      </c>
      <c r="C1169" s="62">
        <v>0</v>
      </c>
      <c r="D1169" s="33" t="str">
        <f>'[1]Mast Grube Multi8P'!$D111</f>
        <v>St.</v>
      </c>
      <c r="E1169" s="33" t="s">
        <v>192</v>
      </c>
      <c r="F1169" s="12">
        <v>122060900000</v>
      </c>
      <c r="G1169" s="34">
        <f>'[1]Mast Grube Multi8P'!$E111</f>
        <v>122060900000</v>
      </c>
      <c r="H1169" s="34" t="s">
        <v>35</v>
      </c>
      <c r="I1169" t="str">
        <f>_xlfn.XLOOKUP(G1169,[1]Preisliste!$A$11:$A$156,[1]Preisliste!$B$11:$B$156)</f>
        <v>1.7.5</v>
      </c>
      <c r="J1169" s="13">
        <f>_xlfn.XLOOKUP(G1169,[2]Preisliste!$A$11:$A$156,[2]Preisliste!$E$11:$E$156)</f>
        <v>299.95999999999998</v>
      </c>
      <c r="K1169" s="21">
        <f t="shared" si="80"/>
        <v>0</v>
      </c>
      <c r="L1169" t="str">
        <f>_xlfn.XLOOKUP(G1169,[2]Preisliste!$A$11:$A$156,[2]Preisliste!$C$11:$C$156)</f>
        <v>Mastausleger für Freileitungsmast liefern u. montieren</v>
      </c>
      <c r="M1169" s="21"/>
      <c r="N1169" s="21"/>
      <c r="O1169" s="21"/>
      <c r="P1169" s="36"/>
      <c r="R1169" s="25"/>
      <c r="S1169" s="10"/>
    </row>
    <row r="1170" spans="1:19" x14ac:dyDescent="0.3">
      <c r="A1170" s="21"/>
      <c r="B1170" s="62">
        <f t="shared" si="81"/>
        <v>0</v>
      </c>
      <c r="C1170" s="62">
        <v>0</v>
      </c>
      <c r="D1170" s="33" t="str">
        <f>'[1]Mast Grube Multi8P'!$D113</f>
        <v>St.</v>
      </c>
      <c r="E1170" s="33" t="s">
        <v>192</v>
      </c>
      <c r="F1170" s="12">
        <v>101030300000</v>
      </c>
      <c r="G1170" s="34">
        <f>'[1]Mast Grube Multi8P'!$E113</f>
        <v>101030300000</v>
      </c>
      <c r="H1170" s="34" t="s">
        <v>37</v>
      </c>
      <c r="I1170" t="str">
        <f>_xlfn.XLOOKUP(G1170,[1]Preisliste!$A$11:$A$156,[1]Preisliste!$B$11:$B$156)</f>
        <v>1.8.1</v>
      </c>
      <c r="J1170" s="13">
        <f>_xlfn.XLOOKUP(G1170,[2]Preisliste!$A$11:$A$156,[2]Preisliste!$E$11:$E$156)</f>
        <v>0</v>
      </c>
      <c r="K1170" s="21">
        <f t="shared" si="80"/>
        <v>0</v>
      </c>
      <c r="L1170" t="str">
        <f>_xlfn.XLOOKUP(G1170,[2]Preisliste!$A$11:$A$156,[2]Preisliste!$C$11:$C$156)</f>
        <v>Aluminiumgussmast 2,65m</v>
      </c>
      <c r="M1170" s="21"/>
      <c r="N1170" s="21"/>
      <c r="O1170" s="21"/>
      <c r="P1170" s="36"/>
      <c r="R1170" s="25"/>
      <c r="S1170" s="10"/>
    </row>
    <row r="1171" spans="1:19" x14ac:dyDescent="0.3">
      <c r="A1171" s="21"/>
      <c r="B1171" s="62">
        <f t="shared" si="81"/>
        <v>0</v>
      </c>
      <c r="C1171" s="62">
        <v>0</v>
      </c>
      <c r="D1171" s="33" t="str">
        <f>'[1]Mast Grube Multi8P'!$D114</f>
        <v>St.</v>
      </c>
      <c r="E1171" s="33" t="s">
        <v>192</v>
      </c>
      <c r="F1171" s="12">
        <v>441420000001</v>
      </c>
      <c r="G1171" s="34">
        <f>'[1]Mast Grube Multi8P'!$E114</f>
        <v>441420000001</v>
      </c>
      <c r="H1171" s="34" t="s">
        <v>38</v>
      </c>
      <c r="I1171" t="str">
        <f>_xlfn.XLOOKUP(G1171,[1]Preisliste!$A$11:$A$156,[1]Preisliste!$B$11:$B$156)</f>
        <v>1.8.2</v>
      </c>
      <c r="J1171" s="13">
        <f>_xlfn.XLOOKUP(G1171,[2]Preisliste!$A$11:$A$156,[2]Preisliste!$E$11:$E$156)</f>
        <v>0</v>
      </c>
      <c r="K1171" s="21">
        <f t="shared" si="80"/>
        <v>0</v>
      </c>
      <c r="L1171" t="str">
        <f>_xlfn.XLOOKUP(G1171,[2]Preisliste!$A$11:$A$156,[2]Preisliste!$C$11:$C$156)</f>
        <v>Leiterstütze nach historischem Vorbild</v>
      </c>
      <c r="M1171" s="21"/>
      <c r="N1171" s="21"/>
      <c r="O1171" s="21"/>
      <c r="P1171" s="36"/>
      <c r="R1171" s="25"/>
      <c r="S1171" s="10"/>
    </row>
    <row r="1172" spans="1:19" x14ac:dyDescent="0.3">
      <c r="A1172" s="21"/>
      <c r="B1172" s="62">
        <f t="shared" si="81"/>
        <v>0</v>
      </c>
      <c r="C1172" s="62">
        <v>0</v>
      </c>
      <c r="D1172" s="33" t="str">
        <f>'[1]Mast Grube Multi8P'!$D115</f>
        <v>St.</v>
      </c>
      <c r="E1172" s="33" t="s">
        <v>192</v>
      </c>
      <c r="F1172" s="12">
        <v>441421000001</v>
      </c>
      <c r="G1172" s="34">
        <f>'[1]Mast Grube Multi8P'!$E115</f>
        <v>441421000001</v>
      </c>
      <c r="H1172" s="34" t="s">
        <v>39</v>
      </c>
      <c r="I1172" t="str">
        <f>_xlfn.XLOOKUP(G1172,[1]Preisliste!$A$11:$A$156,[1]Preisliste!$B$11:$B$156)</f>
        <v>1.8.3</v>
      </c>
      <c r="J1172" s="13">
        <f>_xlfn.XLOOKUP(G1172,[2]Preisliste!$A$11:$A$156,[2]Preisliste!$E$11:$E$156)</f>
        <v>0</v>
      </c>
      <c r="K1172" s="21">
        <f t="shared" si="80"/>
        <v>0</v>
      </c>
      <c r="L1172" t="str">
        <f>_xlfn.XLOOKUP(G1172,[2]Preisliste!$A$11:$A$156,[2]Preisliste!$C$11:$C$156)</f>
        <v>Erdstücke</v>
      </c>
      <c r="M1172" s="21"/>
      <c r="N1172" s="21"/>
      <c r="O1172" s="21"/>
      <c r="P1172" s="36"/>
      <c r="R1172" s="25"/>
      <c r="S1172" s="10"/>
    </row>
    <row r="1173" spans="1:19" x14ac:dyDescent="0.3">
      <c r="A1173" s="21"/>
      <c r="B1173" s="62">
        <f t="shared" si="81"/>
        <v>0</v>
      </c>
      <c r="C1173" s="62">
        <v>0</v>
      </c>
      <c r="D1173" s="33" t="str">
        <f>'[1]Mast Grube Multi8P'!$D117</f>
        <v>St.</v>
      </c>
      <c r="E1173" s="33" t="s">
        <v>192</v>
      </c>
      <c r="F1173" s="12">
        <v>122070100000</v>
      </c>
      <c r="G1173" s="34">
        <f>'[1]Mast Grube Multi8P'!$E117</f>
        <v>122070100000</v>
      </c>
      <c r="H1173" s="34" t="s">
        <v>40</v>
      </c>
      <c r="I1173" t="str">
        <f>_xlfn.XLOOKUP(G1173,[1]Preisliste!$A$11:$A$156,[1]Preisliste!$B$11:$B$156)</f>
        <v>1.9.1</v>
      </c>
      <c r="J1173" s="13">
        <f>_xlfn.XLOOKUP(G1173,[2]Preisliste!$A$11:$A$156,[2]Preisliste!$E$11:$E$156)</f>
        <v>79.53</v>
      </c>
      <c r="K1173" s="21">
        <f t="shared" si="80"/>
        <v>0</v>
      </c>
      <c r="L1173" t="str">
        <f>_xlfn.XLOOKUP(G1173,[2]Preisliste!$A$11:$A$156,[2]Preisliste!$C$11:$C$156)</f>
        <v>Kabelübergangskasten ohne AuS</v>
      </c>
      <c r="M1173" s="21"/>
      <c r="N1173" s="21"/>
      <c r="O1173" s="21"/>
      <c r="P1173" s="36"/>
      <c r="R1173" s="25"/>
      <c r="S1173" s="10"/>
    </row>
    <row r="1174" spans="1:19" x14ac:dyDescent="0.3">
      <c r="A1174" s="21"/>
      <c r="B1174" s="62">
        <f t="shared" si="81"/>
        <v>0</v>
      </c>
      <c r="C1174" s="62">
        <v>0</v>
      </c>
      <c r="D1174" s="33" t="str">
        <f>'[1]Mast Grube Multi8P'!$D119</f>
        <v>St.</v>
      </c>
      <c r="E1174" s="33" t="s">
        <v>192</v>
      </c>
      <c r="F1174" s="12">
        <v>122080100000</v>
      </c>
      <c r="G1174" s="34">
        <f>'[1]Mast Grube Multi8P'!$E119</f>
        <v>122080100000</v>
      </c>
      <c r="H1174" s="34">
        <v>0</v>
      </c>
      <c r="I1174">
        <f>_xlfn.XLOOKUP(G1174,[1]Preisliste!$A$11:$A$156,[1]Preisliste!$B$11:$B$156)</f>
        <v>0</v>
      </c>
      <c r="J1174" s="13">
        <f>_xlfn.XLOOKUP(G1174,[2]Preisliste!$A$11:$A$156,[2]Preisliste!$E$11:$E$156)</f>
        <v>37.78</v>
      </c>
      <c r="K1174" s="21">
        <f t="shared" si="80"/>
        <v>0</v>
      </c>
      <c r="L1174" t="str">
        <f>_xlfn.XLOOKUP(G1174,[2]Preisliste!$A$11:$A$156,[2]Preisliste!$C$11:$C$156)</f>
        <v>Mont. Micro Luma</v>
      </c>
      <c r="M1174" s="21"/>
      <c r="N1174" s="21"/>
      <c r="O1174" s="21"/>
      <c r="P1174" s="36"/>
      <c r="R1174" s="25"/>
      <c r="S1174" s="10"/>
    </row>
    <row r="1175" spans="1:19" x14ac:dyDescent="0.3">
      <c r="A1175" s="21"/>
      <c r="B1175" s="62">
        <f t="shared" si="81"/>
        <v>0</v>
      </c>
      <c r="C1175" s="62">
        <v>0</v>
      </c>
      <c r="D1175" s="33" t="str">
        <f>'[1]Mast Grube Multi8P'!$D120</f>
        <v>St.</v>
      </c>
      <c r="E1175" s="33" t="s">
        <v>192</v>
      </c>
      <c r="F1175" s="12">
        <v>122080300000</v>
      </c>
      <c r="G1175" s="34">
        <f>'[1]Mast Grube Multi8P'!$E120</f>
        <v>122080300000</v>
      </c>
      <c r="H1175" s="34">
        <v>0</v>
      </c>
      <c r="I1175">
        <f>_xlfn.XLOOKUP(G1175,[1]Preisliste!$A$11:$A$156,[1]Preisliste!$B$11:$B$156)</f>
        <v>0</v>
      </c>
      <c r="J1175" s="13">
        <f>_xlfn.XLOOKUP(G1175,[2]Preisliste!$A$11:$A$156,[2]Preisliste!$E$11:$E$156)</f>
        <v>38.86</v>
      </c>
      <c r="K1175" s="21">
        <f t="shared" si="80"/>
        <v>0</v>
      </c>
      <c r="L1175" t="str">
        <f>_xlfn.XLOOKUP(G1175,[2]Preisliste!$A$11:$A$156,[2]Preisliste!$C$11:$C$156)</f>
        <v>Mont. Mini Luma</v>
      </c>
      <c r="M1175" s="21"/>
      <c r="N1175" s="21"/>
      <c r="O1175" s="21"/>
      <c r="P1175" s="36"/>
      <c r="R1175" s="25"/>
      <c r="S1175" s="10"/>
    </row>
    <row r="1176" spans="1:19" x14ac:dyDescent="0.3">
      <c r="A1176" s="21"/>
      <c r="B1176" s="62">
        <f t="shared" si="81"/>
        <v>0</v>
      </c>
      <c r="C1176" s="62">
        <v>0</v>
      </c>
      <c r="D1176" s="33" t="str">
        <f>'[1]Mast Grube Multi8P'!$D121</f>
        <v>St.</v>
      </c>
      <c r="E1176" s="33" t="s">
        <v>192</v>
      </c>
      <c r="F1176" s="12">
        <v>122080500000</v>
      </c>
      <c r="G1176" s="34">
        <f>'[1]Mast Grube Multi8P'!$E121</f>
        <v>122080500000</v>
      </c>
      <c r="H1176" s="34">
        <v>0</v>
      </c>
      <c r="I1176">
        <f>_xlfn.XLOOKUP(G1176,[1]Preisliste!$A$11:$A$156,[1]Preisliste!$B$11:$B$156)</f>
        <v>0</v>
      </c>
      <c r="J1176" s="13">
        <f>_xlfn.XLOOKUP(G1176,[2]Preisliste!$A$11:$A$156,[2]Preisliste!$E$11:$E$156)</f>
        <v>41.02</v>
      </c>
      <c r="K1176" s="21">
        <f t="shared" si="80"/>
        <v>0</v>
      </c>
      <c r="L1176" t="str">
        <f>_xlfn.XLOOKUP(G1176,[2]Preisliste!$A$11:$A$156,[2]Preisliste!$C$11:$C$156)</f>
        <v>Mont. Luma</v>
      </c>
      <c r="M1176" s="21"/>
      <c r="N1176" s="21"/>
      <c r="O1176" s="21"/>
      <c r="P1176" s="36"/>
      <c r="R1176" s="25"/>
      <c r="S1176" s="10"/>
    </row>
    <row r="1177" spans="1:19" x14ac:dyDescent="0.3">
      <c r="A1177" s="21"/>
      <c r="B1177" s="62">
        <f t="shared" si="81"/>
        <v>0</v>
      </c>
      <c r="C1177" s="62">
        <v>0</v>
      </c>
      <c r="D1177" s="33" t="str">
        <f>'[1]Mast Grube Multi8P'!$D122</f>
        <v>St.</v>
      </c>
      <c r="E1177" s="33" t="s">
        <v>192</v>
      </c>
      <c r="F1177" s="12">
        <v>122080700000</v>
      </c>
      <c r="G1177" s="34">
        <f>'[1]Mast Grube Multi8P'!$E122</f>
        <v>122080700000</v>
      </c>
      <c r="H1177" s="34">
        <v>0</v>
      </c>
      <c r="I1177">
        <f>_xlfn.XLOOKUP(G1177,[1]Preisliste!$A$11:$A$156,[1]Preisliste!$B$11:$B$156)</f>
        <v>0</v>
      </c>
      <c r="J1177" s="13">
        <f>_xlfn.XLOOKUP(G1177,[2]Preisliste!$A$11:$A$156,[2]Preisliste!$E$11:$E$156)</f>
        <v>96.08</v>
      </c>
      <c r="K1177" s="21">
        <f t="shared" si="80"/>
        <v>0</v>
      </c>
      <c r="L1177" t="str">
        <f>_xlfn.XLOOKUP(G1177,[2]Preisliste!$A$11:$A$156,[2]Preisliste!$C$11:$C$156)</f>
        <v>Mont. FGÜ Mini Luma</v>
      </c>
      <c r="M1177" s="21"/>
      <c r="N1177" s="21"/>
      <c r="O1177" s="21"/>
      <c r="P1177" s="36"/>
      <c r="R1177" s="25"/>
      <c r="S1177" s="10"/>
    </row>
    <row r="1178" spans="1:19" x14ac:dyDescent="0.3">
      <c r="A1178" s="21"/>
      <c r="B1178" s="62">
        <f t="shared" si="81"/>
        <v>0</v>
      </c>
      <c r="C1178" s="62">
        <v>0</v>
      </c>
      <c r="D1178" s="33" t="str">
        <f>'[1]Mast Grube Multi8P'!$D123</f>
        <v>St.</v>
      </c>
      <c r="E1178" s="33" t="s">
        <v>192</v>
      </c>
      <c r="F1178" s="12">
        <v>122080900000</v>
      </c>
      <c r="G1178" s="34">
        <f>'[1]Mast Grube Multi8P'!$E123</f>
        <v>122080900000</v>
      </c>
      <c r="H1178" s="34">
        <v>0</v>
      </c>
      <c r="I1178">
        <f>_xlfn.XLOOKUP(G1178,[1]Preisliste!$A$11:$A$156,[1]Preisliste!$B$11:$B$156)</f>
        <v>0</v>
      </c>
      <c r="J1178" s="13">
        <f>_xlfn.XLOOKUP(G1178,[2]Preisliste!$A$11:$A$156,[2]Preisliste!$E$11:$E$156)</f>
        <v>43.18</v>
      </c>
      <c r="K1178" s="21">
        <f t="shared" si="80"/>
        <v>0</v>
      </c>
      <c r="L1178" t="str">
        <f>_xlfn.XLOOKUP(G1178,[2]Preisliste!$A$11:$A$156,[2]Preisliste!$C$11:$C$156)</f>
        <v>Mont. Trilux Publisca</v>
      </c>
      <c r="M1178" s="21"/>
      <c r="N1178" s="21"/>
      <c r="O1178" s="21"/>
      <c r="P1178" s="36"/>
      <c r="R1178" s="25"/>
      <c r="S1178" s="10"/>
    </row>
    <row r="1179" spans="1:19" x14ac:dyDescent="0.3">
      <c r="A1179" s="21"/>
      <c r="B1179" s="62">
        <f t="shared" si="81"/>
        <v>0</v>
      </c>
      <c r="C1179" s="62">
        <v>0</v>
      </c>
      <c r="D1179" s="33" t="str">
        <f>'[1]Mast Grube Multi8P'!$D124</f>
        <v>St.</v>
      </c>
      <c r="E1179" s="33" t="s">
        <v>192</v>
      </c>
      <c r="F1179" s="12">
        <v>122081100000</v>
      </c>
      <c r="G1179" s="34">
        <f>'[1]Mast Grube Multi8P'!$E124</f>
        <v>122081100000</v>
      </c>
      <c r="H1179" s="34">
        <v>0</v>
      </c>
      <c r="I1179">
        <f>_xlfn.XLOOKUP(G1179,[1]Preisliste!$A$11:$A$156,[1]Preisliste!$B$11:$B$156)</f>
        <v>0</v>
      </c>
      <c r="J1179" s="13">
        <f>_xlfn.XLOOKUP(G1179,[2]Preisliste!$A$11:$A$156,[2]Preisliste!$E$11:$E$156)</f>
        <v>45.34</v>
      </c>
      <c r="K1179" s="21">
        <f t="shared" si="80"/>
        <v>0</v>
      </c>
      <c r="L1179" t="str">
        <f>_xlfn.XLOOKUP(G1179,[2]Preisliste!$A$11:$A$156,[2]Preisliste!$C$11:$C$156)</f>
        <v>Mont. Nordeon Vulkan V3458</v>
      </c>
      <c r="M1179" s="21"/>
      <c r="N1179" s="21"/>
      <c r="O1179" s="21"/>
      <c r="P1179" s="36"/>
      <c r="R1179" s="25"/>
      <c r="S1179" s="10"/>
    </row>
    <row r="1180" spans="1:19" x14ac:dyDescent="0.3">
      <c r="A1180" s="21"/>
      <c r="B1180" s="62">
        <f t="shared" si="81"/>
        <v>0</v>
      </c>
      <c r="C1180" s="62">
        <v>0</v>
      </c>
      <c r="D1180" s="33" t="str">
        <f>'[1]Mast Grube Multi8P'!$D125</f>
        <v>St.</v>
      </c>
      <c r="E1180" s="33" t="s">
        <v>192</v>
      </c>
      <c r="F1180" s="12">
        <v>120813000000</v>
      </c>
      <c r="G1180" s="34">
        <f>'[1]Mast Grube Multi8P'!$E125</f>
        <v>120813000000</v>
      </c>
      <c r="H1180" s="34">
        <v>0</v>
      </c>
      <c r="I1180">
        <f>_xlfn.XLOOKUP(G1180,[1]Preisliste!$A$11:$A$156,[1]Preisliste!$B$11:$B$156)</f>
        <v>0</v>
      </c>
      <c r="J1180" s="13">
        <f>_xlfn.XLOOKUP(G1180,[2]Preisliste!$A$11:$A$156,[2]Preisliste!$E$11:$E$156)</f>
        <v>100.44</v>
      </c>
      <c r="K1180" s="21">
        <f t="shared" si="80"/>
        <v>0</v>
      </c>
      <c r="L1180" t="str">
        <f>_xlfn.XLOOKUP(G1180,[2]Preisliste!$A$11:$A$156,[2]Preisliste!$C$11:$C$156)</f>
        <v>Mont. Hahn-Licht</v>
      </c>
      <c r="M1180" s="21"/>
      <c r="N1180" s="21"/>
      <c r="O1180" s="21"/>
      <c r="P1180" s="36"/>
      <c r="R1180" s="25"/>
      <c r="S1180" s="10"/>
    </row>
    <row r="1181" spans="1:19" x14ac:dyDescent="0.3">
      <c r="A1181" s="21"/>
      <c r="B1181" s="62">
        <f t="shared" si="81"/>
        <v>0</v>
      </c>
      <c r="C1181" s="62">
        <v>0</v>
      </c>
      <c r="D1181" s="33" t="str">
        <f>'[1]Mast Grube Multi8P'!$D126</f>
        <v>St.</v>
      </c>
      <c r="E1181" s="33" t="s">
        <v>192</v>
      </c>
      <c r="F1181" s="12">
        <v>122120700000</v>
      </c>
      <c r="G1181" s="34">
        <f>'[1]Mast Grube Multi8P'!$E126</f>
        <v>122120700000</v>
      </c>
      <c r="H1181" s="34">
        <v>0</v>
      </c>
      <c r="I1181">
        <f>_xlfn.XLOOKUP(G1181,[1]Preisliste!$A$11:$A$156,[1]Preisliste!$B$11:$B$156)</f>
        <v>0</v>
      </c>
      <c r="J1181" s="13">
        <f>_xlfn.XLOOKUP(G1181,[2]Preisliste!$A$11:$A$156,[2]Preisliste!$E$11:$E$156)</f>
        <v>57.53</v>
      </c>
      <c r="K1181" s="21">
        <f t="shared" si="80"/>
        <v>0</v>
      </c>
      <c r="L1181" t="str">
        <f>_xlfn.XLOOKUP(G1181,[2]Preisliste!$A$11:$A$156,[2]Preisliste!$C$11:$C$156)</f>
        <v>Leuchtenmontage o. Material</v>
      </c>
      <c r="M1181" s="21"/>
      <c r="N1181" s="21"/>
      <c r="O1181" s="21"/>
      <c r="P1181" s="36"/>
      <c r="R1181" s="25"/>
      <c r="S1181" s="10"/>
    </row>
    <row r="1182" spans="1:19" x14ac:dyDescent="0.3">
      <c r="A1182" s="21"/>
      <c r="B1182" s="62">
        <f t="shared" si="81"/>
        <v>0</v>
      </c>
      <c r="C1182" s="62">
        <v>0</v>
      </c>
      <c r="D1182" s="33" t="str">
        <f>'[1]Mast Grube Multi8P'!$D127</f>
        <v>St.</v>
      </c>
      <c r="E1182" s="33" t="s">
        <v>192</v>
      </c>
      <c r="F1182" s="12">
        <v>122121900000</v>
      </c>
      <c r="G1182" s="34">
        <f>'[1]Mast Grube Multi8P'!$E127</f>
        <v>122121900000</v>
      </c>
      <c r="H1182" s="34">
        <v>0</v>
      </c>
      <c r="I1182">
        <f>_xlfn.XLOOKUP(G1182,[1]Preisliste!$A$11:$A$156,[1]Preisliste!$B$11:$B$156)</f>
        <v>0</v>
      </c>
      <c r="J1182" s="13">
        <f>_xlfn.XLOOKUP(G1182,[2]Preisliste!$A$11:$A$156,[2]Preisliste!$E$11:$E$156)</f>
        <v>51.86</v>
      </c>
      <c r="K1182" s="21">
        <f t="shared" si="80"/>
        <v>0</v>
      </c>
      <c r="L1182" t="str">
        <f>_xlfn.XLOOKUP(G1182,[2]Preisliste!$A$11:$A$156,[2]Preisliste!$C$11:$C$156)</f>
        <v>Blendeneinbau Vulkan</v>
      </c>
      <c r="M1182" s="21"/>
      <c r="N1182" s="21"/>
      <c r="O1182" s="21"/>
      <c r="P1182" s="36"/>
      <c r="R1182" s="25"/>
      <c r="S1182" s="10"/>
    </row>
    <row r="1183" spans="1:19" x14ac:dyDescent="0.3">
      <c r="A1183" s="21"/>
      <c r="B1183" s="62">
        <f t="shared" si="81"/>
        <v>0</v>
      </c>
      <c r="C1183" s="62">
        <v>0</v>
      </c>
      <c r="D1183" s="33" t="str">
        <f>'[1]Mast Grube Multi8P'!$D128</f>
        <v>St.</v>
      </c>
      <c r="E1183" s="33" t="s">
        <v>192</v>
      </c>
      <c r="F1183" s="12">
        <v>122122500000</v>
      </c>
      <c r="G1183" s="34">
        <f>'[1]Mast Grube Multi8P'!$E128</f>
        <v>122122500000</v>
      </c>
      <c r="H1183" s="34">
        <v>0</v>
      </c>
      <c r="I1183">
        <f>_xlfn.XLOOKUP(G1183,[1]Preisliste!$A$11:$A$156,[1]Preisliste!$B$11:$B$156)</f>
        <v>0</v>
      </c>
      <c r="J1183" s="13">
        <f>_xlfn.XLOOKUP(G1183,[2]Preisliste!$A$11:$A$156,[2]Preisliste!$E$11:$E$156)</f>
        <v>51.86</v>
      </c>
      <c r="K1183" s="21">
        <f t="shared" si="80"/>
        <v>0</v>
      </c>
      <c r="L1183" t="str">
        <f>_xlfn.XLOOKUP(G1183,[2]Preisliste!$A$11:$A$156,[2]Preisliste!$C$11:$C$156)</f>
        <v>Austausch Vulkan Leuchtendach</v>
      </c>
      <c r="M1183" s="21"/>
      <c r="N1183" s="21"/>
      <c r="O1183" s="21"/>
      <c r="P1183" s="36"/>
      <c r="R1183" s="25"/>
      <c r="S1183" s="10"/>
    </row>
    <row r="1184" spans="1:19" x14ac:dyDescent="0.3">
      <c r="A1184" s="21"/>
      <c r="B1184" s="62">
        <f t="shared" si="81"/>
        <v>0</v>
      </c>
      <c r="C1184" s="62">
        <v>0</v>
      </c>
      <c r="D1184" s="33" t="str">
        <f>'[1]Mast Grube Multi8P'!$D129</f>
        <v>St.</v>
      </c>
      <c r="E1184" s="33" t="s">
        <v>192</v>
      </c>
      <c r="F1184" s="12">
        <v>122124200000</v>
      </c>
      <c r="G1184" s="34">
        <f>'[1]Mast Grube Multi8P'!$E129</f>
        <v>122124200000</v>
      </c>
      <c r="H1184" s="34">
        <v>0</v>
      </c>
      <c r="I1184">
        <f>_xlfn.XLOOKUP(G1184,[1]Preisliste!$A$11:$A$156,[1]Preisliste!$B$11:$B$156)</f>
        <v>0</v>
      </c>
      <c r="J1184" s="13">
        <f>_xlfn.XLOOKUP(G1184,[2]Preisliste!$A$11:$A$156,[2]Preisliste!$E$11:$E$156)</f>
        <v>60.83</v>
      </c>
      <c r="K1184" s="21">
        <f t="shared" ref="K1184:K1195" si="82">IF(B1184="",0,B1184*J1184)</f>
        <v>0</v>
      </c>
      <c r="L1184" t="str">
        <f>_xlfn.XLOOKUP(G1184,[2]Preisliste!$A$11:$A$156,[2]Preisliste!$C$11:$C$156)</f>
        <v>Isol. Klemme Leuchtenanschluss</v>
      </c>
      <c r="M1184" s="21"/>
      <c r="N1184" s="21"/>
      <c r="O1184" s="21"/>
      <c r="P1184" s="36"/>
      <c r="R1184" s="25"/>
      <c r="S1184" s="10"/>
    </row>
    <row r="1185" spans="1:19" x14ac:dyDescent="0.3">
      <c r="A1185" s="21"/>
      <c r="B1185" s="62">
        <f t="shared" ref="B1185:B1195" si="83">C1185</f>
        <v>0</v>
      </c>
      <c r="C1185" s="62">
        <v>0</v>
      </c>
      <c r="D1185" s="33" t="str">
        <f>'[1]Mast Grube Multi8P'!$D130</f>
        <v>St.</v>
      </c>
      <c r="E1185" s="33" t="s">
        <v>192</v>
      </c>
      <c r="F1185" s="12">
        <v>101030306000</v>
      </c>
      <c r="G1185" s="34">
        <f>'[1]Mast Grube Multi8P'!$E130</f>
        <v>101030306000</v>
      </c>
      <c r="H1185" s="34" t="s">
        <v>41</v>
      </c>
      <c r="I1185" t="str">
        <f>_xlfn.XLOOKUP(G1185,[1]Preisliste!$A$11:$A$156,[1]Preisliste!$B$11:$B$156)</f>
        <v>1.10.1</v>
      </c>
      <c r="J1185" s="13">
        <f>_xlfn.XLOOKUP(G1185,[2]Preisliste!$A$11:$A$156,[2]Preisliste!$E$11:$E$156)</f>
        <v>37.78</v>
      </c>
      <c r="K1185" s="21">
        <f t="shared" si="82"/>
        <v>0</v>
      </c>
      <c r="L1185" t="str">
        <f>_xlfn.XLOOKUP(G1185,[2]Preisliste!$A$11:$A$156,[2]Preisliste!$C$11:$C$156)</f>
        <v>Technische LED-Außenleuchte für Anliegerstraßen</v>
      </c>
      <c r="M1185" s="21"/>
      <c r="N1185" s="21"/>
      <c r="O1185" s="21"/>
      <c r="P1185" s="36"/>
      <c r="R1185" s="25"/>
      <c r="S1185" s="10"/>
    </row>
    <row r="1186" spans="1:19" x14ac:dyDescent="0.3">
      <c r="A1186" s="21"/>
      <c r="B1186" s="62">
        <f t="shared" si="83"/>
        <v>0</v>
      </c>
      <c r="C1186" s="62">
        <v>0</v>
      </c>
      <c r="D1186" s="33" t="str">
        <f>'[1]Mast Grube Multi8P'!$D131</f>
        <v>St.</v>
      </c>
      <c r="E1186" s="33" t="s">
        <v>192</v>
      </c>
      <c r="F1186" s="12">
        <v>101030307000</v>
      </c>
      <c r="G1186" s="34">
        <f>'[1]Mast Grube Multi8P'!$E131</f>
        <v>101030307000</v>
      </c>
      <c r="H1186" s="34" t="s">
        <v>42</v>
      </c>
      <c r="I1186" t="str">
        <f>_xlfn.XLOOKUP(G1186,[1]Preisliste!$A$11:$A$156,[1]Preisliste!$B$11:$B$156)</f>
        <v>1.10.2</v>
      </c>
      <c r="J1186" s="13">
        <f>_xlfn.XLOOKUP(G1186,[2]Preisliste!$A$11:$A$156,[2]Preisliste!$E$11:$E$156)</f>
        <v>38.86</v>
      </c>
      <c r="K1186" s="21">
        <f t="shared" si="82"/>
        <v>0</v>
      </c>
      <c r="L1186" t="str">
        <f>_xlfn.XLOOKUP(G1186,[2]Preisliste!$A$11:$A$156,[2]Preisliste!$C$11:$C$156)</f>
        <v>Technische LED-Außenleuchte für Haupterschließungsstraßen</v>
      </c>
      <c r="M1186" s="21"/>
      <c r="N1186" s="21"/>
      <c r="O1186" s="21"/>
      <c r="P1186" s="36"/>
      <c r="R1186" s="25"/>
      <c r="S1186" s="10"/>
    </row>
    <row r="1187" spans="1:19" x14ac:dyDescent="0.3">
      <c r="A1187" s="21"/>
      <c r="B1187" s="62">
        <f t="shared" si="83"/>
        <v>0</v>
      </c>
      <c r="C1187" s="62">
        <v>0</v>
      </c>
      <c r="D1187" s="33" t="str">
        <f>'[1]Mast Grube Multi8P'!$D132</f>
        <v>St.</v>
      </c>
      <c r="E1187" s="33" t="s">
        <v>192</v>
      </c>
      <c r="F1187" s="12">
        <v>101030400000</v>
      </c>
      <c r="G1187" s="34">
        <f>'[1]Mast Grube Multi8P'!$E132</f>
        <v>101030400000</v>
      </c>
      <c r="H1187" s="34" t="s">
        <v>43</v>
      </c>
      <c r="I1187" t="str">
        <f>_xlfn.XLOOKUP(G1187,[1]Preisliste!$A$11:$A$156,[1]Preisliste!$B$11:$B$156)</f>
        <v>1.10.3</v>
      </c>
      <c r="J1187" s="13">
        <f>_xlfn.XLOOKUP(G1187,[2]Preisliste!$A$11:$A$156,[2]Preisliste!$E$11:$E$156)</f>
        <v>41.02</v>
      </c>
      <c r="K1187" s="21">
        <f t="shared" si="82"/>
        <v>0</v>
      </c>
      <c r="L1187" t="str">
        <f>_xlfn.XLOOKUP(G1187,[2]Preisliste!$A$11:$A$156,[2]Preisliste!$C$11:$C$156)</f>
        <v>Technische LED-Außenleuchte für Hauptverkehrsstraßen</v>
      </c>
      <c r="M1187" s="21"/>
      <c r="N1187" s="21"/>
      <c r="O1187" s="21"/>
      <c r="P1187" s="36"/>
      <c r="R1187" s="25"/>
      <c r="S1187" s="10"/>
    </row>
    <row r="1188" spans="1:19" x14ac:dyDescent="0.3">
      <c r="A1188" s="21"/>
      <c r="B1188" s="62">
        <f t="shared" si="83"/>
        <v>0</v>
      </c>
      <c r="C1188" s="62">
        <v>0</v>
      </c>
      <c r="D1188" s="33" t="str">
        <f>'[1]Mast Grube Multi8P'!$D133</f>
        <v>St.</v>
      </c>
      <c r="E1188" s="33" t="s">
        <v>192</v>
      </c>
      <c r="F1188" s="12">
        <v>441430000001</v>
      </c>
      <c r="G1188" s="34">
        <f>'[1]Mast Grube Multi8P'!$E133</f>
        <v>441430000001</v>
      </c>
      <c r="H1188" s="34" t="s">
        <v>44</v>
      </c>
      <c r="I1188" t="str">
        <f>_xlfn.XLOOKUP(G1188,[1]Preisliste!$A$11:$A$156,[1]Preisliste!$B$11:$B$156)</f>
        <v>1.10.4</v>
      </c>
      <c r="J1188" s="13">
        <f>_xlfn.XLOOKUP(G1188,[2]Preisliste!$A$11:$A$156,[2]Preisliste!$E$11:$E$156)</f>
        <v>96.08</v>
      </c>
      <c r="K1188" s="21">
        <f t="shared" si="82"/>
        <v>0</v>
      </c>
      <c r="L1188" t="str">
        <f>_xlfn.XLOOKUP(G1188,[2]Preisliste!$A$11:$A$156,[2]Preisliste!$C$11:$C$156)</f>
        <v>Technische LED-Außenleuchte für FGÜ</v>
      </c>
      <c r="M1188" s="21"/>
      <c r="N1188" s="21"/>
      <c r="O1188" s="21"/>
      <c r="P1188" s="36"/>
      <c r="R1188" s="25"/>
      <c r="S1188" s="10"/>
    </row>
    <row r="1189" spans="1:19" x14ac:dyDescent="0.3">
      <c r="A1189" s="21"/>
      <c r="B1189" s="62">
        <f t="shared" si="83"/>
        <v>0</v>
      </c>
      <c r="C1189" s="62">
        <v>0</v>
      </c>
      <c r="D1189" s="33" t="str">
        <f>'[1]Mast Grube Multi8P'!$D134</f>
        <v>St.</v>
      </c>
      <c r="E1189" s="33" t="s">
        <v>192</v>
      </c>
      <c r="F1189" s="12">
        <v>441431000001</v>
      </c>
      <c r="G1189" s="34">
        <f>'[1]Mast Grube Multi8P'!$E134</f>
        <v>441431000001</v>
      </c>
      <c r="H1189" s="34" t="s">
        <v>45</v>
      </c>
      <c r="I1189" t="str">
        <f>_xlfn.XLOOKUP(G1189,[1]Preisliste!$A$11:$A$156,[1]Preisliste!$B$11:$B$156)</f>
        <v>1.10.5</v>
      </c>
      <c r="J1189" s="13">
        <f>_xlfn.XLOOKUP(G1189,[2]Preisliste!$A$11:$A$156,[2]Preisliste!$E$11:$E$156)</f>
        <v>43.18</v>
      </c>
      <c r="K1189" s="21">
        <f t="shared" si="82"/>
        <v>0</v>
      </c>
      <c r="L1189" t="str">
        <f>_xlfn.XLOOKUP(G1189,[2]Preisliste!$A$11:$A$156,[2]Preisliste!$C$11:$C$156)</f>
        <v>Technisch-dekorative LED-Außenleuchte</v>
      </c>
      <c r="M1189" s="21"/>
      <c r="N1189" s="21"/>
      <c r="O1189" s="21"/>
      <c r="P1189" s="36"/>
      <c r="R1189" s="25"/>
      <c r="S1189" s="10"/>
    </row>
    <row r="1190" spans="1:19" x14ac:dyDescent="0.3">
      <c r="A1190" s="21"/>
      <c r="B1190" s="62">
        <f t="shared" si="83"/>
        <v>0</v>
      </c>
      <c r="C1190" s="62">
        <v>0</v>
      </c>
      <c r="D1190" s="33" t="str">
        <f>'[1]Mast Grube Multi8P'!$D135</f>
        <v>St.</v>
      </c>
      <c r="E1190" s="33" t="s">
        <v>192</v>
      </c>
      <c r="F1190" s="12">
        <v>441432000001</v>
      </c>
      <c r="G1190" s="34">
        <f>'[1]Mast Grube Multi8P'!$E135</f>
        <v>441432000001</v>
      </c>
      <c r="H1190" s="34" t="s">
        <v>46</v>
      </c>
      <c r="I1190" t="str">
        <f>_xlfn.XLOOKUP(G1190,[1]Preisliste!$A$11:$A$156,[1]Preisliste!$B$11:$B$156)</f>
        <v>1.10.6</v>
      </c>
      <c r="J1190" s="13">
        <f>_xlfn.XLOOKUP(G1190,[2]Preisliste!$A$11:$A$156,[2]Preisliste!$E$11:$E$156)</f>
        <v>45.34</v>
      </c>
      <c r="K1190" s="21">
        <f t="shared" si="82"/>
        <v>0</v>
      </c>
      <c r="L1190" t="str">
        <f>_xlfn.XLOOKUP(G1190,[2]Preisliste!$A$11:$A$156,[2]Preisliste!$C$11:$C$156)</f>
        <v>Klassisch-dekorative LED-Außenleuchte</v>
      </c>
      <c r="M1190" s="21"/>
      <c r="N1190" s="21"/>
      <c r="O1190" s="21"/>
      <c r="P1190" s="36"/>
      <c r="R1190" s="25"/>
      <c r="S1190" s="10"/>
    </row>
    <row r="1191" spans="1:19" x14ac:dyDescent="0.3">
      <c r="A1191" s="21"/>
      <c r="B1191" s="62">
        <f t="shared" si="83"/>
        <v>0</v>
      </c>
      <c r="C1191" s="62">
        <v>0</v>
      </c>
      <c r="D1191" s="33" t="str">
        <f>'[1]Mast Grube Multi8P'!$D136</f>
        <v>St.</v>
      </c>
      <c r="E1191" s="33" t="s">
        <v>192</v>
      </c>
      <c r="F1191" s="12">
        <v>441433000001</v>
      </c>
      <c r="G1191" s="34">
        <f>'[1]Mast Grube Multi8P'!$E136</f>
        <v>441433000001</v>
      </c>
      <c r="H1191" s="34" t="s">
        <v>47</v>
      </c>
      <c r="I1191" t="str">
        <f>_xlfn.XLOOKUP(G1191,[1]Preisliste!$A$11:$A$156,[1]Preisliste!$B$11:$B$156)</f>
        <v>1.10.7</v>
      </c>
      <c r="J1191" s="13">
        <f>_xlfn.XLOOKUP(G1191,[2]Preisliste!$A$11:$A$156,[2]Preisliste!$E$11:$E$156)</f>
        <v>100.44</v>
      </c>
      <c r="K1191" s="21">
        <f t="shared" si="82"/>
        <v>0</v>
      </c>
      <c r="L1191" t="str">
        <f>_xlfn.XLOOKUP(G1191,[2]Preisliste!$A$11:$A$156,[2]Preisliste!$C$11:$C$156)</f>
        <v>Historische Mastaufsatzleuchten "Ausführung Bergisch Gladbach"</v>
      </c>
      <c r="M1191" s="21"/>
      <c r="N1191" s="21"/>
      <c r="O1191" s="21"/>
      <c r="P1191" s="36"/>
      <c r="R1191" s="25"/>
      <c r="S1191" s="10"/>
    </row>
    <row r="1192" spans="1:19" x14ac:dyDescent="0.3">
      <c r="A1192" s="21"/>
      <c r="B1192" s="62">
        <f t="shared" si="83"/>
        <v>0</v>
      </c>
      <c r="C1192" s="62">
        <v>0</v>
      </c>
      <c r="D1192" s="33" t="str">
        <f>'[1]Mast Grube Multi8P'!$D137</f>
        <v>St.</v>
      </c>
      <c r="E1192" s="33" t="s">
        <v>192</v>
      </c>
      <c r="F1192" s="12">
        <v>101030405000</v>
      </c>
      <c r="G1192" s="34">
        <f>'[1]Mast Grube Multi8P'!$E137</f>
        <v>101030405000</v>
      </c>
      <c r="H1192" s="34" t="s">
        <v>48</v>
      </c>
      <c r="I1192" t="str">
        <f>_xlfn.XLOOKUP(G1192,[1]Preisliste!$A$11:$A$156,[1]Preisliste!$B$11:$B$156)</f>
        <v>1.10.8</v>
      </c>
      <c r="J1192" s="13">
        <f>_xlfn.XLOOKUP(G1192,[2]Preisliste!$A$11:$A$156,[2]Preisliste!$E$11:$E$156)</f>
        <v>0</v>
      </c>
      <c r="K1192" s="21">
        <f t="shared" si="82"/>
        <v>0</v>
      </c>
      <c r="L1192" t="str">
        <f>_xlfn.XLOOKUP(G1192,[2]Preisliste!$A$11:$A$156,[2]Preisliste!$C$11:$C$156)</f>
        <v>LED-Kompakt-Strahler für Akzentbeleuchtung &gt; 4000 lm</v>
      </c>
      <c r="M1192" s="21"/>
      <c r="N1192" s="21"/>
      <c r="O1192" s="21"/>
      <c r="P1192" s="36"/>
      <c r="R1192" s="25"/>
      <c r="S1192" s="10"/>
    </row>
    <row r="1193" spans="1:19" x14ac:dyDescent="0.3">
      <c r="A1193" s="21"/>
      <c r="B1193" s="62">
        <f t="shared" si="83"/>
        <v>0</v>
      </c>
      <c r="C1193" s="62">
        <v>0</v>
      </c>
      <c r="D1193" s="33" t="str">
        <f>'[1]Mast Grube Multi8P'!$D138</f>
        <v>St.</v>
      </c>
      <c r="E1193" s="33" t="s">
        <v>192</v>
      </c>
      <c r="F1193" s="12">
        <v>101030406000</v>
      </c>
      <c r="G1193" s="34">
        <f>'[1]Mast Grube Multi8P'!$E138</f>
        <v>101030406000</v>
      </c>
      <c r="H1193" s="34" t="s">
        <v>49</v>
      </c>
      <c r="I1193" t="str">
        <f>_xlfn.XLOOKUP(G1193,[1]Preisliste!$A$11:$A$156,[1]Preisliste!$B$11:$B$156)</f>
        <v>1.10.9</v>
      </c>
      <c r="J1193" s="13">
        <f>_xlfn.XLOOKUP(G1193,[2]Preisliste!$A$11:$A$156,[2]Preisliste!$E$11:$E$156)</f>
        <v>0</v>
      </c>
      <c r="K1193" s="21">
        <f t="shared" si="82"/>
        <v>0</v>
      </c>
      <c r="L1193" t="str">
        <f>_xlfn.XLOOKUP(G1193,[2]Preisliste!$A$11:$A$156,[2]Preisliste!$C$11:$C$156)</f>
        <v>LED-Kompakt-Strahler für Akzentbeleuchtung &gt; 3000 lm</v>
      </c>
      <c r="M1193" s="21"/>
      <c r="N1193" s="21"/>
      <c r="O1193" s="21"/>
      <c r="P1193" s="36"/>
      <c r="R1193" s="25"/>
      <c r="S1193" s="10"/>
    </row>
    <row r="1194" spans="1:19" x14ac:dyDescent="0.3">
      <c r="A1194" s="21"/>
      <c r="B1194" s="62">
        <f t="shared" si="83"/>
        <v>0</v>
      </c>
      <c r="C1194" s="62">
        <v>0</v>
      </c>
      <c r="D1194" s="33" t="str">
        <f>'[1]Mast Grube Multi8P'!$D139</f>
        <v>St.</v>
      </c>
      <c r="E1194" s="33" t="s">
        <v>192</v>
      </c>
      <c r="F1194" s="12">
        <v>101030407000</v>
      </c>
      <c r="G1194" s="34">
        <f>'[1]Mast Grube Multi8P'!$E139</f>
        <v>101030407000</v>
      </c>
      <c r="H1194" s="34" t="s">
        <v>50</v>
      </c>
      <c r="I1194" t="str">
        <f>_xlfn.XLOOKUP(G1194,[1]Preisliste!$A$11:$A$156,[1]Preisliste!$B$11:$B$156)</f>
        <v>1.10.10</v>
      </c>
      <c r="J1194" s="13">
        <f>_xlfn.XLOOKUP(G1194,[2]Preisliste!$A$11:$A$156,[2]Preisliste!$E$11:$E$156)</f>
        <v>0</v>
      </c>
      <c r="K1194" s="21">
        <f t="shared" si="82"/>
        <v>0</v>
      </c>
      <c r="L1194" t="str">
        <f>_xlfn.XLOOKUP(G1194,[2]Preisliste!$A$11:$A$156,[2]Preisliste!$C$11:$C$156)</f>
        <v>LED-Flutlichtstrahler für Anstrahlungen &gt; 6500 lm</v>
      </c>
      <c r="M1194" s="21"/>
      <c r="N1194" s="21"/>
      <c r="O1194" s="21"/>
      <c r="P1194" s="36"/>
      <c r="R1194" s="25"/>
      <c r="S1194" s="10"/>
    </row>
    <row r="1195" spans="1:19" x14ac:dyDescent="0.3">
      <c r="A1195" s="21"/>
      <c r="B1195" s="62">
        <f t="shared" si="83"/>
        <v>0</v>
      </c>
      <c r="C1195" s="62">
        <v>0</v>
      </c>
      <c r="D1195" s="33" t="str">
        <f>'[1]Mast Grube Multi8P'!$D140</f>
        <v>St.</v>
      </c>
      <c r="E1195" s="33" t="s">
        <v>192</v>
      </c>
      <c r="F1195" s="12">
        <v>101030500000</v>
      </c>
      <c r="G1195" s="34">
        <f>'[1]Mast Grube Multi8P'!$E140</f>
        <v>101030500000</v>
      </c>
      <c r="H1195" s="34" t="s">
        <v>51</v>
      </c>
      <c r="I1195" t="str">
        <f>_xlfn.XLOOKUP(G1195,[1]Preisliste!$A$11:$A$156,[1]Preisliste!$B$11:$B$156)</f>
        <v>1.10.11</v>
      </c>
      <c r="J1195" s="13">
        <f>_xlfn.XLOOKUP(G1195,[2]Preisliste!$A$11:$A$156,[2]Preisliste!$E$11:$E$156)</f>
        <v>0</v>
      </c>
      <c r="K1195" s="21">
        <f t="shared" si="82"/>
        <v>0</v>
      </c>
      <c r="L1195" t="str">
        <f>_xlfn.XLOOKUP(G1195,[2]Preisliste!$A$11:$A$156,[2]Preisliste!$C$11:$C$156)</f>
        <v>LED-Flutlichtstrahler für Anstrahlungen &gt; 5500 lm</v>
      </c>
      <c r="M1195" s="21"/>
      <c r="N1195" s="21"/>
      <c r="O1195" s="21"/>
      <c r="P1195" s="36"/>
      <c r="R1195" s="25"/>
      <c r="S1195" s="10"/>
    </row>
    <row r="1196" spans="1:19" x14ac:dyDescent="0.3">
      <c r="F1196" s="12"/>
      <c r="G1196" s="12"/>
      <c r="H1196" s="12"/>
      <c r="J1196" s="13"/>
      <c r="K1196" s="14"/>
      <c r="R1196" s="25"/>
      <c r="S1196" s="10"/>
    </row>
    <row r="1197" spans="1:19" x14ac:dyDescent="0.3">
      <c r="B1197" s="25"/>
      <c r="C1197" s="25"/>
      <c r="D1197" s="11"/>
      <c r="E1197" s="11"/>
      <c r="F1197" s="12"/>
      <c r="G1197" s="12"/>
      <c r="H1197" s="12"/>
      <c r="J1197" s="13"/>
      <c r="K1197" s="14"/>
      <c r="R1197" s="25"/>
      <c r="S1197" s="10"/>
    </row>
    <row r="1198" spans="1:19" x14ac:dyDescent="0.3">
      <c r="B1198" s="25"/>
      <c r="C1198" s="25"/>
      <c r="D1198" s="11"/>
      <c r="E1198" s="11"/>
      <c r="F1198" s="12"/>
      <c r="G1198" s="12"/>
      <c r="H1198" s="12"/>
      <c r="J1198" s="13"/>
      <c r="K1198" s="14"/>
      <c r="R1198" s="25"/>
      <c r="S1198" s="10"/>
    </row>
    <row r="1199" spans="1:19" x14ac:dyDescent="0.3">
      <c r="B1199" s="25"/>
      <c r="C1199" s="25"/>
      <c r="D1199" s="11"/>
      <c r="E1199" s="11"/>
      <c r="F1199" s="12"/>
      <c r="G1199" s="12"/>
      <c r="H1199" s="12"/>
      <c r="J1199" s="13"/>
      <c r="K1199" s="14"/>
      <c r="R1199" s="25"/>
      <c r="S1199" s="10"/>
    </row>
    <row r="1200" spans="1:19" x14ac:dyDescent="0.3">
      <c r="A1200" t="s">
        <v>189</v>
      </c>
      <c r="B1200" s="25">
        <f>C1200</f>
        <v>0</v>
      </c>
      <c r="C1200" s="25">
        <v>0</v>
      </c>
      <c r="D1200" s="11" t="str">
        <f>'[1]Mast Grube Multi8B'!$D55</f>
        <v>m²</v>
      </c>
      <c r="E1200" s="11" t="s">
        <v>55</v>
      </c>
      <c r="F1200" s="12">
        <v>122021100000</v>
      </c>
      <c r="G1200" s="12">
        <f>'[1]Mast Grube Multi8B'!$E55</f>
        <v>122021100000</v>
      </c>
      <c r="H1200" s="12" t="s">
        <v>0</v>
      </c>
      <c r="I1200" t="str">
        <f>_xlfn.XLOOKUP(G1200,[1]Preisliste!$A$11:$A$156,[1]Preisliste!$B$11:$B$156)</f>
        <v>1.3.6</v>
      </c>
      <c r="J1200" s="13">
        <f>_xlfn.XLOOKUP(G1200,[2]Preisliste!$A$11:$A$156,[2]Preisliste!$E$11:$E$156)</f>
        <v>100.68</v>
      </c>
      <c r="K1200" s="14">
        <f t="shared" ref="K1200:K1263" si="84">IF(B1200="",0,B1200*J1200)</f>
        <v>0</v>
      </c>
      <c r="L1200" t="str">
        <f>_xlfn.XLOOKUP(G1200,[2]Preisliste!$A$11:$A$156,[2]Preisliste!$C$11:$C$156)</f>
        <v>Pflasteroberflächen aufnehmen und wieder herstellen</v>
      </c>
      <c r="R1200" s="25"/>
      <c r="S1200" s="10"/>
    </row>
    <row r="1201" spans="1:19" x14ac:dyDescent="0.3">
      <c r="A1201" t="s">
        <v>203</v>
      </c>
      <c r="B1201" s="25">
        <f t="shared" ref="B1201:B1264" si="85">C1201</f>
        <v>0</v>
      </c>
      <c r="C1201" s="25">
        <v>0</v>
      </c>
      <c r="D1201" s="11" t="str">
        <f>'[1]Mast Grube Multi8B'!$D56</f>
        <v>m³</v>
      </c>
      <c r="E1201" s="11" t="s">
        <v>56</v>
      </c>
      <c r="F1201" s="12">
        <v>122021300000</v>
      </c>
      <c r="G1201" s="12">
        <f>'[1]Mast Grube Multi8B'!$E56</f>
        <v>122021300000</v>
      </c>
      <c r="H1201" s="12" t="s">
        <v>1</v>
      </c>
      <c r="I1201" t="str">
        <f>_xlfn.XLOOKUP(G1201,[1]Preisliste!$A$11:$A$156,[1]Preisliste!$B$11:$B$156)</f>
        <v>1.3.7</v>
      </c>
      <c r="J1201" s="13">
        <f>_xlfn.XLOOKUP(G1201,[2]Preisliste!$A$11:$A$156,[2]Preisliste!$E$11:$E$156)</f>
        <v>114.1</v>
      </c>
      <c r="K1201" s="14">
        <f t="shared" si="84"/>
        <v>0</v>
      </c>
      <c r="L1201" t="str">
        <f>_xlfn.XLOOKUP(G1201,[2]Preisliste!$A$11:$A$156,[2]Preisliste!$C$11:$C$156)</f>
        <v>ungeb. Tragschichten ausbauen</v>
      </c>
      <c r="R1201" s="25"/>
      <c r="S1201" s="10"/>
    </row>
    <row r="1202" spans="1:19" x14ac:dyDescent="0.3">
      <c r="A1202" s="25">
        <f>SUM(K1200:K1275)</f>
        <v>0</v>
      </c>
      <c r="B1202" s="25">
        <f t="shared" si="85"/>
        <v>0</v>
      </c>
      <c r="C1202" s="25">
        <v>0</v>
      </c>
      <c r="D1202" s="11" t="str">
        <f>'[1]Mast Grube Multi8B'!$D57</f>
        <v>m³</v>
      </c>
      <c r="E1202" s="11" t="s">
        <v>56</v>
      </c>
      <c r="F1202" s="12">
        <v>122021500000</v>
      </c>
      <c r="G1202" s="12">
        <f>'[1]Mast Grube Multi8B'!$E57</f>
        <v>122021500000</v>
      </c>
      <c r="H1202" s="12" t="s">
        <v>2</v>
      </c>
      <c r="I1202" t="str">
        <f>_xlfn.XLOOKUP(G1202,[1]Preisliste!$A$11:$A$156,[1]Preisliste!$B$11:$B$156)</f>
        <v>1.3.8</v>
      </c>
      <c r="J1202" s="13">
        <f>_xlfn.XLOOKUP(G1202,[2]Preisliste!$A$11:$A$156,[2]Preisliste!$E$11:$E$156)</f>
        <v>248.34</v>
      </c>
      <c r="K1202" s="14">
        <f t="shared" si="84"/>
        <v>0</v>
      </c>
      <c r="L1202" t="str">
        <f>_xlfn.XLOOKUP(G1202,[2]Preisliste!$A$11:$A$156,[2]Preisliste!$C$11:$C$156)</f>
        <v>Graben herstellen und wiederverfüllen</v>
      </c>
      <c r="R1202" s="25"/>
      <c r="S1202" s="10"/>
    </row>
    <row r="1203" spans="1:19" x14ac:dyDescent="0.3">
      <c r="B1203" s="25">
        <f t="shared" si="85"/>
        <v>0</v>
      </c>
      <c r="C1203" s="25">
        <v>0</v>
      </c>
      <c r="D1203" s="11" t="str">
        <f>'[1]Mast Grube Multi8B'!$D58</f>
        <v>m³</v>
      </c>
      <c r="E1203" s="11" t="s">
        <v>56</v>
      </c>
      <c r="F1203" s="12">
        <v>122021900000</v>
      </c>
      <c r="G1203" s="12">
        <f>'[1]Mast Grube Multi8B'!$E58</f>
        <v>122021900000</v>
      </c>
      <c r="H1203" s="12" t="s">
        <v>3</v>
      </c>
      <c r="I1203" t="str">
        <f>_xlfn.XLOOKUP(G1203,[1]Preisliste!$A$11:$A$156,[1]Preisliste!$B$11:$B$156)</f>
        <v>1.3.10</v>
      </c>
      <c r="J1203" s="13">
        <f>_xlfn.XLOOKUP(G1203,[2]Preisliste!$A$11:$A$156,[2]Preisliste!$E$11:$E$156)</f>
        <v>70.48</v>
      </c>
      <c r="K1203" s="14">
        <f t="shared" si="84"/>
        <v>0</v>
      </c>
      <c r="L1203" t="str">
        <f>_xlfn.XLOOKUP(G1203,[2]Preisliste!$A$11:$A$156,[2]Preisliste!$C$11:$C$156)</f>
        <v>Sandbett für Elektroleitung</v>
      </c>
      <c r="R1203" s="25"/>
      <c r="S1203" s="10"/>
    </row>
    <row r="1204" spans="1:19" x14ac:dyDescent="0.3">
      <c r="B1204" s="25">
        <f t="shared" si="85"/>
        <v>0</v>
      </c>
      <c r="C1204" s="25">
        <v>0</v>
      </c>
      <c r="D1204" s="11" t="str">
        <f>'[1]Mast Grube Multi8B'!$D59</f>
        <v>m³</v>
      </c>
      <c r="E1204" s="11" t="s">
        <v>56</v>
      </c>
      <c r="F1204" s="12">
        <v>122022100000</v>
      </c>
      <c r="G1204" s="12">
        <f>'[1]Mast Grube Multi8B'!$E59</f>
        <v>122022100000</v>
      </c>
      <c r="H1204" s="12" t="s">
        <v>4</v>
      </c>
      <c r="I1204" t="str">
        <f>_xlfn.XLOOKUP(G1204,[1]Preisliste!$A$11:$A$156,[1]Preisliste!$B$11:$B$156)</f>
        <v>1.3.11</v>
      </c>
      <c r="J1204" s="13">
        <f>_xlfn.XLOOKUP(G1204,[2]Preisliste!$A$11:$A$156,[2]Preisliste!$E$11:$E$156)</f>
        <v>80.55</v>
      </c>
      <c r="K1204" s="14">
        <f t="shared" si="84"/>
        <v>0</v>
      </c>
      <c r="L1204" t="str">
        <f>_xlfn.XLOOKUP(G1204,[2]Preisliste!$A$11:$A$156,[2]Preisliste!$C$11:$C$156)</f>
        <v>vorhandene Tragschicht wieder einbauen</v>
      </c>
      <c r="R1204" s="25"/>
      <c r="S1204" s="10"/>
    </row>
    <row r="1205" spans="1:19" x14ac:dyDescent="0.3">
      <c r="B1205" s="25">
        <f t="shared" si="85"/>
        <v>0</v>
      </c>
      <c r="C1205" s="25">
        <v>0</v>
      </c>
      <c r="D1205" s="11" t="str">
        <f>'[1]Mast Grube Multi8B'!$D60</f>
        <v>m</v>
      </c>
      <c r="E1205" s="11" t="s">
        <v>127</v>
      </c>
      <c r="F1205" s="12">
        <v>122020700000</v>
      </c>
      <c r="G1205" s="12">
        <f>'[1]Mast Grube Multi8B'!$E60</f>
        <v>122020700000</v>
      </c>
      <c r="H1205" s="12" t="s">
        <v>5</v>
      </c>
      <c r="I1205" t="str">
        <f>_xlfn.XLOOKUP(G1205,[1]Preisliste!$A$11:$A$156,[1]Preisliste!$B$11:$B$156)</f>
        <v>1.3.4</v>
      </c>
      <c r="J1205" s="13">
        <f>_xlfn.XLOOKUP(G1205,[2]Preisliste!$A$11:$A$156,[2]Preisliste!$E$11:$E$156)</f>
        <v>75.5</v>
      </c>
      <c r="K1205" s="14">
        <f t="shared" si="84"/>
        <v>0</v>
      </c>
      <c r="L1205" t="str">
        <f>_xlfn.XLOOKUP(G1205,[2]Preisliste!$A$11:$A$156,[2]Preisliste!$C$11:$C$156)</f>
        <v>Betonkantensteine aufbrechen und wiederherstellen</v>
      </c>
      <c r="R1205" s="25"/>
      <c r="S1205" s="10"/>
    </row>
    <row r="1206" spans="1:19" x14ac:dyDescent="0.3">
      <c r="B1206" s="25">
        <f t="shared" si="85"/>
        <v>0</v>
      </c>
      <c r="C1206" s="25">
        <v>0</v>
      </c>
      <c r="D1206" s="11" t="str">
        <f>'[1]Mast Grube Multi8B'!$D61</f>
        <v>m</v>
      </c>
      <c r="E1206" s="11" t="s">
        <v>127</v>
      </c>
      <c r="F1206" s="12">
        <v>122020900000</v>
      </c>
      <c r="G1206" s="12">
        <f>'[1]Mast Grube Multi8B'!$E61</f>
        <v>122020900000</v>
      </c>
      <c r="H1206" s="12" t="s">
        <v>6</v>
      </c>
      <c r="I1206" t="str">
        <f>_xlfn.XLOOKUP(G1206,[1]Preisliste!$A$11:$A$156,[1]Preisliste!$B$11:$B$156)</f>
        <v>1.3.5</v>
      </c>
      <c r="J1206" s="13">
        <f>_xlfn.XLOOKUP(G1206,[2]Preisliste!$A$11:$A$156,[2]Preisliste!$E$11:$E$156)</f>
        <v>82.21</v>
      </c>
      <c r="K1206" s="14">
        <f t="shared" si="84"/>
        <v>0</v>
      </c>
      <c r="L1206" t="str">
        <f>_xlfn.XLOOKUP(G1206,[2]Preisliste!$A$11:$A$156,[2]Preisliste!$C$11:$C$156)</f>
        <v>Betonbordsteine aufbrechen und wiederherstellen</v>
      </c>
      <c r="R1206" s="25"/>
      <c r="S1206" s="10"/>
    </row>
    <row r="1207" spans="1:19" x14ac:dyDescent="0.3">
      <c r="B1207" s="25">
        <f t="shared" si="85"/>
        <v>0</v>
      </c>
      <c r="C1207" s="25">
        <v>0</v>
      </c>
      <c r="D1207" s="11" t="str">
        <f>'[1]Mast Grube Multi8B'!$D62</f>
        <v>m</v>
      </c>
      <c r="E1207" s="11" t="s">
        <v>127</v>
      </c>
      <c r="F1207" s="12">
        <v>122020500000</v>
      </c>
      <c r="G1207" s="12">
        <f>'[1]Mast Grube Multi8B'!$E62</f>
        <v>122020500000</v>
      </c>
      <c r="H1207" s="12" t="s">
        <v>9</v>
      </c>
      <c r="I1207" t="str">
        <f>_xlfn.XLOOKUP(G1207,[1]Preisliste!$A$11:$A$156,[1]Preisliste!$B$11:$B$156)</f>
        <v>1.3.3</v>
      </c>
      <c r="J1207" s="13">
        <f>_xlfn.XLOOKUP(G1207,[2]Preisliste!$A$11:$A$156,[2]Preisliste!$E$11:$E$156)</f>
        <v>26.85</v>
      </c>
      <c r="K1207" s="14">
        <f t="shared" si="84"/>
        <v>0</v>
      </c>
      <c r="L1207" t="str">
        <f>_xlfn.XLOOKUP(G1207,[2]Preisliste!$A$11:$A$156,[2]Preisliste!$C$11:$C$156)</f>
        <v>Erschwernis für Abbrucharbeiten an Gebäuden und Einfriedungen</v>
      </c>
      <c r="R1207" s="25"/>
      <c r="S1207" s="10"/>
    </row>
    <row r="1208" spans="1:19" x14ac:dyDescent="0.3">
      <c r="B1208" s="25">
        <f t="shared" si="85"/>
        <v>0</v>
      </c>
      <c r="C1208" s="25">
        <v>0</v>
      </c>
      <c r="D1208" s="11" t="str">
        <f>'[1]Mast Grube Multi8B'!$D63</f>
        <v>m²</v>
      </c>
      <c r="E1208" s="11" t="s">
        <v>55</v>
      </c>
      <c r="F1208" s="12">
        <v>122020100000</v>
      </c>
      <c r="G1208" s="12">
        <f>'[1]Mast Grube Multi8B'!$E63</f>
        <v>122020100000</v>
      </c>
      <c r="H1208" s="12" t="s">
        <v>7</v>
      </c>
      <c r="I1208" t="str">
        <f>_xlfn.XLOOKUP(G1208,[1]Preisliste!$A$11:$A$156,[1]Preisliste!$B$11:$B$156)</f>
        <v>1.3.1</v>
      </c>
      <c r="J1208" s="13">
        <f>_xlfn.XLOOKUP(G1208,[2]Preisliste!$A$11:$A$156,[2]Preisliste!$E$11:$E$156)</f>
        <v>5.86</v>
      </c>
      <c r="K1208" s="14">
        <f t="shared" si="84"/>
        <v>0</v>
      </c>
      <c r="L1208" t="str">
        <f>_xlfn.XLOOKUP(G1208,[2]Preisliste!$A$11:$A$156,[2]Preisliste!$C$11:$C$156)</f>
        <v>Bituminösen Oberbau senkrecht schneiden</v>
      </c>
      <c r="R1208" s="25"/>
      <c r="S1208" s="10"/>
    </row>
    <row r="1209" spans="1:19" x14ac:dyDescent="0.3">
      <c r="B1209" s="25">
        <f t="shared" si="85"/>
        <v>0</v>
      </c>
      <c r="C1209" s="25">
        <v>0</v>
      </c>
      <c r="D1209" s="11" t="str">
        <f>'[1]Mast Grube Multi8B'!$D64</f>
        <v>m³</v>
      </c>
      <c r="E1209" s="11" t="s">
        <v>56</v>
      </c>
      <c r="F1209" s="12">
        <v>122020300000</v>
      </c>
      <c r="G1209" s="12">
        <f>'[1]Mast Grube Multi8B'!$E64</f>
        <v>122020300000</v>
      </c>
      <c r="H1209" s="12" t="s">
        <v>8</v>
      </c>
      <c r="I1209" t="str">
        <f>_xlfn.XLOOKUP(G1209,[1]Preisliste!$A$11:$A$156,[1]Preisliste!$B$11:$B$156)</f>
        <v>1.3.2</v>
      </c>
      <c r="J1209" s="13">
        <f>_xlfn.XLOOKUP(G1209,[2]Preisliste!$A$11:$A$156,[2]Preisliste!$E$11:$E$156)</f>
        <v>23.84</v>
      </c>
      <c r="K1209" s="14">
        <f t="shared" si="84"/>
        <v>0</v>
      </c>
      <c r="L1209" t="str">
        <f>_xlfn.XLOOKUP(G1209,[2]Preisliste!$A$11:$A$156,[2]Preisliste!$C$11:$C$156)</f>
        <v>Bituminöse Befestigung bis 12 cm aufbrechen</v>
      </c>
      <c r="R1209" s="25"/>
      <c r="S1209" s="10"/>
    </row>
    <row r="1210" spans="1:19" x14ac:dyDescent="0.3">
      <c r="B1210" s="25">
        <f t="shared" si="85"/>
        <v>0</v>
      </c>
      <c r="C1210" s="25">
        <v>0</v>
      </c>
      <c r="D1210" s="11" t="str">
        <f>'[1]Mast Grube Multi8B'!$D65</f>
        <v>m²</v>
      </c>
      <c r="E1210" s="11" t="s">
        <v>55</v>
      </c>
      <c r="F1210" s="12">
        <v>122022300000</v>
      </c>
      <c r="G1210" s="12">
        <f>'[1]Mast Grube Multi8B'!$E65</f>
        <v>122022300000</v>
      </c>
      <c r="H1210" s="12" t="s">
        <v>10</v>
      </c>
      <c r="I1210" t="str">
        <f>_xlfn.XLOOKUP(G1210,[1]Preisliste!$A$11:$A$156,[1]Preisliste!$B$11:$B$156)</f>
        <v>1.3.12</v>
      </c>
      <c r="J1210" s="13">
        <f>_xlfn.XLOOKUP(G1210,[2]Preisliste!$A$11:$A$156,[2]Preisliste!$E$11:$E$156)</f>
        <v>55.37</v>
      </c>
      <c r="K1210" s="14">
        <f t="shared" si="84"/>
        <v>0</v>
      </c>
      <c r="L1210" t="str">
        <f>_xlfn.XLOOKUP(G1210,[2]Preisliste!$A$11:$A$156,[2]Preisliste!$C$11:$C$156)</f>
        <v>Asphalttragschicht aus AC 22 TN</v>
      </c>
      <c r="R1210" s="25"/>
      <c r="S1210" s="10"/>
    </row>
    <row r="1211" spans="1:19" x14ac:dyDescent="0.3">
      <c r="B1211" s="25">
        <f t="shared" si="85"/>
        <v>0</v>
      </c>
      <c r="C1211" s="25">
        <v>0</v>
      </c>
      <c r="D1211" s="11" t="str">
        <f>'[1]Mast Grube Multi8B'!$D66</f>
        <v>m²</v>
      </c>
      <c r="E1211" s="11" t="s">
        <v>55</v>
      </c>
      <c r="F1211" s="12">
        <v>122022500000</v>
      </c>
      <c r="G1211" s="12">
        <f>'[1]Mast Grube Multi8B'!$E66</f>
        <v>122022500000</v>
      </c>
      <c r="H1211" s="12" t="s">
        <v>11</v>
      </c>
      <c r="I1211" t="str">
        <f>_xlfn.XLOOKUP(G1211,[1]Preisliste!$A$11:$A$156,[1]Preisliste!$B$11:$B$156)</f>
        <v>1.3.13</v>
      </c>
      <c r="J1211" s="13">
        <f>_xlfn.XLOOKUP(G1211,[2]Preisliste!$A$11:$A$156,[2]Preisliste!$E$11:$E$156)</f>
        <v>20.14</v>
      </c>
      <c r="K1211" s="14">
        <f t="shared" si="84"/>
        <v>0</v>
      </c>
      <c r="L1211" t="str">
        <f>_xlfn.XLOOKUP(G1211,[2]Preisliste!$A$11:$A$156,[2]Preisliste!$C$11:$C$156)</f>
        <v>Bitumenemulsion aufsprühen</v>
      </c>
      <c r="R1211" s="25"/>
      <c r="S1211" s="10"/>
    </row>
    <row r="1212" spans="1:19" x14ac:dyDescent="0.3">
      <c r="B1212" s="25">
        <f t="shared" si="85"/>
        <v>0</v>
      </c>
      <c r="C1212" s="25">
        <v>0</v>
      </c>
      <c r="D1212" s="11" t="str">
        <f>'[1]Mast Grube Multi8B'!$D67</f>
        <v>m</v>
      </c>
      <c r="E1212" s="11" t="s">
        <v>127</v>
      </c>
      <c r="F1212" s="12">
        <v>122022700000</v>
      </c>
      <c r="G1212" s="12">
        <f>'[1]Mast Grube Multi8B'!$E67</f>
        <v>122022700000</v>
      </c>
      <c r="H1212" s="12" t="s">
        <v>12</v>
      </c>
      <c r="I1212" t="str">
        <f>_xlfn.XLOOKUP(G1212,[1]Preisliste!$A$11:$A$156,[1]Preisliste!$B$11:$B$156)</f>
        <v>1.3.14</v>
      </c>
      <c r="J1212" s="13">
        <f>_xlfn.XLOOKUP(G1212,[2]Preisliste!$A$11:$A$156,[2]Preisliste!$E$11:$E$156)</f>
        <v>20.14</v>
      </c>
      <c r="K1212" s="14">
        <f t="shared" si="84"/>
        <v>0</v>
      </c>
      <c r="L1212" t="str">
        <f>_xlfn.XLOOKUP(G1212,[2]Preisliste!$A$11:$A$156,[2]Preisliste!$C$11:$C$156)</f>
        <v>Fugen in der Dicke der bituminösen Decke</v>
      </c>
      <c r="R1212" s="25"/>
      <c r="S1212" s="10"/>
    </row>
    <row r="1213" spans="1:19" x14ac:dyDescent="0.3">
      <c r="B1213" s="25">
        <f t="shared" si="85"/>
        <v>0</v>
      </c>
      <c r="C1213" s="25">
        <v>0</v>
      </c>
      <c r="D1213" s="11" t="str">
        <f>'[1]Mast Grube Multi8B'!$D68</f>
        <v>m²</v>
      </c>
      <c r="E1213" s="11" t="s">
        <v>55</v>
      </c>
      <c r="F1213" s="12">
        <v>122022900000</v>
      </c>
      <c r="G1213" s="12">
        <f>'[1]Mast Grube Multi8B'!$E68</f>
        <v>122022900000</v>
      </c>
      <c r="H1213" s="12" t="s">
        <v>13</v>
      </c>
      <c r="I1213" t="str">
        <f>_xlfn.XLOOKUP(G1213,[1]Preisliste!$A$11:$A$156,[1]Preisliste!$B$11:$B$156)</f>
        <v>1.3.15</v>
      </c>
      <c r="J1213" s="13">
        <f>_xlfn.XLOOKUP(G1213,[2]Preisliste!$A$11:$A$156,[2]Preisliste!$E$11:$E$156)</f>
        <v>55.36</v>
      </c>
      <c r="K1213" s="14">
        <f t="shared" si="84"/>
        <v>0</v>
      </c>
      <c r="L1213" t="str">
        <f>_xlfn.XLOOKUP(G1213,[2]Preisliste!$A$11:$A$156,[2]Preisliste!$C$11:$C$156)</f>
        <v>Asphaltdeckschicht aus AC 8 DN</v>
      </c>
      <c r="R1213" s="25"/>
      <c r="S1213" s="10"/>
    </row>
    <row r="1214" spans="1:19" x14ac:dyDescent="0.3">
      <c r="B1214" s="25">
        <f t="shared" si="85"/>
        <v>0</v>
      </c>
      <c r="C1214" s="25">
        <v>0</v>
      </c>
      <c r="D1214" s="11" t="str">
        <f>'[1]Mast Grube Multi8B'!$D73</f>
        <v>Stück</v>
      </c>
      <c r="E1214" s="11" t="s">
        <v>191</v>
      </c>
      <c r="F1214" s="12">
        <v>122040100000</v>
      </c>
      <c r="G1214" s="12">
        <f>'[1]Mast Grube Multi8B'!$E73</f>
        <v>122040100000</v>
      </c>
      <c r="H1214" s="12" t="s">
        <v>14</v>
      </c>
      <c r="I1214" t="str">
        <f>_xlfn.XLOOKUP(G1214,[1]Preisliste!$A$11:$A$156,[1]Preisliste!$B$11:$B$156)</f>
        <v>1.5.1</v>
      </c>
      <c r="J1214" s="13">
        <f>_xlfn.XLOOKUP(G1214,[2]Preisliste!$A$11:$A$156,[2]Preisliste!$E$11:$E$156)</f>
        <v>617.04999999999995</v>
      </c>
      <c r="K1214" s="14">
        <f t="shared" si="84"/>
        <v>0</v>
      </c>
      <c r="L1214" t="str">
        <f>_xlfn.XLOOKUP(G1214,[2]Preisliste!$A$11:$A$156,[2]Preisliste!$C$11:$C$156)</f>
        <v>Aufsatzmaste LPH 3,5 m liefern und betriebsfertig aufstellen</v>
      </c>
      <c r="R1214" s="25"/>
      <c r="S1214" s="10"/>
    </row>
    <row r="1215" spans="1:19" x14ac:dyDescent="0.3">
      <c r="B1215" s="25">
        <f t="shared" si="85"/>
        <v>0</v>
      </c>
      <c r="C1215" s="25">
        <v>0</v>
      </c>
      <c r="D1215" s="11" t="str">
        <f>'[1]Mast Grube Multi8B'!$D74</f>
        <v>Stück</v>
      </c>
      <c r="E1215" s="11" t="s">
        <v>191</v>
      </c>
      <c r="F1215" s="12">
        <v>122040300000</v>
      </c>
      <c r="G1215" s="12">
        <f>'[1]Mast Grube Multi8B'!$E74</f>
        <v>122040300000</v>
      </c>
      <c r="H1215" s="12" t="s">
        <v>15</v>
      </c>
      <c r="I1215" t="str">
        <f>_xlfn.XLOOKUP(G1215,[1]Preisliste!$A$11:$A$156,[1]Preisliste!$B$11:$B$156)</f>
        <v>1.5.2</v>
      </c>
      <c r="J1215" s="13">
        <f>_xlfn.XLOOKUP(G1215,[2]Preisliste!$A$11:$A$156,[2]Preisliste!$E$11:$E$156)</f>
        <v>660.92</v>
      </c>
      <c r="K1215" s="14">
        <f t="shared" si="84"/>
        <v>0</v>
      </c>
      <c r="L1215" t="str">
        <f>_xlfn.XLOOKUP(G1215,[2]Preisliste!$A$11:$A$156,[2]Preisliste!$C$11:$C$156)</f>
        <v>Aufsatzmaste LPH 5,0 m liefern und betriebsfertig aufstellen</v>
      </c>
      <c r="R1215" s="25"/>
      <c r="S1215" s="10"/>
    </row>
    <row r="1216" spans="1:19" x14ac:dyDescent="0.3">
      <c r="B1216" s="25">
        <f t="shared" si="85"/>
        <v>0</v>
      </c>
      <c r="C1216" s="25">
        <v>0</v>
      </c>
      <c r="D1216" s="11" t="str">
        <f>'[1]Mast Grube Multi8B'!$D75</f>
        <v>Stück</v>
      </c>
      <c r="E1216" s="11" t="s">
        <v>191</v>
      </c>
      <c r="F1216" s="12">
        <v>122040500000</v>
      </c>
      <c r="G1216" s="12">
        <f>'[1]Mast Grube Multi8B'!$E75</f>
        <v>122040500000</v>
      </c>
      <c r="H1216" s="12" t="s">
        <v>16</v>
      </c>
      <c r="I1216" t="str">
        <f>_xlfn.XLOOKUP(G1216,[1]Preisliste!$A$11:$A$156,[1]Preisliste!$B$11:$B$156)</f>
        <v>1.5.3</v>
      </c>
      <c r="J1216" s="13">
        <f>_xlfn.XLOOKUP(G1216,[2]Preisliste!$A$11:$A$156,[2]Preisliste!$E$11:$E$156)</f>
        <v>758.81</v>
      </c>
      <c r="K1216" s="14">
        <f t="shared" si="84"/>
        <v>0</v>
      </c>
      <c r="L1216" t="str">
        <f>_xlfn.XLOOKUP(G1216,[2]Preisliste!$A$11:$A$156,[2]Preisliste!$C$11:$C$156)</f>
        <v>Aufsatzmaste LPH 6,0 m liefern und betriebsfertig aufstellen</v>
      </c>
      <c r="R1216" s="25"/>
      <c r="S1216" s="10"/>
    </row>
    <row r="1217" spans="1:19" x14ac:dyDescent="0.3">
      <c r="B1217" s="25">
        <f t="shared" si="85"/>
        <v>0</v>
      </c>
      <c r="C1217" s="25">
        <v>0</v>
      </c>
      <c r="D1217" s="11" t="str">
        <f>'[1]Mast Grube Multi8B'!$D76</f>
        <v>Stück</v>
      </c>
      <c r="E1217" s="11" t="s">
        <v>191</v>
      </c>
      <c r="F1217" s="12">
        <v>122040700000</v>
      </c>
      <c r="G1217" s="12">
        <f>'[1]Mast Grube Multi8B'!$E76</f>
        <v>122040700000</v>
      </c>
      <c r="H1217" s="12" t="s">
        <v>17</v>
      </c>
      <c r="I1217" t="str">
        <f>_xlfn.XLOOKUP(G1217,[1]Preisliste!$A$11:$A$156,[1]Preisliste!$B$11:$B$156)</f>
        <v>1.5.4</v>
      </c>
      <c r="J1217" s="13">
        <f>_xlfn.XLOOKUP(G1217,[2]Preisliste!$A$11:$A$156,[2]Preisliste!$E$11:$E$156)</f>
        <v>1066.1600000000001</v>
      </c>
      <c r="K1217" s="14">
        <f t="shared" si="84"/>
        <v>0</v>
      </c>
      <c r="L1217" t="str">
        <f>_xlfn.XLOOKUP(G1217,[2]Preisliste!$A$11:$A$156,[2]Preisliste!$C$11:$C$156)</f>
        <v>Aufsatzmaste LPH 8,0 m liefern und betriebsfertig aufstellen</v>
      </c>
      <c r="R1217" s="25"/>
      <c r="S1217" s="10"/>
    </row>
    <row r="1218" spans="1:19" x14ac:dyDescent="0.3">
      <c r="B1218" s="25">
        <f t="shared" si="85"/>
        <v>0</v>
      </c>
      <c r="C1218" s="25">
        <v>0</v>
      </c>
      <c r="D1218" s="11" t="str">
        <f>'[1]Mast Grube Multi8B'!$D77</f>
        <v>Stück</v>
      </c>
      <c r="E1218" s="11" t="s">
        <v>191</v>
      </c>
      <c r="F1218" s="12">
        <v>122040900000</v>
      </c>
      <c r="G1218" s="12">
        <f>'[1]Mast Grube Multi8B'!$E77</f>
        <v>122040900000</v>
      </c>
      <c r="H1218" s="12" t="s">
        <v>18</v>
      </c>
      <c r="I1218" t="str">
        <f>_xlfn.XLOOKUP(G1218,[1]Preisliste!$A$11:$A$156,[1]Preisliste!$B$11:$B$156)</f>
        <v>1.5.5</v>
      </c>
      <c r="J1218" s="13">
        <f>_xlfn.XLOOKUP(G1218,[2]Preisliste!$A$11:$A$156,[2]Preisliste!$E$11:$E$156)</f>
        <v>1212.3499999999999</v>
      </c>
      <c r="K1218" s="14">
        <f t="shared" si="84"/>
        <v>0</v>
      </c>
      <c r="L1218" t="str">
        <f>_xlfn.XLOOKUP(G1218,[2]Preisliste!$A$11:$A$156,[2]Preisliste!$C$11:$C$156)</f>
        <v>Aufsatzmaste LPH 10,0 m liefern und betriebsfertig aufstellen</v>
      </c>
      <c r="R1218" s="25"/>
      <c r="S1218" s="10"/>
    </row>
    <row r="1219" spans="1:19" x14ac:dyDescent="0.3">
      <c r="B1219" s="25">
        <f t="shared" si="85"/>
        <v>0</v>
      </c>
      <c r="C1219" s="25">
        <v>0</v>
      </c>
      <c r="D1219" s="11" t="str">
        <f>'[1]Mast Grube Multi8B'!$D78</f>
        <v>Stück</v>
      </c>
      <c r="E1219" s="11" t="s">
        <v>191</v>
      </c>
      <c r="F1219" s="12">
        <v>122040110000</v>
      </c>
      <c r="G1219" s="12">
        <f>'[1]Mast Grube Multi8B'!$E78</f>
        <v>122040110000</v>
      </c>
      <c r="H1219" s="12" t="s">
        <v>19</v>
      </c>
      <c r="I1219" t="str">
        <f>_xlfn.XLOOKUP(G1219,[1]Preisliste!$A$11:$A$156,[1]Preisliste!$B$11:$B$156)</f>
        <v>1.5.6</v>
      </c>
      <c r="J1219" s="13">
        <f>_xlfn.XLOOKUP(G1219,[2]Preisliste!$A$11:$A$156,[2]Preisliste!$E$11:$E$156)</f>
        <v>239.44</v>
      </c>
      <c r="K1219" s="14">
        <f t="shared" si="84"/>
        <v>0</v>
      </c>
      <c r="L1219" t="str">
        <f>_xlfn.XLOOKUP(G1219,[2]Preisliste!$A$11:$A$156,[2]Preisliste!$C$11:$C$156)</f>
        <v>Mast richten</v>
      </c>
      <c r="R1219" s="25"/>
      <c r="S1219" s="10"/>
    </row>
    <row r="1220" spans="1:19" x14ac:dyDescent="0.3">
      <c r="B1220" s="25">
        <f t="shared" si="85"/>
        <v>0</v>
      </c>
      <c r="C1220" s="25">
        <v>0</v>
      </c>
      <c r="D1220" s="11" t="str">
        <f>'[1]Mast Grube Multi8B'!$D79</f>
        <v>Stück</v>
      </c>
      <c r="E1220" s="11" t="s">
        <v>191</v>
      </c>
      <c r="F1220" s="12">
        <v>122120100000</v>
      </c>
      <c r="G1220" s="12">
        <f>'[1]Mast Grube Multi8B'!$E79</f>
        <v>122120100000</v>
      </c>
      <c r="H1220" s="12">
        <v>0</v>
      </c>
      <c r="I1220">
        <f>_xlfn.XLOOKUP(G1220,[1]Preisliste!$A$11:$A$156,[1]Preisliste!$B$11:$B$156)</f>
        <v>0</v>
      </c>
      <c r="J1220" s="13">
        <f>_xlfn.XLOOKUP(G1220,[2]Preisliste!$A$11:$A$156,[2]Preisliste!$E$11:$E$156)</f>
        <v>21.43</v>
      </c>
      <c r="K1220" s="14">
        <f t="shared" si="84"/>
        <v>0</v>
      </c>
      <c r="L1220" t="str">
        <f>_xlfn.XLOOKUP(G1220,[2]Preisliste!$A$11:$A$156,[2]Preisliste!$C$11:$C$156)</f>
        <v>Mast kürzen</v>
      </c>
      <c r="R1220" s="25"/>
      <c r="S1220" s="10"/>
    </row>
    <row r="1221" spans="1:19" x14ac:dyDescent="0.3">
      <c r="B1221" s="25">
        <f t="shared" si="85"/>
        <v>0</v>
      </c>
      <c r="C1221" s="25">
        <v>0</v>
      </c>
      <c r="D1221" s="11" t="str">
        <f>'[1]Mast Grube Multi8B'!$D80</f>
        <v>Stück</v>
      </c>
      <c r="E1221" s="11" t="s">
        <v>191</v>
      </c>
      <c r="F1221" s="12">
        <v>122120900000</v>
      </c>
      <c r="G1221" s="12">
        <f>'[1]Mast Grube Multi8B'!$E80</f>
        <v>122120900000</v>
      </c>
      <c r="H1221" s="12">
        <v>0</v>
      </c>
      <c r="I1221">
        <f>_xlfn.XLOOKUP(G1221,[1]Preisliste!$A$11:$A$156,[1]Preisliste!$B$11:$B$156)</f>
        <v>0</v>
      </c>
      <c r="J1221" s="13">
        <f>_xlfn.XLOOKUP(G1221,[2]Preisliste!$A$11:$A$156,[2]Preisliste!$E$11:$E$156)</f>
        <v>467.03</v>
      </c>
      <c r="K1221" s="14">
        <f t="shared" si="84"/>
        <v>0</v>
      </c>
      <c r="L1221" t="str">
        <f>_xlfn.XLOOKUP(G1221,[2]Preisliste!$A$11:$A$156,[2]Preisliste!$C$11:$C$156)</f>
        <v>Mast LPH 3,5m stellen o. Material</v>
      </c>
      <c r="R1221" s="25"/>
      <c r="S1221" s="10"/>
    </row>
    <row r="1222" spans="1:19" x14ac:dyDescent="0.3">
      <c r="B1222" s="25">
        <f t="shared" si="85"/>
        <v>0</v>
      </c>
      <c r="C1222" s="25">
        <v>0</v>
      </c>
      <c r="D1222" s="11" t="str">
        <f>'[1]Mast Grube Multi8B'!$D81</f>
        <v>Stück</v>
      </c>
      <c r="E1222" s="11" t="s">
        <v>191</v>
      </c>
      <c r="F1222" s="12">
        <v>122121100000</v>
      </c>
      <c r="G1222" s="12">
        <f>'[1]Mast Grube Multi8B'!$E81</f>
        <v>122121100000</v>
      </c>
      <c r="H1222" s="12">
        <v>0</v>
      </c>
      <c r="I1222">
        <f>_xlfn.XLOOKUP(G1222,[1]Preisliste!$A$11:$A$156,[1]Preisliste!$B$11:$B$156)</f>
        <v>0</v>
      </c>
      <c r="J1222" s="13">
        <f>_xlfn.XLOOKUP(G1222,[2]Preisliste!$A$11:$A$156,[2]Preisliste!$E$11:$E$156)</f>
        <v>493.59</v>
      </c>
      <c r="K1222" s="14">
        <f t="shared" si="84"/>
        <v>0</v>
      </c>
      <c r="L1222" t="str">
        <f>_xlfn.XLOOKUP(G1222,[2]Preisliste!$A$11:$A$156,[2]Preisliste!$C$11:$C$156)</f>
        <v>Mast LPH 5,0m stellen o. Material</v>
      </c>
      <c r="R1222" s="25"/>
      <c r="S1222" s="10"/>
    </row>
    <row r="1223" spans="1:19" x14ac:dyDescent="0.3">
      <c r="B1223" s="25">
        <f t="shared" si="85"/>
        <v>0</v>
      </c>
      <c r="C1223" s="25">
        <v>0</v>
      </c>
      <c r="D1223" s="11" t="str">
        <f>'[1]Mast Grube Multi8B'!$D82</f>
        <v>Stück</v>
      </c>
      <c r="E1223" s="11" t="s">
        <v>191</v>
      </c>
      <c r="F1223" s="12">
        <v>122121300000</v>
      </c>
      <c r="G1223" s="12">
        <f>'[1]Mast Grube Multi8B'!$E82</f>
        <v>122121300000</v>
      </c>
      <c r="H1223" s="12">
        <v>0</v>
      </c>
      <c r="I1223">
        <f>_xlfn.XLOOKUP(G1223,[1]Preisliste!$A$11:$A$156,[1]Preisliste!$B$11:$B$156)</f>
        <v>0</v>
      </c>
      <c r="J1223" s="13">
        <f>_xlfn.XLOOKUP(G1223,[2]Preisliste!$A$11:$A$156,[2]Preisliste!$E$11:$E$156)</f>
        <v>590.42999999999995</v>
      </c>
      <c r="K1223" s="14">
        <f t="shared" si="84"/>
        <v>0</v>
      </c>
      <c r="L1223" t="str">
        <f>_xlfn.XLOOKUP(G1223,[2]Preisliste!$A$11:$A$156,[2]Preisliste!$C$11:$C$156)</f>
        <v>Mast LPH 6,0m stellen o. Material</v>
      </c>
      <c r="R1223" s="25"/>
      <c r="S1223" s="10"/>
    </row>
    <row r="1224" spans="1:19" x14ac:dyDescent="0.3">
      <c r="B1224" s="25">
        <f t="shared" si="85"/>
        <v>0</v>
      </c>
      <c r="C1224" s="25">
        <v>0</v>
      </c>
      <c r="D1224" s="11" t="str">
        <f>'[1]Mast Grube Multi8B'!$D83</f>
        <v>Stück</v>
      </c>
      <c r="E1224" s="11" t="s">
        <v>191</v>
      </c>
      <c r="F1224" s="12">
        <v>122121500000</v>
      </c>
      <c r="G1224" s="12">
        <f>'[1]Mast Grube Multi8B'!$E83</f>
        <v>122121500000</v>
      </c>
      <c r="H1224" s="12">
        <v>0</v>
      </c>
      <c r="I1224">
        <f>_xlfn.XLOOKUP(G1224,[1]Preisliste!$A$11:$A$156,[1]Preisliste!$B$11:$B$156)</f>
        <v>0</v>
      </c>
      <c r="J1224" s="13">
        <f>_xlfn.XLOOKUP(G1224,[2]Preisliste!$A$11:$A$156,[2]Preisliste!$E$11:$E$156)</f>
        <v>834.1</v>
      </c>
      <c r="K1224" s="14">
        <f t="shared" si="84"/>
        <v>0</v>
      </c>
      <c r="L1224" t="str">
        <f>_xlfn.XLOOKUP(G1224,[2]Preisliste!$A$11:$A$156,[2]Preisliste!$C$11:$C$156)</f>
        <v>Mast LPH 8,0m stellen o. Material</v>
      </c>
      <c r="R1224" s="25"/>
      <c r="S1224" s="10"/>
    </row>
    <row r="1225" spans="1:19" x14ac:dyDescent="0.3">
      <c r="B1225" s="25">
        <f t="shared" si="85"/>
        <v>0</v>
      </c>
      <c r="C1225" s="25">
        <v>0</v>
      </c>
      <c r="D1225" s="11" t="str">
        <f>'[1]Mast Grube Multi8B'!$D85</f>
        <v>m</v>
      </c>
      <c r="E1225" s="11" t="s">
        <v>127</v>
      </c>
      <c r="F1225" s="12">
        <v>122120400000</v>
      </c>
      <c r="G1225" s="12">
        <f>'[1]Mast Grube Multi8B'!$E85</f>
        <v>122120400000</v>
      </c>
      <c r="H1225" s="12">
        <v>0</v>
      </c>
      <c r="I1225">
        <f>_xlfn.XLOOKUP(G1225,[1]Preisliste!$A$11:$A$156,[1]Preisliste!$B$11:$B$156)</f>
        <v>0</v>
      </c>
      <c r="J1225" s="13">
        <f>_xlfn.XLOOKUP(G1225,[2]Preisliste!$A$11:$A$156,[2]Preisliste!$E$11:$E$156)</f>
        <v>1.94</v>
      </c>
      <c r="K1225" s="14">
        <f t="shared" si="84"/>
        <v>0</v>
      </c>
      <c r="L1225" t="str">
        <f>_xlfn.XLOOKUP(G1225,[2]Preisliste!$A$11:$A$156,[2]Preisliste!$C$11:$C$156)</f>
        <v>Zuleitungskabel liefern</v>
      </c>
      <c r="R1225" s="25"/>
      <c r="S1225" s="10"/>
    </row>
    <row r="1226" spans="1:19" x14ac:dyDescent="0.3">
      <c r="B1226" s="25">
        <f t="shared" si="85"/>
        <v>0</v>
      </c>
      <c r="C1226" s="25">
        <v>0</v>
      </c>
      <c r="D1226" s="11" t="str">
        <f>'[1]Mast Grube Multi8B'!$D86</f>
        <v>m</v>
      </c>
      <c r="E1226" s="11" t="s">
        <v>127</v>
      </c>
      <c r="F1226" s="12">
        <v>122120500000</v>
      </c>
      <c r="G1226" s="12">
        <f>'[1]Mast Grube Multi8B'!$E86</f>
        <v>122120500000</v>
      </c>
      <c r="H1226" s="12">
        <v>0</v>
      </c>
      <c r="I1226">
        <f>_xlfn.XLOOKUP(G1226,[1]Preisliste!$A$11:$A$156,[1]Preisliste!$B$11:$B$156)</f>
        <v>0</v>
      </c>
      <c r="J1226" s="13">
        <f>_xlfn.XLOOKUP(G1226,[2]Preisliste!$A$11:$A$156,[2]Preisliste!$E$11:$E$156)</f>
        <v>9.39</v>
      </c>
      <c r="K1226" s="14">
        <f t="shared" si="84"/>
        <v>0</v>
      </c>
      <c r="L1226" t="str">
        <f>_xlfn.XLOOKUP(G1226,[2]Preisliste!$A$11:$A$156,[2]Preisliste!$C$11:$C$156)</f>
        <v>Zuleitung ab- und wieder anklemmen</v>
      </c>
      <c r="R1226" s="25"/>
      <c r="S1226" s="10"/>
    </row>
    <row r="1227" spans="1:19" x14ac:dyDescent="0.3">
      <c r="B1227" s="25">
        <f t="shared" si="85"/>
        <v>0</v>
      </c>
      <c r="C1227" s="25">
        <v>0</v>
      </c>
      <c r="D1227" s="11" t="str">
        <f>'[1]Mast Grube Multi8B'!$D87</f>
        <v>m</v>
      </c>
      <c r="E1227" s="11" t="s">
        <v>127</v>
      </c>
      <c r="F1227" s="12">
        <v>122030100000</v>
      </c>
      <c r="G1227" s="12">
        <f>'[1]Mast Grube Multi8B'!$E87</f>
        <v>122030100000</v>
      </c>
      <c r="H1227" s="12" t="s">
        <v>20</v>
      </c>
      <c r="I1227" t="str">
        <f>_xlfn.XLOOKUP(G1227,[1]Preisliste!$A$11:$A$156,[1]Preisliste!$B$11:$B$156)</f>
        <v>1.4.1</v>
      </c>
      <c r="J1227" s="13">
        <f>_xlfn.XLOOKUP(G1227,[2]Preisliste!$A$11:$A$156,[2]Preisliste!$E$11:$E$156)</f>
        <v>8.64</v>
      </c>
      <c r="K1227" s="14">
        <f t="shared" si="84"/>
        <v>0</v>
      </c>
      <c r="L1227" t="str">
        <f>_xlfn.XLOOKUP(G1227,[2]Preisliste!$A$11:$A$156,[2]Preisliste!$C$11:$C$156)</f>
        <v>Erdkabel NYY-J 5 x 10 mm² RE liefern und verlegen</v>
      </c>
      <c r="R1227" s="25"/>
      <c r="S1227" s="10"/>
    </row>
    <row r="1228" spans="1:19" x14ac:dyDescent="0.3">
      <c r="B1228" s="25">
        <f t="shared" si="85"/>
        <v>0</v>
      </c>
      <c r="C1228" s="25">
        <v>0</v>
      </c>
      <c r="D1228" s="11" t="str">
        <f>'[1]Mast Grube Multi8B'!$D88</f>
        <v>m</v>
      </c>
      <c r="E1228" s="11" t="s">
        <v>127</v>
      </c>
      <c r="F1228" s="12">
        <v>122030200000</v>
      </c>
      <c r="G1228" s="12">
        <f>'[1]Mast Grube Multi8B'!$E88</f>
        <v>122030200000</v>
      </c>
      <c r="H1228" s="12" t="s">
        <v>21</v>
      </c>
      <c r="I1228" t="str">
        <f>_xlfn.XLOOKUP(G1228,[1]Preisliste!$A$11:$A$156,[1]Preisliste!$B$11:$B$156)</f>
        <v>1.4.2</v>
      </c>
      <c r="J1228" s="13">
        <f>_xlfn.XLOOKUP(G1228,[2]Preisliste!$A$11:$A$156,[2]Preisliste!$E$11:$E$156)</f>
        <v>12.15</v>
      </c>
      <c r="K1228" s="14">
        <f t="shared" si="84"/>
        <v>0</v>
      </c>
      <c r="L1228" t="str">
        <f>_xlfn.XLOOKUP(G1228,[2]Preisliste!$A$11:$A$156,[2]Preisliste!$C$11:$C$156)</f>
        <v>Erdkabel NYY-J 5 x 16 mm² RE liefern und verlegen</v>
      </c>
      <c r="R1228" s="25"/>
      <c r="S1228" s="10"/>
    </row>
    <row r="1229" spans="1:19" x14ac:dyDescent="0.3">
      <c r="B1229" s="25">
        <f t="shared" si="85"/>
        <v>0</v>
      </c>
      <c r="C1229" s="25">
        <v>0</v>
      </c>
      <c r="D1229" s="11" t="str">
        <f>'[1]Mast Grube Multi8B'!$D89</f>
        <v>m</v>
      </c>
      <c r="E1229" s="11" t="s">
        <v>127</v>
      </c>
      <c r="F1229" s="12">
        <v>310603110003</v>
      </c>
      <c r="G1229" s="12">
        <f>'[1]Mast Grube Multi8B'!$E89</f>
        <v>310603110003</v>
      </c>
      <c r="H1229" s="12" t="s">
        <v>22</v>
      </c>
      <c r="I1229" t="str">
        <f>_xlfn.XLOOKUP(G1229,[1]Preisliste!$A$11:$A$156,[1]Preisliste!$B$11:$B$156)</f>
        <v>1.4.3</v>
      </c>
      <c r="J1229" s="13">
        <f>_xlfn.XLOOKUP(G1229,[2]Preisliste!$A$11:$A$156,[2]Preisliste!$E$11:$E$156)</f>
        <v>11.5</v>
      </c>
      <c r="K1229" s="14">
        <f t="shared" si="84"/>
        <v>0</v>
      </c>
      <c r="L1229" t="str">
        <f>_xlfn.XLOOKUP(G1229,[2]Preisliste!$A$11:$A$156,[2]Preisliste!$C$11:$C$156)</f>
        <v>Erdkabel NYY-J 5 x 10 mm² RE in vorhandenem Leerrohr</v>
      </c>
      <c r="R1229" s="25"/>
      <c r="S1229" s="10"/>
    </row>
    <row r="1230" spans="1:19" x14ac:dyDescent="0.3">
      <c r="B1230" s="25">
        <f t="shared" si="85"/>
        <v>0</v>
      </c>
      <c r="C1230" s="25">
        <v>0</v>
      </c>
      <c r="D1230" s="11" t="str">
        <f>'[1]Mast Grube Multi8B'!$D90</f>
        <v>m</v>
      </c>
      <c r="E1230" s="11" t="s">
        <v>127</v>
      </c>
      <c r="F1230" s="12">
        <v>122123200000</v>
      </c>
      <c r="G1230" s="12">
        <f>'[1]Mast Grube Multi8B'!$E90</f>
        <v>122123200000</v>
      </c>
      <c r="H1230" s="12">
        <v>0</v>
      </c>
      <c r="I1230">
        <f>_xlfn.XLOOKUP(G1230,[1]Preisliste!$A$11:$A$156,[1]Preisliste!$B$11:$B$156)</f>
        <v>0</v>
      </c>
      <c r="J1230" s="13">
        <f>_xlfn.XLOOKUP(G1230,[2]Preisliste!$A$11:$A$156,[2]Preisliste!$E$11:$E$156)</f>
        <v>11.59</v>
      </c>
      <c r="K1230" s="14">
        <f t="shared" si="84"/>
        <v>0</v>
      </c>
      <c r="L1230" t="str">
        <f>_xlfn.XLOOKUP(G1230,[2]Preisliste!$A$11:$A$156,[2]Preisliste!$C$11:$C$156)</f>
        <v>NFA2X 4x35² liefern/montieren</v>
      </c>
      <c r="R1230" s="25"/>
      <c r="S1230" s="10"/>
    </row>
    <row r="1231" spans="1:19" x14ac:dyDescent="0.3">
      <c r="B1231" s="25">
        <f t="shared" si="85"/>
        <v>0</v>
      </c>
      <c r="C1231" s="25">
        <v>0</v>
      </c>
      <c r="D1231" s="11" t="str">
        <f>'[1]Mast Grube Multi8B'!$D91</f>
        <v>m</v>
      </c>
      <c r="E1231" s="11" t="s">
        <v>127</v>
      </c>
      <c r="F1231" s="12">
        <v>122030500000</v>
      </c>
      <c r="G1231" s="12">
        <f>'[1]Mast Grube Multi8B'!$E91</f>
        <v>122030500000</v>
      </c>
      <c r="H1231" s="12">
        <v>0</v>
      </c>
      <c r="I1231">
        <f>_xlfn.XLOOKUP(G1231,[1]Preisliste!$A$11:$A$156,[1]Preisliste!$B$11:$B$156)</f>
        <v>0</v>
      </c>
      <c r="J1231" s="13">
        <f>_xlfn.XLOOKUP(G1231,[2]Preisliste!$A$11:$A$156,[2]Preisliste!$E$11:$E$156)</f>
        <v>11.05</v>
      </c>
      <c r="K1231" s="14">
        <f t="shared" si="84"/>
        <v>0</v>
      </c>
      <c r="L1231" t="str">
        <f>_xlfn.XLOOKUP(G1231,[2]Preisliste!$A$11:$A$156,[2]Preisliste!$C$11:$C$156)</f>
        <v>Kabel liefern/in Rohr einziehen</v>
      </c>
      <c r="R1231" s="25"/>
      <c r="S1231" s="10"/>
    </row>
    <row r="1232" spans="1:19" x14ac:dyDescent="0.3">
      <c r="A1232" s="27"/>
      <c r="B1232" s="25">
        <f t="shared" si="85"/>
        <v>0</v>
      </c>
      <c r="C1232" s="68">
        <v>0</v>
      </c>
      <c r="D1232" s="29" t="str">
        <f>'[1]Mast Grube Multi8B'!$D92</f>
        <v>St.</v>
      </c>
      <c r="E1232" s="29" t="s">
        <v>192</v>
      </c>
      <c r="F1232" s="12">
        <v>122030700000</v>
      </c>
      <c r="G1232" s="30">
        <f>'[1]Mast Grube Multi8B'!$E92</f>
        <v>122030700000</v>
      </c>
      <c r="H1232" s="30" t="s">
        <v>23</v>
      </c>
      <c r="I1232" t="str">
        <f>_xlfn.XLOOKUP(G1232,[1]Preisliste!$A$11:$A$156,[1]Preisliste!$B$11:$B$156)</f>
        <v>1.4.4</v>
      </c>
      <c r="J1232" s="13">
        <f>_xlfn.XLOOKUP(G1232,[2]Preisliste!$A$11:$A$156,[2]Preisliste!$E$11:$E$156)</f>
        <v>56.14</v>
      </c>
      <c r="K1232" s="31">
        <f t="shared" si="84"/>
        <v>0</v>
      </c>
      <c r="L1232" t="str">
        <f>_xlfn.XLOOKUP(G1232,[2]Preisliste!$A$11:$A$156,[2]Preisliste!$C$11:$C$156)</f>
        <v>Verbindungsmuffe bis 5 x 16 mm² ohne AuS</v>
      </c>
      <c r="M1232" s="27"/>
      <c r="N1232" s="27"/>
      <c r="O1232" s="27"/>
      <c r="P1232" s="32"/>
      <c r="R1232" s="25"/>
      <c r="S1232" s="10"/>
    </row>
    <row r="1233" spans="1:19" x14ac:dyDescent="0.3">
      <c r="A1233" s="27"/>
      <c r="B1233" s="25">
        <f t="shared" si="85"/>
        <v>0</v>
      </c>
      <c r="C1233" s="68">
        <v>0</v>
      </c>
      <c r="D1233" s="29" t="str">
        <f>'[1]Mast Grube Multi8B'!$D93</f>
        <v>St.</v>
      </c>
      <c r="E1233" s="29" t="s">
        <v>192</v>
      </c>
      <c r="F1233" s="12">
        <v>122030900000</v>
      </c>
      <c r="G1233" s="30">
        <f>'[1]Mast Grube Multi8B'!$E93</f>
        <v>122030900000</v>
      </c>
      <c r="H1233" s="30" t="s">
        <v>24</v>
      </c>
      <c r="I1233" t="str">
        <f>_xlfn.XLOOKUP(G1233,[1]Preisliste!$A$11:$A$156,[1]Preisliste!$B$11:$B$156)</f>
        <v>1.4.5</v>
      </c>
      <c r="J1233" s="13">
        <f>_xlfn.XLOOKUP(G1233,[2]Preisliste!$A$11:$A$156,[2]Preisliste!$E$11:$E$156)</f>
        <v>118.14</v>
      </c>
      <c r="K1233" s="31">
        <f t="shared" si="84"/>
        <v>0</v>
      </c>
      <c r="L1233" t="str">
        <f>_xlfn.XLOOKUP(G1233,[2]Preisliste!$A$11:$A$156,[2]Preisliste!$C$11:$C$156)</f>
        <v>Abzweigmuffe ohne AuS</v>
      </c>
      <c r="M1233" s="27"/>
      <c r="N1233" s="27"/>
      <c r="O1233" s="27"/>
      <c r="P1233" s="32"/>
      <c r="R1233" s="25"/>
      <c r="S1233" s="10"/>
    </row>
    <row r="1234" spans="1:19" x14ac:dyDescent="0.3">
      <c r="A1234" s="27"/>
      <c r="B1234" s="25">
        <f t="shared" si="85"/>
        <v>0</v>
      </c>
      <c r="C1234" s="68">
        <v>0</v>
      </c>
      <c r="D1234" s="29" t="str">
        <f>'[1]Mast Grube Multi8B'!$D94</f>
        <v>St.</v>
      </c>
      <c r="E1234" s="29" t="s">
        <v>192</v>
      </c>
      <c r="F1234" s="12">
        <v>122031100000</v>
      </c>
      <c r="G1234" s="30">
        <f>'[1]Mast Grube Multi8B'!$E94</f>
        <v>122031100000</v>
      </c>
      <c r="H1234" s="30" t="s">
        <v>25</v>
      </c>
      <c r="I1234" t="str">
        <f>_xlfn.XLOOKUP(G1234,[1]Preisliste!$A$11:$A$156,[1]Preisliste!$B$11:$B$156)</f>
        <v>1.4.6</v>
      </c>
      <c r="J1234" s="13">
        <f>_xlfn.XLOOKUP(G1234,[2]Preisliste!$A$11:$A$156,[2]Preisliste!$E$11:$E$156)</f>
        <v>72.56</v>
      </c>
      <c r="K1234" s="31">
        <f t="shared" si="84"/>
        <v>0</v>
      </c>
      <c r="L1234" t="str">
        <f>_xlfn.XLOOKUP(G1234,[2]Preisliste!$A$11:$A$156,[2]Preisliste!$C$11:$C$156)</f>
        <v>Kabelendverschluss herstellen ohne AuS</v>
      </c>
      <c r="M1234" s="27"/>
      <c r="N1234" s="27"/>
      <c r="O1234" s="27"/>
      <c r="P1234" s="32"/>
      <c r="R1234" s="25"/>
      <c r="S1234" s="10"/>
    </row>
    <row r="1235" spans="1:19" x14ac:dyDescent="0.3">
      <c r="A1235" s="27"/>
      <c r="B1235" s="25">
        <f t="shared" si="85"/>
        <v>0</v>
      </c>
      <c r="C1235" s="68">
        <v>0</v>
      </c>
      <c r="D1235" s="29" t="str">
        <f>'[1]Mast Grube Multi8B'!$D95</f>
        <v>St.</v>
      </c>
      <c r="E1235" s="29" t="s">
        <v>192</v>
      </c>
      <c r="F1235" s="12">
        <v>122031300000</v>
      </c>
      <c r="G1235" s="30">
        <f>'[1]Mast Grube Multi8B'!$E95</f>
        <v>122031300000</v>
      </c>
      <c r="H1235" s="30" t="s">
        <v>26</v>
      </c>
      <c r="I1235" t="str">
        <f>_xlfn.XLOOKUP(G1235,[1]Preisliste!$A$11:$A$156,[1]Preisliste!$B$11:$B$156)</f>
        <v>1.4.7</v>
      </c>
      <c r="J1235" s="13">
        <f>_xlfn.XLOOKUP(G1235,[2]Preisliste!$A$11:$A$156,[2]Preisliste!$E$11:$E$156)</f>
        <v>168.41</v>
      </c>
      <c r="K1235" s="31">
        <f t="shared" si="84"/>
        <v>0</v>
      </c>
      <c r="L1235" t="str">
        <f>_xlfn.XLOOKUP(G1235,[2]Preisliste!$A$11:$A$156,[2]Preisliste!$C$11:$C$156)</f>
        <v>Rückbau Freileitungsanschluss für nicht benötigten LP</v>
      </c>
      <c r="M1235" s="27"/>
      <c r="N1235" s="27"/>
      <c r="O1235" s="27"/>
      <c r="P1235" s="32"/>
      <c r="R1235" s="25"/>
      <c r="S1235" s="10"/>
    </row>
    <row r="1236" spans="1:19" x14ac:dyDescent="0.3">
      <c r="A1236" s="27"/>
      <c r="B1236" s="25">
        <f t="shared" si="85"/>
        <v>0</v>
      </c>
      <c r="C1236" s="68">
        <v>0</v>
      </c>
      <c r="D1236" s="29" t="str">
        <f>'[1]Mast Grube Multi8B'!$D96</f>
        <v>m</v>
      </c>
      <c r="E1236" s="29" t="s">
        <v>127</v>
      </c>
      <c r="F1236" s="12">
        <v>122031500000</v>
      </c>
      <c r="G1236" s="30">
        <f>'[1]Mast Grube Multi8B'!$E96</f>
        <v>122031500000</v>
      </c>
      <c r="H1236" s="30" t="s">
        <v>27</v>
      </c>
      <c r="I1236" t="str">
        <f>_xlfn.XLOOKUP(G1236,[1]Preisliste!$A$11:$A$156,[1]Preisliste!$B$11:$B$156)</f>
        <v>1.4.8</v>
      </c>
      <c r="J1236" s="13">
        <f>_xlfn.XLOOKUP(G1236,[2]Preisliste!$A$11:$A$156,[2]Preisliste!$E$11:$E$156)</f>
        <v>9.2100000000000009</v>
      </c>
      <c r="K1236" s="31">
        <f t="shared" si="84"/>
        <v>0</v>
      </c>
      <c r="L1236" t="str">
        <f>_xlfn.XLOOKUP(G1236,[2]Preisliste!$A$11:$A$156,[2]Preisliste!$C$11:$C$156)</f>
        <v>Leerrohr 110 mm liefern u. verlegen</v>
      </c>
      <c r="M1236" s="27"/>
      <c r="N1236" s="27"/>
      <c r="O1236" s="27"/>
      <c r="P1236" s="32"/>
    </row>
    <row r="1237" spans="1:19" x14ac:dyDescent="0.3">
      <c r="A1237" s="27"/>
      <c r="B1237" s="25">
        <f t="shared" si="85"/>
        <v>0</v>
      </c>
      <c r="C1237" s="68">
        <v>0</v>
      </c>
      <c r="D1237" s="29" t="str">
        <f>'[1]Mast Grube Multi8B'!$D98</f>
        <v>St.</v>
      </c>
      <c r="E1237" s="29" t="s">
        <v>192</v>
      </c>
      <c r="F1237" s="12">
        <v>122050100000</v>
      </c>
      <c r="G1237" s="30">
        <f>'[1]Mast Grube Multi8B'!$E98</f>
        <v>122050100000</v>
      </c>
      <c r="H1237" s="30" t="s">
        <v>28</v>
      </c>
      <c r="I1237" t="str">
        <f>_xlfn.XLOOKUP(G1237,[1]Preisliste!$A$11:$A$156,[1]Preisliste!$B$11:$B$156)</f>
        <v>1.6.1</v>
      </c>
      <c r="J1237" s="13">
        <f>_xlfn.XLOOKUP(G1237,[2]Preisliste!$A$11:$A$156,[2]Preisliste!$E$11:$E$156)</f>
        <v>9.82</v>
      </c>
      <c r="K1237" s="31">
        <f t="shared" si="84"/>
        <v>0</v>
      </c>
      <c r="L1237" t="str">
        <f>_xlfn.XLOOKUP(G1237,[2]Preisliste!$A$11:$A$156,[2]Preisliste!$C$11:$C$156)</f>
        <v>Masterdung für bestehende Masten</v>
      </c>
      <c r="M1237" s="27"/>
      <c r="N1237" s="27"/>
      <c r="O1237" s="27"/>
      <c r="P1237" s="32"/>
      <c r="R1237" s="25"/>
      <c r="S1237" s="10"/>
    </row>
    <row r="1238" spans="1:19" x14ac:dyDescent="0.3">
      <c r="A1238" s="27"/>
      <c r="B1238" s="25">
        <f t="shared" si="85"/>
        <v>0</v>
      </c>
      <c r="C1238" s="68">
        <v>0</v>
      </c>
      <c r="D1238" s="29" t="str">
        <f>'[1]Mast Grube Multi8B'!$D99</f>
        <v>St.</v>
      </c>
      <c r="E1238" s="29" t="s">
        <v>192</v>
      </c>
      <c r="F1238" s="12">
        <v>122050300000</v>
      </c>
      <c r="G1238" s="30">
        <f>'[1]Mast Grube Multi8B'!$E99</f>
        <v>122050300000</v>
      </c>
      <c r="H1238" s="30" t="s">
        <v>29</v>
      </c>
      <c r="I1238" t="str">
        <f>_xlfn.XLOOKUP(G1238,[1]Preisliste!$A$11:$A$156,[1]Preisliste!$B$11:$B$156)</f>
        <v>1.6.2</v>
      </c>
      <c r="J1238" s="13">
        <f>_xlfn.XLOOKUP(G1238,[2]Preisliste!$A$11:$A$156,[2]Preisliste!$E$11:$E$156)</f>
        <v>11.23</v>
      </c>
      <c r="K1238" s="31">
        <f t="shared" si="84"/>
        <v>0</v>
      </c>
      <c r="L1238" t="str">
        <f>_xlfn.XLOOKUP(G1238,[2]Preisliste!$A$11:$A$156,[2]Preisliste!$C$11:$C$156)</f>
        <v>Mastnummernkennzeichnung erstellen</v>
      </c>
      <c r="M1238" s="27"/>
      <c r="N1238" s="27"/>
      <c r="O1238" s="27"/>
      <c r="P1238" s="32"/>
      <c r="R1238" s="25"/>
      <c r="S1238" s="10"/>
    </row>
    <row r="1239" spans="1:19" x14ac:dyDescent="0.3">
      <c r="A1239" s="27"/>
      <c r="B1239" s="25">
        <f t="shared" si="85"/>
        <v>0</v>
      </c>
      <c r="C1239" s="68">
        <v>0</v>
      </c>
      <c r="D1239" s="29" t="str">
        <f>'[1]Mast Grube Multi8B'!$D100</f>
        <v>St.</v>
      </c>
      <c r="E1239" s="29" t="s">
        <v>192</v>
      </c>
      <c r="F1239" s="12">
        <v>122122700000</v>
      </c>
      <c r="G1239" s="30">
        <f>'[1]Mast Grube Multi8B'!$E100</f>
        <v>122122700000</v>
      </c>
      <c r="H1239" s="30">
        <v>0</v>
      </c>
      <c r="I1239">
        <f>_xlfn.XLOOKUP(G1239,[1]Preisliste!$A$11:$A$156,[1]Preisliste!$B$11:$B$156)</f>
        <v>0</v>
      </c>
      <c r="J1239" s="13">
        <f>_xlfn.XLOOKUP(G1239,[2]Preisliste!$A$11:$A$156,[2]Preisliste!$E$11:$E$156)</f>
        <v>136.52000000000001</v>
      </c>
      <c r="K1239" s="31">
        <f t="shared" si="84"/>
        <v>0</v>
      </c>
      <c r="L1239" t="str">
        <f>_xlfn.XLOOKUP(G1239,[2]Preisliste!$A$11:$A$156,[2]Preisliste!$C$11:$C$156)</f>
        <v>Montage Tiefenerder (V4A)</v>
      </c>
      <c r="M1239" s="27"/>
      <c r="N1239" s="27"/>
      <c r="O1239" s="27"/>
      <c r="P1239" s="32"/>
      <c r="R1239" s="25"/>
      <c r="S1239" s="10"/>
    </row>
    <row r="1240" spans="1:19" x14ac:dyDescent="0.3">
      <c r="A1240" s="27"/>
      <c r="B1240" s="25">
        <f t="shared" si="85"/>
        <v>0</v>
      </c>
      <c r="C1240" s="68">
        <v>0</v>
      </c>
      <c r="D1240" s="29" t="str">
        <f>'[1]Mast Grube Multi8B'!$D101</f>
        <v>St.</v>
      </c>
      <c r="E1240" s="29" t="s">
        <v>192</v>
      </c>
      <c r="F1240" s="12">
        <v>122122800000</v>
      </c>
      <c r="G1240" s="30">
        <f>'[1]Mast Grube Multi8B'!$E101</f>
        <v>122122800000</v>
      </c>
      <c r="H1240" s="30">
        <v>0</v>
      </c>
      <c r="I1240">
        <f>_xlfn.XLOOKUP(G1240,[1]Preisliste!$A$11:$A$156,[1]Preisliste!$B$11:$B$156)</f>
        <v>0</v>
      </c>
      <c r="J1240" s="13">
        <f>_xlfn.XLOOKUP(G1240,[2]Preisliste!$A$11:$A$156,[2]Preisliste!$E$11:$E$156)</f>
        <v>56.52</v>
      </c>
      <c r="K1240" s="31">
        <f t="shared" si="84"/>
        <v>0</v>
      </c>
      <c r="L1240" t="str">
        <f>_xlfn.XLOOKUP(G1240,[2]Preisliste!$A$11:$A$156,[2]Preisliste!$C$11:$C$156)</f>
        <v>Zulage je weitere erdungsstange V4A 1,5</v>
      </c>
      <c r="M1240" s="27"/>
      <c r="N1240" s="27"/>
      <c r="O1240" s="27"/>
      <c r="P1240" s="32"/>
      <c r="R1240" s="25"/>
      <c r="S1240" s="10"/>
    </row>
    <row r="1241" spans="1:19" x14ac:dyDescent="0.3">
      <c r="A1241" s="27"/>
      <c r="B1241" s="25">
        <f t="shared" si="85"/>
        <v>0</v>
      </c>
      <c r="C1241" s="68">
        <v>0</v>
      </c>
      <c r="D1241" s="29" t="str">
        <f>'[1]Mast Grube Multi8B'!$D102</f>
        <v>St.</v>
      </c>
      <c r="E1241" s="29" t="s">
        <v>192</v>
      </c>
      <c r="F1241" s="12">
        <v>122122900000</v>
      </c>
      <c r="G1241" s="30">
        <f>'[1]Mast Grube Multi8B'!$E102</f>
        <v>122122900000</v>
      </c>
      <c r="H1241" s="30">
        <v>0</v>
      </c>
      <c r="I1241">
        <f>_xlfn.XLOOKUP(G1241,[1]Preisliste!$A$11:$A$156,[1]Preisliste!$B$11:$B$156)</f>
        <v>0</v>
      </c>
      <c r="J1241" s="13">
        <f>_xlfn.XLOOKUP(G1241,[2]Preisliste!$A$11:$A$156,[2]Preisliste!$E$11:$E$156)</f>
        <v>59.93</v>
      </c>
      <c r="K1241" s="31">
        <f t="shared" si="84"/>
        <v>0</v>
      </c>
      <c r="L1241" t="str">
        <f>_xlfn.XLOOKUP(G1241,[2]Preisliste!$A$11:$A$156,[2]Preisliste!$C$11:$C$156)</f>
        <v>Erdungsmessung inkl. Protokoll</v>
      </c>
      <c r="M1241" s="27"/>
      <c r="N1241" s="27"/>
      <c r="O1241" s="27"/>
      <c r="P1241" s="32"/>
      <c r="R1241" s="25"/>
      <c r="S1241" s="10"/>
    </row>
    <row r="1242" spans="1:19" x14ac:dyDescent="0.3">
      <c r="A1242" s="27"/>
      <c r="B1242" s="25">
        <f t="shared" si="85"/>
        <v>0</v>
      </c>
      <c r="C1242" s="68">
        <v>0</v>
      </c>
      <c r="D1242" s="29" t="str">
        <f>'[1]Mast Grube Multi8B'!$D103</f>
        <v>St.</v>
      </c>
      <c r="E1242" s="29" t="s">
        <v>192</v>
      </c>
      <c r="F1242" s="12">
        <v>122123000000</v>
      </c>
      <c r="G1242" s="30">
        <f>'[1]Mast Grube Multi8B'!$E103</f>
        <v>122123000000</v>
      </c>
      <c r="H1242" s="30">
        <v>0</v>
      </c>
      <c r="I1242">
        <f>_xlfn.XLOOKUP(G1242,[1]Preisliste!$A$11:$A$156,[1]Preisliste!$B$11:$B$156)</f>
        <v>0</v>
      </c>
      <c r="J1242" s="13">
        <f>_xlfn.XLOOKUP(G1242,[2]Preisliste!$A$11:$A$156,[2]Preisliste!$E$11:$E$156)</f>
        <v>134.19999999999999</v>
      </c>
      <c r="K1242" s="31">
        <f t="shared" si="84"/>
        <v>0</v>
      </c>
      <c r="L1242" t="str">
        <f>_xlfn.XLOOKUP(G1242,[2]Preisliste!$A$11:$A$156,[2]Preisliste!$C$11:$C$156)</f>
        <v>Pauschale Tiefbau für Tiefenerder</v>
      </c>
      <c r="M1242" s="27"/>
      <c r="N1242" s="27"/>
      <c r="O1242" s="27"/>
      <c r="P1242" s="32"/>
      <c r="R1242" s="25"/>
      <c r="S1242" s="10"/>
    </row>
    <row r="1243" spans="1:19" x14ac:dyDescent="0.3">
      <c r="A1243" s="27"/>
      <c r="B1243" s="25">
        <f t="shared" si="85"/>
        <v>0</v>
      </c>
      <c r="C1243" s="68">
        <v>0</v>
      </c>
      <c r="D1243" s="29" t="str">
        <f>'[1]Mast Grube Multi8B'!$D104</f>
        <v>St.</v>
      </c>
      <c r="E1243" s="29" t="s">
        <v>192</v>
      </c>
      <c r="F1243" s="12">
        <v>122123100000</v>
      </c>
      <c r="G1243" s="30">
        <f>'[1]Mast Grube Multi8B'!$E104</f>
        <v>122123100000</v>
      </c>
      <c r="H1243" s="30">
        <v>0</v>
      </c>
      <c r="I1243">
        <f>_xlfn.XLOOKUP(G1243,[1]Preisliste!$A$11:$A$156,[1]Preisliste!$B$11:$B$156)</f>
        <v>0</v>
      </c>
      <c r="J1243" s="13">
        <f>_xlfn.XLOOKUP(G1243,[2]Preisliste!$A$11:$A$156,[2]Preisliste!$E$11:$E$156)</f>
        <v>61.6</v>
      </c>
      <c r="K1243" s="31">
        <f t="shared" si="84"/>
        <v>0</v>
      </c>
      <c r="L1243" t="str">
        <f>_xlfn.XLOOKUP(G1243,[2]Preisliste!$A$11:$A$156,[2]Preisliste!$C$11:$C$156)</f>
        <v>Pauschale An und Abfahrt Tiefenerder</v>
      </c>
      <c r="M1243" s="27"/>
      <c r="N1243" s="27"/>
      <c r="O1243" s="27"/>
      <c r="P1243" s="32"/>
      <c r="R1243" s="25"/>
      <c r="S1243" s="10"/>
    </row>
    <row r="1244" spans="1:19" x14ac:dyDescent="0.3">
      <c r="A1244" s="27"/>
      <c r="B1244" s="25">
        <f t="shared" si="85"/>
        <v>0</v>
      </c>
      <c r="C1244" s="68">
        <v>0</v>
      </c>
      <c r="D1244" s="29" t="str">
        <f>'[1]Mast Grube Multi8B'!$D105</f>
        <v>St.</v>
      </c>
      <c r="E1244" s="29" t="s">
        <v>192</v>
      </c>
      <c r="F1244" s="12">
        <v>122050500000</v>
      </c>
      <c r="G1244" s="30">
        <f>'[1]Mast Grube Multi8B'!$E105</f>
        <v>122050500000</v>
      </c>
      <c r="H1244" s="30" t="s">
        <v>30</v>
      </c>
      <c r="I1244" t="str">
        <f>_xlfn.XLOOKUP(G1244,[1]Preisliste!$A$11:$A$156,[1]Preisliste!$B$11:$B$156)</f>
        <v>1.6.3</v>
      </c>
      <c r="J1244" s="13">
        <f>_xlfn.XLOOKUP(G1244,[2]Preisliste!$A$11:$A$156,[2]Preisliste!$E$11:$E$156)</f>
        <v>337</v>
      </c>
      <c r="K1244" s="31">
        <f t="shared" si="84"/>
        <v>0</v>
      </c>
      <c r="L1244" t="str">
        <f>_xlfn.XLOOKUP(G1244,[2]Preisliste!$A$11:$A$156,[2]Preisliste!$C$11:$C$156)</f>
        <v>Mastanschlusskasten mit Maststeckdose</v>
      </c>
      <c r="M1244" s="27"/>
      <c r="N1244" s="27"/>
      <c r="O1244" s="27"/>
      <c r="P1244" s="32"/>
      <c r="R1244" s="25"/>
      <c r="S1244" s="10"/>
    </row>
    <row r="1245" spans="1:19" x14ac:dyDescent="0.3">
      <c r="A1245" s="27"/>
      <c r="B1245" s="25">
        <f t="shared" si="85"/>
        <v>0</v>
      </c>
      <c r="C1245" s="68">
        <v>0</v>
      </c>
      <c r="D1245" s="29" t="str">
        <f>'[1]Mast Grube Multi8B'!$D107</f>
        <v>St.</v>
      </c>
      <c r="E1245" s="29" t="s">
        <v>192</v>
      </c>
      <c r="F1245" s="12">
        <v>122060100000</v>
      </c>
      <c r="G1245" s="30">
        <f>'[1]Mast Grube Multi8B'!$E107</f>
        <v>122060100000</v>
      </c>
      <c r="H1245" s="30" t="s">
        <v>31</v>
      </c>
      <c r="I1245" t="str">
        <f>_xlfn.XLOOKUP(G1245,[1]Preisliste!$A$11:$A$156,[1]Preisliste!$B$11:$B$156)</f>
        <v>1.7.1</v>
      </c>
      <c r="J1245" s="13">
        <f>_xlfn.XLOOKUP(G1245,[2]Preisliste!$A$11:$A$156,[2]Preisliste!$E$11:$E$156)</f>
        <v>111.7</v>
      </c>
      <c r="K1245" s="31">
        <f t="shared" si="84"/>
        <v>0</v>
      </c>
      <c r="L1245" t="str">
        <f>_xlfn.XLOOKUP(G1245,[2]Preisliste!$A$11:$A$156,[2]Preisliste!$C$11:$C$156)</f>
        <v>Aufsatzausleger 1-fach 1,5 m bis LPH 10 m</v>
      </c>
      <c r="M1245" s="27"/>
      <c r="N1245" s="27"/>
      <c r="O1245" s="27"/>
      <c r="P1245" s="32"/>
      <c r="R1245" s="25"/>
      <c r="S1245" s="10"/>
    </row>
    <row r="1246" spans="1:19" x14ac:dyDescent="0.3">
      <c r="A1246" s="27"/>
      <c r="B1246" s="25">
        <f t="shared" si="85"/>
        <v>0</v>
      </c>
      <c r="C1246" s="68">
        <v>0</v>
      </c>
      <c r="D1246" s="29" t="str">
        <f>'[1]Mast Grube Multi8B'!$D108</f>
        <v>St.</v>
      </c>
      <c r="E1246" s="29" t="s">
        <v>192</v>
      </c>
      <c r="F1246" s="12">
        <v>122060300000</v>
      </c>
      <c r="G1246" s="30">
        <f>'[1]Mast Grube Multi8B'!$E108</f>
        <v>122060300000</v>
      </c>
      <c r="H1246" s="30" t="s">
        <v>32</v>
      </c>
      <c r="I1246" t="str">
        <f>_xlfn.XLOOKUP(G1246,[1]Preisliste!$A$11:$A$156,[1]Preisliste!$B$11:$B$156)</f>
        <v>1.7.2</v>
      </c>
      <c r="J1246" s="13">
        <f>_xlfn.XLOOKUP(G1246,[2]Preisliste!$A$11:$A$156,[2]Preisliste!$E$11:$E$156)</f>
        <v>137.85</v>
      </c>
      <c r="K1246" s="31">
        <f t="shared" si="84"/>
        <v>0</v>
      </c>
      <c r="L1246" t="str">
        <f>_xlfn.XLOOKUP(G1246,[2]Preisliste!$A$11:$A$156,[2]Preisliste!$C$11:$C$156)</f>
        <v>Aufsatzausleger 2-fach 1,5 m bis LPH 10 m</v>
      </c>
      <c r="M1246" s="27"/>
      <c r="N1246" s="27"/>
      <c r="O1246" s="27"/>
      <c r="P1246" s="32"/>
      <c r="R1246" s="25"/>
      <c r="S1246" s="10"/>
    </row>
    <row r="1247" spans="1:19" x14ac:dyDescent="0.3">
      <c r="A1247" s="27"/>
      <c r="B1247" s="25">
        <f t="shared" si="85"/>
        <v>0</v>
      </c>
      <c r="C1247" s="68">
        <v>0</v>
      </c>
      <c r="D1247" s="29" t="str">
        <f>'[1]Mast Grube Multi8B'!$D109</f>
        <v>St.</v>
      </c>
      <c r="E1247" s="29" t="s">
        <v>192</v>
      </c>
      <c r="F1247" s="12">
        <v>122060500000</v>
      </c>
      <c r="G1247" s="30">
        <f>'[1]Mast Grube Multi8B'!$E109</f>
        <v>122060500000</v>
      </c>
      <c r="H1247" s="30" t="s">
        <v>33</v>
      </c>
      <c r="I1247" t="str">
        <f>_xlfn.XLOOKUP(G1247,[1]Preisliste!$A$11:$A$156,[1]Preisliste!$B$11:$B$156)</f>
        <v>1.7.3</v>
      </c>
      <c r="J1247" s="13">
        <f>_xlfn.XLOOKUP(G1247,[2]Preisliste!$A$11:$A$156,[2]Preisliste!$E$11:$E$156)</f>
        <v>178.71</v>
      </c>
      <c r="K1247" s="31">
        <f t="shared" si="84"/>
        <v>0</v>
      </c>
      <c r="L1247" t="str">
        <f>_xlfn.XLOOKUP(G1247,[2]Preisliste!$A$11:$A$156,[2]Preisliste!$C$11:$C$156)</f>
        <v>Aufsatzausleger 3-fach 1,0 m bis LPH 10 m</v>
      </c>
      <c r="M1247" s="27"/>
      <c r="N1247" s="27"/>
      <c r="O1247" s="27"/>
      <c r="P1247" s="32"/>
      <c r="R1247" s="25"/>
      <c r="S1247" s="10"/>
    </row>
    <row r="1248" spans="1:19" x14ac:dyDescent="0.3">
      <c r="A1248" s="27"/>
      <c r="B1248" s="25">
        <f t="shared" si="85"/>
        <v>0</v>
      </c>
      <c r="C1248" s="68">
        <v>0</v>
      </c>
      <c r="D1248" s="29" t="str">
        <f>'[1]Mast Grube Multi8B'!$D110</f>
        <v>St.</v>
      </c>
      <c r="E1248" s="29" t="s">
        <v>192</v>
      </c>
      <c r="F1248" s="12">
        <v>122060700000</v>
      </c>
      <c r="G1248" s="30">
        <f>'[1]Mast Grube Multi8B'!$E110</f>
        <v>122060700000</v>
      </c>
      <c r="H1248" s="30" t="s">
        <v>34</v>
      </c>
      <c r="I1248" t="str">
        <f>_xlfn.XLOOKUP(G1248,[1]Preisliste!$A$11:$A$156,[1]Preisliste!$B$11:$B$156)</f>
        <v>1.7.4</v>
      </c>
      <c r="J1248" s="13">
        <f>_xlfn.XLOOKUP(G1248,[2]Preisliste!$A$11:$A$156,[2]Preisliste!$E$11:$E$156)</f>
        <v>198.46</v>
      </c>
      <c r="K1248" s="31">
        <f t="shared" si="84"/>
        <v>0</v>
      </c>
      <c r="L1248" t="str">
        <f>_xlfn.XLOOKUP(G1248,[2]Preisliste!$A$11:$A$156,[2]Preisliste!$C$11:$C$156)</f>
        <v>Aufsatzausleger 3-fach 1,5 m bis LPH 10 m</v>
      </c>
      <c r="M1248" s="27"/>
      <c r="N1248" s="27"/>
      <c r="O1248" s="27"/>
      <c r="P1248" s="32"/>
      <c r="R1248" s="25"/>
      <c r="S1248" s="10"/>
    </row>
    <row r="1249" spans="1:19" x14ac:dyDescent="0.3">
      <c r="A1249" s="27"/>
      <c r="B1249" s="25">
        <f t="shared" si="85"/>
        <v>0</v>
      </c>
      <c r="C1249" s="68">
        <v>0</v>
      </c>
      <c r="D1249" s="29" t="str">
        <f>'[1]Mast Grube Multi8B'!$D111</f>
        <v>St.</v>
      </c>
      <c r="E1249" s="29" t="s">
        <v>192</v>
      </c>
      <c r="F1249" s="12">
        <v>122060900000</v>
      </c>
      <c r="G1249" s="30">
        <f>'[1]Mast Grube Multi8B'!$E111</f>
        <v>122060900000</v>
      </c>
      <c r="H1249" s="30" t="s">
        <v>35</v>
      </c>
      <c r="I1249" t="str">
        <f>_xlfn.XLOOKUP(G1249,[1]Preisliste!$A$11:$A$156,[1]Preisliste!$B$11:$B$156)</f>
        <v>1.7.5</v>
      </c>
      <c r="J1249" s="13">
        <f>_xlfn.XLOOKUP(G1249,[2]Preisliste!$A$11:$A$156,[2]Preisliste!$E$11:$E$156)</f>
        <v>299.95999999999998</v>
      </c>
      <c r="K1249" s="31">
        <f t="shared" si="84"/>
        <v>0</v>
      </c>
      <c r="L1249" t="str">
        <f>_xlfn.XLOOKUP(G1249,[2]Preisliste!$A$11:$A$156,[2]Preisliste!$C$11:$C$156)</f>
        <v>Mastausleger für Freileitungsmast liefern u. montieren</v>
      </c>
      <c r="M1249" s="27"/>
      <c r="N1249" s="27"/>
      <c r="O1249" s="27"/>
      <c r="P1249" s="32"/>
      <c r="R1249" s="25"/>
      <c r="S1249" s="10"/>
    </row>
    <row r="1250" spans="1:19" x14ac:dyDescent="0.3">
      <c r="A1250" s="27"/>
      <c r="B1250" s="25">
        <f t="shared" si="85"/>
        <v>0</v>
      </c>
      <c r="C1250" s="68">
        <v>0</v>
      </c>
      <c r="D1250" s="29" t="str">
        <f>'[1]Mast Grube Multi8B'!$D113</f>
        <v>St.</v>
      </c>
      <c r="E1250" s="29" t="s">
        <v>192</v>
      </c>
      <c r="F1250" s="12">
        <v>101030300000</v>
      </c>
      <c r="G1250" s="30">
        <f>'[1]Mast Grube Multi8B'!$E113</f>
        <v>101030300000</v>
      </c>
      <c r="H1250" s="30" t="s">
        <v>37</v>
      </c>
      <c r="I1250" t="str">
        <f>_xlfn.XLOOKUP(G1250,[1]Preisliste!$A$11:$A$156,[1]Preisliste!$B$11:$B$156)</f>
        <v>1.8.1</v>
      </c>
      <c r="J1250" s="13">
        <f>_xlfn.XLOOKUP(G1250,[2]Preisliste!$A$11:$A$156,[2]Preisliste!$E$11:$E$156)</f>
        <v>0</v>
      </c>
      <c r="K1250" s="31">
        <f t="shared" si="84"/>
        <v>0</v>
      </c>
      <c r="L1250" t="str">
        <f>_xlfn.XLOOKUP(G1250,[2]Preisliste!$A$11:$A$156,[2]Preisliste!$C$11:$C$156)</f>
        <v>Aluminiumgussmast 2,65m</v>
      </c>
      <c r="M1250" s="27"/>
      <c r="N1250" s="27"/>
      <c r="O1250" s="27"/>
      <c r="P1250" s="32"/>
      <c r="R1250" s="25"/>
      <c r="S1250" s="10"/>
    </row>
    <row r="1251" spans="1:19" x14ac:dyDescent="0.3">
      <c r="A1251" s="27"/>
      <c r="B1251" s="25">
        <f t="shared" si="85"/>
        <v>0</v>
      </c>
      <c r="C1251" s="68">
        <v>0</v>
      </c>
      <c r="D1251" s="29" t="str">
        <f>'[1]Mast Grube Multi8B'!$D114</f>
        <v>St.</v>
      </c>
      <c r="E1251" s="29" t="s">
        <v>192</v>
      </c>
      <c r="F1251" s="12">
        <v>441420000001</v>
      </c>
      <c r="G1251" s="30">
        <f>'[1]Mast Grube Multi8B'!$E114</f>
        <v>441420000001</v>
      </c>
      <c r="H1251" s="30" t="s">
        <v>38</v>
      </c>
      <c r="I1251" t="str">
        <f>_xlfn.XLOOKUP(G1251,[1]Preisliste!$A$11:$A$156,[1]Preisliste!$B$11:$B$156)</f>
        <v>1.8.2</v>
      </c>
      <c r="J1251" s="13">
        <f>_xlfn.XLOOKUP(G1251,[2]Preisliste!$A$11:$A$156,[2]Preisliste!$E$11:$E$156)</f>
        <v>0</v>
      </c>
      <c r="K1251" s="31">
        <f t="shared" si="84"/>
        <v>0</v>
      </c>
      <c r="L1251" t="str">
        <f>_xlfn.XLOOKUP(G1251,[2]Preisliste!$A$11:$A$156,[2]Preisliste!$C$11:$C$156)</f>
        <v>Leiterstütze nach historischem Vorbild</v>
      </c>
      <c r="M1251" s="27"/>
      <c r="N1251" s="27"/>
      <c r="O1251" s="27"/>
      <c r="P1251" s="32"/>
      <c r="R1251" s="25"/>
      <c r="S1251" s="10"/>
    </row>
    <row r="1252" spans="1:19" x14ac:dyDescent="0.3">
      <c r="A1252" s="27"/>
      <c r="B1252" s="25">
        <f t="shared" si="85"/>
        <v>0</v>
      </c>
      <c r="C1252" s="68">
        <v>0</v>
      </c>
      <c r="D1252" s="29" t="str">
        <f>'[1]Mast Grube Multi8B'!$D115</f>
        <v>St.</v>
      </c>
      <c r="E1252" s="29" t="s">
        <v>192</v>
      </c>
      <c r="F1252" s="12">
        <v>441421000001</v>
      </c>
      <c r="G1252" s="30">
        <f>'[1]Mast Grube Multi8B'!$E115</f>
        <v>441421000001</v>
      </c>
      <c r="H1252" s="30" t="s">
        <v>39</v>
      </c>
      <c r="I1252" t="str">
        <f>_xlfn.XLOOKUP(G1252,[1]Preisliste!$A$11:$A$156,[1]Preisliste!$B$11:$B$156)</f>
        <v>1.8.3</v>
      </c>
      <c r="J1252" s="13">
        <f>_xlfn.XLOOKUP(G1252,[2]Preisliste!$A$11:$A$156,[2]Preisliste!$E$11:$E$156)</f>
        <v>0</v>
      </c>
      <c r="K1252" s="31">
        <f t="shared" si="84"/>
        <v>0</v>
      </c>
      <c r="L1252" t="str">
        <f>_xlfn.XLOOKUP(G1252,[2]Preisliste!$A$11:$A$156,[2]Preisliste!$C$11:$C$156)</f>
        <v>Erdstücke</v>
      </c>
      <c r="M1252" s="27"/>
      <c r="N1252" s="27"/>
      <c r="O1252" s="27"/>
      <c r="P1252" s="32"/>
      <c r="R1252" s="25"/>
      <c r="S1252" s="10"/>
    </row>
    <row r="1253" spans="1:19" x14ac:dyDescent="0.3">
      <c r="A1253" s="27"/>
      <c r="B1253" s="25">
        <f t="shared" si="85"/>
        <v>0</v>
      </c>
      <c r="C1253" s="68">
        <v>0</v>
      </c>
      <c r="D1253" s="29" t="str">
        <f>'[1]Mast Grube Multi8B'!$D117</f>
        <v>St.</v>
      </c>
      <c r="E1253" s="29" t="s">
        <v>192</v>
      </c>
      <c r="F1253" s="12">
        <v>122070100000</v>
      </c>
      <c r="G1253" s="30">
        <f>'[1]Mast Grube Multi8B'!$E117</f>
        <v>122070100000</v>
      </c>
      <c r="H1253" s="30" t="s">
        <v>40</v>
      </c>
      <c r="I1253" t="str">
        <f>_xlfn.XLOOKUP(G1253,[1]Preisliste!$A$11:$A$156,[1]Preisliste!$B$11:$B$156)</f>
        <v>1.9.1</v>
      </c>
      <c r="J1253" s="13">
        <f>_xlfn.XLOOKUP(G1253,[2]Preisliste!$A$11:$A$156,[2]Preisliste!$E$11:$E$156)</f>
        <v>79.53</v>
      </c>
      <c r="K1253" s="31">
        <f t="shared" si="84"/>
        <v>0</v>
      </c>
      <c r="L1253" t="str">
        <f>_xlfn.XLOOKUP(G1253,[2]Preisliste!$A$11:$A$156,[2]Preisliste!$C$11:$C$156)</f>
        <v>Kabelübergangskasten ohne AuS</v>
      </c>
      <c r="M1253" s="27"/>
      <c r="N1253" s="27"/>
      <c r="O1253" s="27"/>
      <c r="P1253" s="32"/>
      <c r="R1253" s="25"/>
      <c r="S1253" s="10"/>
    </row>
    <row r="1254" spans="1:19" x14ac:dyDescent="0.3">
      <c r="A1254" s="27"/>
      <c r="B1254" s="25">
        <f t="shared" si="85"/>
        <v>0</v>
      </c>
      <c r="C1254" s="68">
        <v>0</v>
      </c>
      <c r="D1254" s="29" t="str">
        <f>'[1]Mast Grube Multi8B'!$D119</f>
        <v>St.</v>
      </c>
      <c r="E1254" s="29" t="s">
        <v>192</v>
      </c>
      <c r="F1254" s="12">
        <v>122080100000</v>
      </c>
      <c r="G1254" s="30">
        <f>'[1]Mast Grube Multi8B'!$E119</f>
        <v>122080100000</v>
      </c>
      <c r="H1254" s="30">
        <v>0</v>
      </c>
      <c r="I1254">
        <f>_xlfn.XLOOKUP(G1254,[1]Preisliste!$A$11:$A$156,[1]Preisliste!$B$11:$B$156)</f>
        <v>0</v>
      </c>
      <c r="J1254" s="13">
        <f>_xlfn.XLOOKUP(G1254,[2]Preisliste!$A$11:$A$156,[2]Preisliste!$E$11:$E$156)</f>
        <v>37.78</v>
      </c>
      <c r="K1254" s="31">
        <f t="shared" si="84"/>
        <v>0</v>
      </c>
      <c r="L1254" t="str">
        <f>_xlfn.XLOOKUP(G1254,[2]Preisliste!$A$11:$A$156,[2]Preisliste!$C$11:$C$156)</f>
        <v>Mont. Micro Luma</v>
      </c>
      <c r="M1254" s="27"/>
      <c r="N1254" s="27"/>
      <c r="O1254" s="27"/>
      <c r="P1254" s="32"/>
      <c r="R1254" s="25"/>
      <c r="S1254" s="10"/>
    </row>
    <row r="1255" spans="1:19" x14ac:dyDescent="0.3">
      <c r="A1255" s="27"/>
      <c r="B1255" s="25">
        <f t="shared" si="85"/>
        <v>0</v>
      </c>
      <c r="C1255" s="68">
        <v>0</v>
      </c>
      <c r="D1255" s="29" t="str">
        <f>'[1]Mast Grube Multi8B'!$D120</f>
        <v>St.</v>
      </c>
      <c r="E1255" s="29" t="s">
        <v>192</v>
      </c>
      <c r="F1255" s="12">
        <v>122080300000</v>
      </c>
      <c r="G1255" s="30">
        <f>'[1]Mast Grube Multi8B'!$E120</f>
        <v>122080300000</v>
      </c>
      <c r="H1255" s="30">
        <v>0</v>
      </c>
      <c r="I1255">
        <f>_xlfn.XLOOKUP(G1255,[1]Preisliste!$A$11:$A$156,[1]Preisliste!$B$11:$B$156)</f>
        <v>0</v>
      </c>
      <c r="J1255" s="13">
        <f>_xlfn.XLOOKUP(G1255,[2]Preisliste!$A$11:$A$156,[2]Preisliste!$E$11:$E$156)</f>
        <v>38.86</v>
      </c>
      <c r="K1255" s="31">
        <f t="shared" si="84"/>
        <v>0</v>
      </c>
      <c r="L1255" t="str">
        <f>_xlfn.XLOOKUP(G1255,[2]Preisliste!$A$11:$A$156,[2]Preisliste!$C$11:$C$156)</f>
        <v>Mont. Mini Luma</v>
      </c>
      <c r="M1255" s="27"/>
      <c r="N1255" s="27"/>
      <c r="O1255" s="27"/>
      <c r="P1255" s="32"/>
      <c r="R1255" s="25"/>
      <c r="S1255" s="10"/>
    </row>
    <row r="1256" spans="1:19" x14ac:dyDescent="0.3">
      <c r="A1256" s="27"/>
      <c r="B1256" s="25">
        <f t="shared" si="85"/>
        <v>0</v>
      </c>
      <c r="C1256" s="68">
        <v>0</v>
      </c>
      <c r="D1256" s="29" t="str">
        <f>'[1]Mast Grube Multi8B'!$D121</f>
        <v>St.</v>
      </c>
      <c r="E1256" s="29" t="s">
        <v>192</v>
      </c>
      <c r="F1256" s="12">
        <v>122080500000</v>
      </c>
      <c r="G1256" s="30">
        <f>'[1]Mast Grube Multi8B'!$E121</f>
        <v>122080500000</v>
      </c>
      <c r="H1256" s="30">
        <v>0</v>
      </c>
      <c r="I1256">
        <f>_xlfn.XLOOKUP(G1256,[1]Preisliste!$A$11:$A$156,[1]Preisliste!$B$11:$B$156)</f>
        <v>0</v>
      </c>
      <c r="J1256" s="13">
        <f>_xlfn.XLOOKUP(G1256,[2]Preisliste!$A$11:$A$156,[2]Preisliste!$E$11:$E$156)</f>
        <v>41.02</v>
      </c>
      <c r="K1256" s="31">
        <f t="shared" si="84"/>
        <v>0</v>
      </c>
      <c r="L1256" t="str">
        <f>_xlfn.XLOOKUP(G1256,[2]Preisliste!$A$11:$A$156,[2]Preisliste!$C$11:$C$156)</f>
        <v>Mont. Luma</v>
      </c>
      <c r="M1256" s="27"/>
      <c r="N1256" s="27"/>
      <c r="O1256" s="27"/>
      <c r="P1256" s="32"/>
      <c r="R1256" s="25"/>
      <c r="S1256" s="10"/>
    </row>
    <row r="1257" spans="1:19" x14ac:dyDescent="0.3">
      <c r="A1257" s="27"/>
      <c r="B1257" s="25">
        <f t="shared" si="85"/>
        <v>0</v>
      </c>
      <c r="C1257" s="68">
        <v>0</v>
      </c>
      <c r="D1257" s="29" t="str">
        <f>'[1]Mast Grube Multi8B'!$D122</f>
        <v>St.</v>
      </c>
      <c r="E1257" s="29" t="s">
        <v>192</v>
      </c>
      <c r="F1257" s="12">
        <v>122080700000</v>
      </c>
      <c r="G1257" s="30">
        <f>'[1]Mast Grube Multi8B'!$E122</f>
        <v>122080700000</v>
      </c>
      <c r="H1257" s="30">
        <v>0</v>
      </c>
      <c r="I1257">
        <f>_xlfn.XLOOKUP(G1257,[1]Preisliste!$A$11:$A$156,[1]Preisliste!$B$11:$B$156)</f>
        <v>0</v>
      </c>
      <c r="J1257" s="13">
        <f>_xlfn.XLOOKUP(G1257,[2]Preisliste!$A$11:$A$156,[2]Preisliste!$E$11:$E$156)</f>
        <v>96.08</v>
      </c>
      <c r="K1257" s="31">
        <f t="shared" si="84"/>
        <v>0</v>
      </c>
      <c r="L1257" t="str">
        <f>_xlfn.XLOOKUP(G1257,[2]Preisliste!$A$11:$A$156,[2]Preisliste!$C$11:$C$156)</f>
        <v>Mont. FGÜ Mini Luma</v>
      </c>
      <c r="M1257" s="27"/>
      <c r="N1257" s="27"/>
      <c r="O1257" s="27"/>
      <c r="P1257" s="32"/>
      <c r="R1257" s="25"/>
      <c r="S1257" s="10"/>
    </row>
    <row r="1258" spans="1:19" x14ac:dyDescent="0.3">
      <c r="A1258" s="27"/>
      <c r="B1258" s="25">
        <f t="shared" si="85"/>
        <v>0</v>
      </c>
      <c r="C1258" s="68">
        <v>0</v>
      </c>
      <c r="D1258" s="29" t="str">
        <f>'[1]Mast Grube Multi8B'!$D123</f>
        <v>St.</v>
      </c>
      <c r="E1258" s="29" t="s">
        <v>192</v>
      </c>
      <c r="F1258" s="12">
        <v>122080900000</v>
      </c>
      <c r="G1258" s="30">
        <f>'[1]Mast Grube Multi8B'!$E123</f>
        <v>122080900000</v>
      </c>
      <c r="H1258" s="30">
        <v>0</v>
      </c>
      <c r="I1258">
        <f>_xlfn.XLOOKUP(G1258,[1]Preisliste!$A$11:$A$156,[1]Preisliste!$B$11:$B$156)</f>
        <v>0</v>
      </c>
      <c r="J1258" s="13">
        <f>_xlfn.XLOOKUP(G1258,[2]Preisliste!$A$11:$A$156,[2]Preisliste!$E$11:$E$156)</f>
        <v>43.18</v>
      </c>
      <c r="K1258" s="31">
        <f t="shared" si="84"/>
        <v>0</v>
      </c>
      <c r="L1258" t="str">
        <f>_xlfn.XLOOKUP(G1258,[2]Preisliste!$A$11:$A$156,[2]Preisliste!$C$11:$C$156)</f>
        <v>Mont. Trilux Publisca</v>
      </c>
      <c r="M1258" s="27"/>
      <c r="N1258" s="27"/>
      <c r="O1258" s="27"/>
      <c r="P1258" s="32"/>
      <c r="R1258" s="25"/>
      <c r="S1258" s="10"/>
    </row>
    <row r="1259" spans="1:19" x14ac:dyDescent="0.3">
      <c r="A1259" s="27"/>
      <c r="B1259" s="25">
        <f t="shared" si="85"/>
        <v>0</v>
      </c>
      <c r="C1259" s="68">
        <v>0</v>
      </c>
      <c r="D1259" s="29" t="str">
        <f>'[1]Mast Grube Multi8B'!$D124</f>
        <v>St.</v>
      </c>
      <c r="E1259" s="29" t="s">
        <v>192</v>
      </c>
      <c r="F1259" s="12">
        <v>122081100000</v>
      </c>
      <c r="G1259" s="30">
        <f>'[1]Mast Grube Multi8B'!$E124</f>
        <v>122081100000</v>
      </c>
      <c r="H1259" s="30">
        <v>0</v>
      </c>
      <c r="I1259">
        <f>_xlfn.XLOOKUP(G1259,[1]Preisliste!$A$11:$A$156,[1]Preisliste!$B$11:$B$156)</f>
        <v>0</v>
      </c>
      <c r="J1259" s="13">
        <f>_xlfn.XLOOKUP(G1259,[2]Preisliste!$A$11:$A$156,[2]Preisliste!$E$11:$E$156)</f>
        <v>45.34</v>
      </c>
      <c r="K1259" s="31">
        <f t="shared" si="84"/>
        <v>0</v>
      </c>
      <c r="L1259" t="str">
        <f>_xlfn.XLOOKUP(G1259,[2]Preisliste!$A$11:$A$156,[2]Preisliste!$C$11:$C$156)</f>
        <v>Mont. Nordeon Vulkan V3458</v>
      </c>
      <c r="M1259" s="27"/>
      <c r="N1259" s="27"/>
      <c r="O1259" s="27"/>
      <c r="P1259" s="32"/>
      <c r="R1259" s="25"/>
      <c r="S1259" s="10"/>
    </row>
    <row r="1260" spans="1:19" x14ac:dyDescent="0.3">
      <c r="A1260" s="27"/>
      <c r="B1260" s="25">
        <f t="shared" si="85"/>
        <v>0</v>
      </c>
      <c r="C1260" s="68">
        <v>0</v>
      </c>
      <c r="D1260" s="29" t="str">
        <f>'[1]Mast Grube Multi8B'!$D125</f>
        <v>St.</v>
      </c>
      <c r="E1260" s="29" t="s">
        <v>192</v>
      </c>
      <c r="F1260" s="12">
        <v>120813000000</v>
      </c>
      <c r="G1260" s="30">
        <f>'[1]Mast Grube Multi8B'!$E125</f>
        <v>120813000000</v>
      </c>
      <c r="H1260" s="30">
        <v>0</v>
      </c>
      <c r="I1260">
        <f>_xlfn.XLOOKUP(G1260,[1]Preisliste!$A$11:$A$156,[1]Preisliste!$B$11:$B$156)</f>
        <v>0</v>
      </c>
      <c r="J1260" s="13">
        <f>_xlfn.XLOOKUP(G1260,[2]Preisliste!$A$11:$A$156,[2]Preisliste!$E$11:$E$156)</f>
        <v>100.44</v>
      </c>
      <c r="K1260" s="31">
        <f t="shared" si="84"/>
        <v>0</v>
      </c>
      <c r="L1260" t="str">
        <f>_xlfn.XLOOKUP(G1260,[2]Preisliste!$A$11:$A$156,[2]Preisliste!$C$11:$C$156)</f>
        <v>Mont. Hahn-Licht</v>
      </c>
      <c r="M1260" s="27"/>
      <c r="N1260" s="27"/>
      <c r="O1260" s="27"/>
      <c r="P1260" s="32"/>
      <c r="R1260" s="25"/>
      <c r="S1260" s="10"/>
    </row>
    <row r="1261" spans="1:19" x14ac:dyDescent="0.3">
      <c r="A1261" s="27"/>
      <c r="B1261" s="25">
        <f t="shared" si="85"/>
        <v>0</v>
      </c>
      <c r="C1261" s="68">
        <v>0</v>
      </c>
      <c r="D1261" s="29" t="str">
        <f>'[1]Mast Grube Multi8B'!$D126</f>
        <v>St.</v>
      </c>
      <c r="E1261" s="29" t="s">
        <v>192</v>
      </c>
      <c r="F1261" s="12">
        <v>122120700000</v>
      </c>
      <c r="G1261" s="30">
        <f>'[1]Mast Grube Multi8B'!$E126</f>
        <v>122120700000</v>
      </c>
      <c r="H1261" s="30">
        <v>0</v>
      </c>
      <c r="I1261">
        <f>_xlfn.XLOOKUP(G1261,[1]Preisliste!$A$11:$A$156,[1]Preisliste!$B$11:$B$156)</f>
        <v>0</v>
      </c>
      <c r="J1261" s="13">
        <f>_xlfn.XLOOKUP(G1261,[2]Preisliste!$A$11:$A$156,[2]Preisliste!$E$11:$E$156)</f>
        <v>57.53</v>
      </c>
      <c r="K1261" s="31">
        <f t="shared" si="84"/>
        <v>0</v>
      </c>
      <c r="L1261" t="str">
        <f>_xlfn.XLOOKUP(G1261,[2]Preisliste!$A$11:$A$156,[2]Preisliste!$C$11:$C$156)</f>
        <v>Leuchtenmontage o. Material</v>
      </c>
      <c r="M1261" s="27"/>
      <c r="N1261" s="27"/>
      <c r="O1261" s="27"/>
      <c r="P1261" s="32"/>
      <c r="R1261" s="25"/>
      <c r="S1261" s="10"/>
    </row>
    <row r="1262" spans="1:19" x14ac:dyDescent="0.3">
      <c r="A1262" s="27"/>
      <c r="B1262" s="25">
        <f t="shared" si="85"/>
        <v>0</v>
      </c>
      <c r="C1262" s="68">
        <v>0</v>
      </c>
      <c r="D1262" s="29" t="str">
        <f>'[1]Mast Grube Multi8B'!$D127</f>
        <v>St.</v>
      </c>
      <c r="E1262" s="29" t="s">
        <v>192</v>
      </c>
      <c r="F1262" s="12">
        <v>122121900000</v>
      </c>
      <c r="G1262" s="30">
        <f>'[1]Mast Grube Multi8B'!$E127</f>
        <v>122121900000</v>
      </c>
      <c r="H1262" s="30">
        <v>0</v>
      </c>
      <c r="I1262">
        <f>_xlfn.XLOOKUP(G1262,[1]Preisliste!$A$11:$A$156,[1]Preisliste!$B$11:$B$156)</f>
        <v>0</v>
      </c>
      <c r="J1262" s="13">
        <f>_xlfn.XLOOKUP(G1262,[2]Preisliste!$A$11:$A$156,[2]Preisliste!$E$11:$E$156)</f>
        <v>51.86</v>
      </c>
      <c r="K1262" s="31">
        <f t="shared" si="84"/>
        <v>0</v>
      </c>
      <c r="L1262" t="str">
        <f>_xlfn.XLOOKUP(G1262,[2]Preisliste!$A$11:$A$156,[2]Preisliste!$C$11:$C$156)</f>
        <v>Blendeneinbau Vulkan</v>
      </c>
      <c r="M1262" s="27"/>
      <c r="N1262" s="27"/>
      <c r="O1262" s="27"/>
      <c r="P1262" s="32"/>
      <c r="R1262" s="25"/>
      <c r="S1262" s="10"/>
    </row>
    <row r="1263" spans="1:19" x14ac:dyDescent="0.3">
      <c r="A1263" s="27"/>
      <c r="B1263" s="25">
        <f t="shared" si="85"/>
        <v>0</v>
      </c>
      <c r="C1263" s="68">
        <v>0</v>
      </c>
      <c r="D1263" s="29" t="str">
        <f>'[1]Mast Grube Multi8B'!$D128</f>
        <v>St.</v>
      </c>
      <c r="E1263" s="29" t="s">
        <v>192</v>
      </c>
      <c r="F1263" s="12">
        <v>122122500000</v>
      </c>
      <c r="G1263" s="30">
        <f>'[1]Mast Grube Multi8B'!$E128</f>
        <v>122122500000</v>
      </c>
      <c r="H1263" s="30">
        <v>0</v>
      </c>
      <c r="I1263">
        <f>_xlfn.XLOOKUP(G1263,[1]Preisliste!$A$11:$A$156,[1]Preisliste!$B$11:$B$156)</f>
        <v>0</v>
      </c>
      <c r="J1263" s="13">
        <f>_xlfn.XLOOKUP(G1263,[2]Preisliste!$A$11:$A$156,[2]Preisliste!$E$11:$E$156)</f>
        <v>51.86</v>
      </c>
      <c r="K1263" s="31">
        <f t="shared" si="84"/>
        <v>0</v>
      </c>
      <c r="L1263" t="str">
        <f>_xlfn.XLOOKUP(G1263,[2]Preisliste!$A$11:$A$156,[2]Preisliste!$C$11:$C$156)</f>
        <v>Austausch Vulkan Leuchtendach</v>
      </c>
      <c r="M1263" s="27"/>
      <c r="N1263" s="27"/>
      <c r="O1263" s="27"/>
      <c r="P1263" s="32"/>
      <c r="R1263" s="25"/>
      <c r="S1263" s="10"/>
    </row>
    <row r="1264" spans="1:19" x14ac:dyDescent="0.3">
      <c r="A1264" s="27"/>
      <c r="B1264" s="25">
        <f t="shared" si="85"/>
        <v>0</v>
      </c>
      <c r="C1264" s="68">
        <v>0</v>
      </c>
      <c r="D1264" s="29" t="str">
        <f>'[1]Mast Grube Multi8B'!$D129</f>
        <v>St.</v>
      </c>
      <c r="E1264" s="29" t="s">
        <v>192</v>
      </c>
      <c r="F1264" s="12">
        <v>122124200000</v>
      </c>
      <c r="G1264" s="30">
        <f>'[1]Mast Grube Multi8B'!$E129</f>
        <v>122124200000</v>
      </c>
      <c r="H1264" s="30">
        <v>0</v>
      </c>
      <c r="I1264">
        <f>_xlfn.XLOOKUP(G1264,[1]Preisliste!$A$11:$A$156,[1]Preisliste!$B$11:$B$156)</f>
        <v>0</v>
      </c>
      <c r="J1264" s="13">
        <f>_xlfn.XLOOKUP(G1264,[2]Preisliste!$A$11:$A$156,[2]Preisliste!$E$11:$E$156)</f>
        <v>60.83</v>
      </c>
      <c r="K1264" s="31">
        <f t="shared" ref="K1264:K1275" si="86">IF(B1264="",0,B1264*J1264)</f>
        <v>0</v>
      </c>
      <c r="L1264" t="str">
        <f>_xlfn.XLOOKUP(G1264,[2]Preisliste!$A$11:$A$156,[2]Preisliste!$C$11:$C$156)</f>
        <v>Isol. Klemme Leuchtenanschluss</v>
      </c>
      <c r="M1264" s="27"/>
      <c r="N1264" s="27"/>
      <c r="O1264" s="27"/>
      <c r="P1264" s="32"/>
      <c r="R1264" s="25"/>
      <c r="S1264" s="10"/>
    </row>
    <row r="1265" spans="1:19" x14ac:dyDescent="0.3">
      <c r="A1265" s="27"/>
      <c r="B1265" s="25">
        <f t="shared" ref="B1265:B1275" si="87">C1265</f>
        <v>0</v>
      </c>
      <c r="C1265" s="68">
        <v>0</v>
      </c>
      <c r="D1265" s="29" t="str">
        <f>'[1]Mast Grube Multi8B'!$D130</f>
        <v>St.</v>
      </c>
      <c r="E1265" s="29" t="s">
        <v>192</v>
      </c>
      <c r="F1265" s="12">
        <v>101030306000</v>
      </c>
      <c r="G1265" s="30">
        <f>'[1]Mast Grube Multi8B'!$E130</f>
        <v>101030306000</v>
      </c>
      <c r="H1265" s="30" t="s">
        <v>41</v>
      </c>
      <c r="I1265" t="str">
        <f>_xlfn.XLOOKUP(G1265,[1]Preisliste!$A$11:$A$156,[1]Preisliste!$B$11:$B$156)</f>
        <v>1.10.1</v>
      </c>
      <c r="J1265" s="13">
        <f>_xlfn.XLOOKUP(G1265,[2]Preisliste!$A$11:$A$156,[2]Preisliste!$E$11:$E$156)</f>
        <v>37.78</v>
      </c>
      <c r="K1265" s="31">
        <f t="shared" si="86"/>
        <v>0</v>
      </c>
      <c r="L1265" t="str">
        <f>_xlfn.XLOOKUP(G1265,[2]Preisliste!$A$11:$A$156,[2]Preisliste!$C$11:$C$156)</f>
        <v>Technische LED-Außenleuchte für Anliegerstraßen</v>
      </c>
      <c r="M1265" s="27"/>
      <c r="N1265" s="27"/>
      <c r="O1265" s="27"/>
      <c r="P1265" s="32"/>
      <c r="R1265" s="25"/>
      <c r="S1265" s="10"/>
    </row>
    <row r="1266" spans="1:19" x14ac:dyDescent="0.3">
      <c r="A1266" s="27"/>
      <c r="B1266" s="25">
        <f t="shared" si="87"/>
        <v>0</v>
      </c>
      <c r="C1266" s="68">
        <v>0</v>
      </c>
      <c r="D1266" s="29" t="str">
        <f>'[1]Mast Grube Multi8B'!$D131</f>
        <v>St.</v>
      </c>
      <c r="E1266" s="29" t="s">
        <v>192</v>
      </c>
      <c r="F1266" s="12">
        <v>101030307000</v>
      </c>
      <c r="G1266" s="30">
        <f>'[1]Mast Grube Multi8B'!$E131</f>
        <v>101030307000</v>
      </c>
      <c r="H1266" s="30" t="s">
        <v>42</v>
      </c>
      <c r="I1266" t="str">
        <f>_xlfn.XLOOKUP(G1266,[1]Preisliste!$A$11:$A$156,[1]Preisliste!$B$11:$B$156)</f>
        <v>1.10.2</v>
      </c>
      <c r="J1266" s="13">
        <f>_xlfn.XLOOKUP(G1266,[2]Preisliste!$A$11:$A$156,[2]Preisliste!$E$11:$E$156)</f>
        <v>38.86</v>
      </c>
      <c r="K1266" s="31">
        <f t="shared" si="86"/>
        <v>0</v>
      </c>
      <c r="L1266" t="str">
        <f>_xlfn.XLOOKUP(G1266,[2]Preisliste!$A$11:$A$156,[2]Preisliste!$C$11:$C$156)</f>
        <v>Technische LED-Außenleuchte für Haupterschließungsstraßen</v>
      </c>
      <c r="M1266" s="27"/>
      <c r="N1266" s="27"/>
      <c r="O1266" s="27"/>
      <c r="P1266" s="32"/>
      <c r="R1266" s="25"/>
      <c r="S1266" s="10"/>
    </row>
    <row r="1267" spans="1:19" x14ac:dyDescent="0.3">
      <c r="A1267" s="27"/>
      <c r="B1267" s="25">
        <f t="shared" si="87"/>
        <v>0</v>
      </c>
      <c r="C1267" s="68">
        <v>0</v>
      </c>
      <c r="D1267" s="29" t="str">
        <f>'[1]Mast Grube Multi8B'!$D132</f>
        <v>St.</v>
      </c>
      <c r="E1267" s="29" t="s">
        <v>192</v>
      </c>
      <c r="F1267" s="12">
        <v>101030400000</v>
      </c>
      <c r="G1267" s="30">
        <f>'[1]Mast Grube Multi8B'!$E132</f>
        <v>101030400000</v>
      </c>
      <c r="H1267" s="30" t="s">
        <v>43</v>
      </c>
      <c r="I1267" t="str">
        <f>_xlfn.XLOOKUP(G1267,[1]Preisliste!$A$11:$A$156,[1]Preisliste!$B$11:$B$156)</f>
        <v>1.10.3</v>
      </c>
      <c r="J1267" s="13">
        <f>_xlfn.XLOOKUP(G1267,[2]Preisliste!$A$11:$A$156,[2]Preisliste!$E$11:$E$156)</f>
        <v>41.02</v>
      </c>
      <c r="K1267" s="31">
        <f t="shared" si="86"/>
        <v>0</v>
      </c>
      <c r="L1267" t="str">
        <f>_xlfn.XLOOKUP(G1267,[2]Preisliste!$A$11:$A$156,[2]Preisliste!$C$11:$C$156)</f>
        <v>Technische LED-Außenleuchte für Hauptverkehrsstraßen</v>
      </c>
      <c r="M1267" s="27"/>
      <c r="N1267" s="27"/>
      <c r="O1267" s="27"/>
      <c r="P1267" s="32"/>
      <c r="R1267" s="25"/>
      <c r="S1267" s="10"/>
    </row>
    <row r="1268" spans="1:19" x14ac:dyDescent="0.3">
      <c r="A1268" s="27"/>
      <c r="B1268" s="25">
        <f t="shared" si="87"/>
        <v>0</v>
      </c>
      <c r="C1268" s="68">
        <v>0</v>
      </c>
      <c r="D1268" s="29" t="str">
        <f>'[1]Mast Grube Multi8B'!$D133</f>
        <v>St.</v>
      </c>
      <c r="E1268" s="29" t="s">
        <v>192</v>
      </c>
      <c r="F1268" s="12">
        <v>441430000001</v>
      </c>
      <c r="G1268" s="30">
        <f>'[1]Mast Grube Multi8B'!$E133</f>
        <v>441430000001</v>
      </c>
      <c r="H1268" s="30" t="s">
        <v>44</v>
      </c>
      <c r="I1268" t="str">
        <f>_xlfn.XLOOKUP(G1268,[1]Preisliste!$A$11:$A$156,[1]Preisliste!$B$11:$B$156)</f>
        <v>1.10.4</v>
      </c>
      <c r="J1268" s="13">
        <f>_xlfn.XLOOKUP(G1268,[2]Preisliste!$A$11:$A$156,[2]Preisliste!$E$11:$E$156)</f>
        <v>96.08</v>
      </c>
      <c r="K1268" s="31">
        <f t="shared" si="86"/>
        <v>0</v>
      </c>
      <c r="L1268" t="str">
        <f>_xlfn.XLOOKUP(G1268,[2]Preisliste!$A$11:$A$156,[2]Preisliste!$C$11:$C$156)</f>
        <v>Technische LED-Außenleuchte für FGÜ</v>
      </c>
      <c r="M1268" s="27"/>
      <c r="N1268" s="27"/>
      <c r="O1268" s="27"/>
      <c r="P1268" s="32"/>
      <c r="R1268" s="25"/>
      <c r="S1268" s="10"/>
    </row>
    <row r="1269" spans="1:19" x14ac:dyDescent="0.3">
      <c r="A1269" s="27"/>
      <c r="B1269" s="25">
        <f t="shared" si="87"/>
        <v>0</v>
      </c>
      <c r="C1269" s="68">
        <v>0</v>
      </c>
      <c r="D1269" s="29" t="str">
        <f>'[1]Mast Grube Multi8B'!$D134</f>
        <v>St.</v>
      </c>
      <c r="E1269" s="29" t="s">
        <v>192</v>
      </c>
      <c r="F1269" s="12">
        <v>441431000001</v>
      </c>
      <c r="G1269" s="30">
        <f>'[1]Mast Grube Multi8B'!$E134</f>
        <v>441431000001</v>
      </c>
      <c r="H1269" s="30" t="s">
        <v>45</v>
      </c>
      <c r="I1269" t="str">
        <f>_xlfn.XLOOKUP(G1269,[1]Preisliste!$A$11:$A$156,[1]Preisliste!$B$11:$B$156)</f>
        <v>1.10.5</v>
      </c>
      <c r="J1269" s="13">
        <f>_xlfn.XLOOKUP(G1269,[2]Preisliste!$A$11:$A$156,[2]Preisliste!$E$11:$E$156)</f>
        <v>43.18</v>
      </c>
      <c r="K1269" s="31">
        <f t="shared" si="86"/>
        <v>0</v>
      </c>
      <c r="L1269" t="str">
        <f>_xlfn.XLOOKUP(G1269,[2]Preisliste!$A$11:$A$156,[2]Preisliste!$C$11:$C$156)</f>
        <v>Technisch-dekorative LED-Außenleuchte</v>
      </c>
      <c r="M1269" s="27"/>
      <c r="N1269" s="27"/>
      <c r="O1269" s="27"/>
      <c r="P1269" s="32"/>
      <c r="R1269" s="25"/>
      <c r="S1269" s="10"/>
    </row>
    <row r="1270" spans="1:19" x14ac:dyDescent="0.3">
      <c r="A1270" s="27"/>
      <c r="B1270" s="25">
        <f t="shared" si="87"/>
        <v>0</v>
      </c>
      <c r="C1270" s="68">
        <v>0</v>
      </c>
      <c r="D1270" s="29" t="str">
        <f>'[1]Mast Grube Multi8B'!$D135</f>
        <v>St.</v>
      </c>
      <c r="E1270" s="29" t="s">
        <v>192</v>
      </c>
      <c r="F1270" s="12">
        <v>441432000001</v>
      </c>
      <c r="G1270" s="30">
        <f>'[1]Mast Grube Multi8B'!$E135</f>
        <v>441432000001</v>
      </c>
      <c r="H1270" s="30" t="s">
        <v>46</v>
      </c>
      <c r="I1270" t="str">
        <f>_xlfn.XLOOKUP(G1270,[1]Preisliste!$A$11:$A$156,[1]Preisliste!$B$11:$B$156)</f>
        <v>1.10.6</v>
      </c>
      <c r="J1270" s="13">
        <f>_xlfn.XLOOKUP(G1270,[2]Preisliste!$A$11:$A$156,[2]Preisliste!$E$11:$E$156)</f>
        <v>45.34</v>
      </c>
      <c r="K1270" s="31">
        <f t="shared" si="86"/>
        <v>0</v>
      </c>
      <c r="L1270" t="str">
        <f>_xlfn.XLOOKUP(G1270,[2]Preisliste!$A$11:$A$156,[2]Preisliste!$C$11:$C$156)</f>
        <v>Klassisch-dekorative LED-Außenleuchte</v>
      </c>
      <c r="M1270" s="27"/>
      <c r="N1270" s="27"/>
      <c r="O1270" s="27"/>
      <c r="P1270" s="32"/>
      <c r="R1270" s="25"/>
      <c r="S1270" s="10"/>
    </row>
    <row r="1271" spans="1:19" x14ac:dyDescent="0.3">
      <c r="A1271" s="27"/>
      <c r="B1271" s="25">
        <f t="shared" si="87"/>
        <v>0</v>
      </c>
      <c r="C1271" s="68">
        <v>0</v>
      </c>
      <c r="D1271" s="29" t="str">
        <f>'[1]Mast Grube Multi8B'!$D136</f>
        <v>St.</v>
      </c>
      <c r="E1271" s="29" t="s">
        <v>192</v>
      </c>
      <c r="F1271" s="12">
        <v>441433000001</v>
      </c>
      <c r="G1271" s="30">
        <f>'[1]Mast Grube Multi8B'!$E136</f>
        <v>441433000001</v>
      </c>
      <c r="H1271" s="30" t="s">
        <v>47</v>
      </c>
      <c r="I1271" t="str">
        <f>_xlfn.XLOOKUP(G1271,[1]Preisliste!$A$11:$A$156,[1]Preisliste!$B$11:$B$156)</f>
        <v>1.10.7</v>
      </c>
      <c r="J1271" s="13">
        <f>_xlfn.XLOOKUP(G1271,[2]Preisliste!$A$11:$A$156,[2]Preisliste!$E$11:$E$156)</f>
        <v>100.44</v>
      </c>
      <c r="K1271" s="31">
        <f t="shared" si="86"/>
        <v>0</v>
      </c>
      <c r="L1271" t="str">
        <f>_xlfn.XLOOKUP(G1271,[2]Preisliste!$A$11:$A$156,[2]Preisliste!$C$11:$C$156)</f>
        <v>Historische Mastaufsatzleuchten "Ausführung Bergisch Gladbach"</v>
      </c>
      <c r="M1271" s="27"/>
      <c r="N1271" s="27"/>
      <c r="O1271" s="27"/>
      <c r="P1271" s="32"/>
      <c r="R1271" s="25"/>
      <c r="S1271" s="10"/>
    </row>
    <row r="1272" spans="1:19" x14ac:dyDescent="0.3">
      <c r="A1272" s="27"/>
      <c r="B1272" s="25">
        <f t="shared" si="87"/>
        <v>0</v>
      </c>
      <c r="C1272" s="68">
        <v>0</v>
      </c>
      <c r="D1272" s="29" t="str">
        <f>'[1]Mast Grube Multi8B'!$D137</f>
        <v>St.</v>
      </c>
      <c r="E1272" s="29" t="s">
        <v>192</v>
      </c>
      <c r="F1272" s="12">
        <v>101030405000</v>
      </c>
      <c r="G1272" s="30">
        <f>'[1]Mast Grube Multi8B'!$E137</f>
        <v>101030405000</v>
      </c>
      <c r="H1272" s="30" t="s">
        <v>48</v>
      </c>
      <c r="I1272" t="str">
        <f>_xlfn.XLOOKUP(G1272,[1]Preisliste!$A$11:$A$156,[1]Preisliste!$B$11:$B$156)</f>
        <v>1.10.8</v>
      </c>
      <c r="J1272" s="13">
        <f>_xlfn.XLOOKUP(G1272,[2]Preisliste!$A$11:$A$156,[2]Preisliste!$E$11:$E$156)</f>
        <v>0</v>
      </c>
      <c r="K1272" s="31">
        <f t="shared" si="86"/>
        <v>0</v>
      </c>
      <c r="L1272" t="str">
        <f>_xlfn.XLOOKUP(G1272,[2]Preisliste!$A$11:$A$156,[2]Preisliste!$C$11:$C$156)</f>
        <v>LED-Kompakt-Strahler für Akzentbeleuchtung &gt; 4000 lm</v>
      </c>
      <c r="M1272" s="27"/>
      <c r="N1272" s="27"/>
      <c r="O1272" s="27"/>
      <c r="P1272" s="32"/>
      <c r="R1272" s="25"/>
      <c r="S1272" s="10"/>
    </row>
    <row r="1273" spans="1:19" x14ac:dyDescent="0.3">
      <c r="A1273" s="27"/>
      <c r="B1273" s="25">
        <f t="shared" si="87"/>
        <v>0</v>
      </c>
      <c r="C1273" s="68">
        <v>0</v>
      </c>
      <c r="D1273" s="29" t="str">
        <f>'[1]Mast Grube Multi8B'!$D138</f>
        <v>St.</v>
      </c>
      <c r="E1273" s="29" t="s">
        <v>192</v>
      </c>
      <c r="F1273" s="12">
        <v>101030406000</v>
      </c>
      <c r="G1273" s="30">
        <f>'[1]Mast Grube Multi8B'!$E138</f>
        <v>101030406000</v>
      </c>
      <c r="H1273" s="30" t="s">
        <v>49</v>
      </c>
      <c r="I1273" t="str">
        <f>_xlfn.XLOOKUP(G1273,[1]Preisliste!$A$11:$A$156,[1]Preisliste!$B$11:$B$156)</f>
        <v>1.10.9</v>
      </c>
      <c r="J1273" s="13">
        <f>_xlfn.XLOOKUP(G1273,[2]Preisliste!$A$11:$A$156,[2]Preisliste!$E$11:$E$156)</f>
        <v>0</v>
      </c>
      <c r="K1273" s="31">
        <f t="shared" si="86"/>
        <v>0</v>
      </c>
      <c r="L1273" t="str">
        <f>_xlfn.XLOOKUP(G1273,[2]Preisliste!$A$11:$A$156,[2]Preisliste!$C$11:$C$156)</f>
        <v>LED-Kompakt-Strahler für Akzentbeleuchtung &gt; 3000 lm</v>
      </c>
      <c r="M1273" s="27"/>
      <c r="N1273" s="27"/>
      <c r="O1273" s="27"/>
      <c r="P1273" s="32"/>
      <c r="R1273" s="25"/>
      <c r="S1273" s="10"/>
    </row>
    <row r="1274" spans="1:19" x14ac:dyDescent="0.3">
      <c r="A1274" s="27"/>
      <c r="B1274" s="25">
        <f t="shared" si="87"/>
        <v>0</v>
      </c>
      <c r="C1274" s="68">
        <v>0</v>
      </c>
      <c r="D1274" s="29" t="str">
        <f>'[1]Mast Grube Multi8B'!$D139</f>
        <v>St.</v>
      </c>
      <c r="E1274" s="29" t="s">
        <v>192</v>
      </c>
      <c r="F1274" s="12">
        <v>101030407000</v>
      </c>
      <c r="G1274" s="30">
        <f>'[1]Mast Grube Multi8B'!$E139</f>
        <v>101030407000</v>
      </c>
      <c r="H1274" s="30" t="s">
        <v>50</v>
      </c>
      <c r="I1274" t="str">
        <f>_xlfn.XLOOKUP(G1274,[1]Preisliste!$A$11:$A$156,[1]Preisliste!$B$11:$B$156)</f>
        <v>1.10.10</v>
      </c>
      <c r="J1274" s="13">
        <f>_xlfn.XLOOKUP(G1274,[2]Preisliste!$A$11:$A$156,[2]Preisliste!$E$11:$E$156)</f>
        <v>0</v>
      </c>
      <c r="K1274" s="31">
        <f t="shared" si="86"/>
        <v>0</v>
      </c>
      <c r="L1274" t="str">
        <f>_xlfn.XLOOKUP(G1274,[2]Preisliste!$A$11:$A$156,[2]Preisliste!$C$11:$C$156)</f>
        <v>LED-Flutlichtstrahler für Anstrahlungen &gt; 6500 lm</v>
      </c>
      <c r="M1274" s="27"/>
      <c r="N1274" s="27"/>
      <c r="O1274" s="27"/>
      <c r="P1274" s="32"/>
      <c r="R1274" s="25"/>
      <c r="S1274" s="10"/>
    </row>
    <row r="1275" spans="1:19" x14ac:dyDescent="0.3">
      <c r="A1275" s="27"/>
      <c r="B1275" s="25">
        <f t="shared" si="87"/>
        <v>0</v>
      </c>
      <c r="C1275" s="68">
        <v>0</v>
      </c>
      <c r="D1275" s="29" t="str">
        <f>'[1]Mast Grube Multi8B'!$D140</f>
        <v>St.</v>
      </c>
      <c r="E1275" s="29" t="s">
        <v>192</v>
      </c>
      <c r="F1275" s="12">
        <v>101030500000</v>
      </c>
      <c r="G1275" s="30">
        <f>'[1]Mast Grube Multi8B'!$E140</f>
        <v>101030500000</v>
      </c>
      <c r="H1275" s="30" t="s">
        <v>51</v>
      </c>
      <c r="I1275" t="str">
        <f>_xlfn.XLOOKUP(G1275,[1]Preisliste!$A$11:$A$156,[1]Preisliste!$B$11:$B$156)</f>
        <v>1.10.11</v>
      </c>
      <c r="J1275" s="13">
        <f>_xlfn.XLOOKUP(G1275,[2]Preisliste!$A$11:$A$156,[2]Preisliste!$E$11:$E$156)</f>
        <v>0</v>
      </c>
      <c r="K1275" s="31">
        <f t="shared" si="86"/>
        <v>0</v>
      </c>
      <c r="L1275" t="str">
        <f>_xlfn.XLOOKUP(G1275,[2]Preisliste!$A$11:$A$156,[2]Preisliste!$C$11:$C$156)</f>
        <v>LED-Flutlichtstrahler für Anstrahlungen &gt; 5500 lm</v>
      </c>
      <c r="M1275" s="27"/>
      <c r="N1275" s="27"/>
      <c r="O1275" s="27"/>
      <c r="P1275" s="32"/>
      <c r="R1275" s="25"/>
      <c r="S1275" s="10"/>
    </row>
    <row r="1276" spans="1:19" x14ac:dyDescent="0.3">
      <c r="A1276" s="27"/>
      <c r="F1276" s="12"/>
      <c r="G1276" s="12"/>
      <c r="H1276" s="12"/>
      <c r="J1276" s="13"/>
      <c r="K1276" s="31"/>
      <c r="M1276" s="27"/>
      <c r="N1276" s="27"/>
      <c r="O1276" s="27"/>
      <c r="P1276" s="32"/>
      <c r="R1276" s="25"/>
      <c r="S1276" s="10"/>
    </row>
    <row r="1277" spans="1:19" x14ac:dyDescent="0.3">
      <c r="A1277" s="27"/>
      <c r="B1277" s="68"/>
      <c r="C1277" s="68"/>
      <c r="D1277" s="29"/>
      <c r="E1277" s="29"/>
      <c r="F1277" s="12"/>
      <c r="G1277" s="30"/>
      <c r="H1277" s="30"/>
      <c r="J1277" s="13"/>
      <c r="K1277" s="31"/>
      <c r="M1277" s="27"/>
      <c r="N1277" s="27"/>
      <c r="O1277" s="27"/>
      <c r="P1277" s="32"/>
      <c r="R1277" s="25"/>
      <c r="S1277" s="10"/>
    </row>
    <row r="1278" spans="1:19" x14ac:dyDescent="0.3">
      <c r="A1278" s="21"/>
      <c r="B1278" s="62"/>
      <c r="C1278" s="62"/>
      <c r="D1278" s="33"/>
      <c r="E1278" s="33"/>
      <c r="F1278" s="12"/>
      <c r="G1278" s="34"/>
      <c r="H1278" s="34" t="s">
        <v>197</v>
      </c>
      <c r="I1278" t="str">
        <f>_xlfn.XLOOKUP(G1278,[1]Preisliste!$A$11:$A$156,[1]Preisliste!$B$11:$B$156)</f>
        <v>1.2</v>
      </c>
      <c r="J1278" s="13"/>
      <c r="K1278" s="35"/>
      <c r="M1278" s="21"/>
      <c r="N1278" s="21"/>
      <c r="O1278" s="21"/>
      <c r="P1278" s="36"/>
      <c r="R1278" s="25"/>
      <c r="S1278" s="10"/>
    </row>
    <row r="1279" spans="1:19" x14ac:dyDescent="0.3">
      <c r="A1279" s="21"/>
      <c r="B1279" s="62"/>
      <c r="C1279" s="62"/>
      <c r="D1279" s="33"/>
      <c r="E1279" s="33"/>
      <c r="F1279" s="12"/>
      <c r="G1279" s="34"/>
      <c r="H1279" s="34" t="s">
        <v>197</v>
      </c>
      <c r="I1279" t="str">
        <f>_xlfn.XLOOKUP(G1279,[1]Preisliste!$A$11:$A$156,[1]Preisliste!$B$11:$B$156)</f>
        <v>1.2</v>
      </c>
      <c r="J1279" s="13"/>
      <c r="K1279" s="35"/>
      <c r="M1279" s="21"/>
      <c r="N1279" s="21"/>
      <c r="O1279" s="21"/>
      <c r="P1279" s="36"/>
      <c r="R1279" s="25"/>
      <c r="S1279" s="10"/>
    </row>
    <row r="1280" spans="1:19" x14ac:dyDescent="0.3">
      <c r="A1280" s="21" t="s">
        <v>189</v>
      </c>
      <c r="B1280" s="62">
        <f>C1280</f>
        <v>0</v>
      </c>
      <c r="C1280" s="62">
        <v>0</v>
      </c>
      <c r="D1280" s="33" t="str">
        <f>'[1]Mast Grube Multi8lB'!$D55</f>
        <v>m²</v>
      </c>
      <c r="E1280" s="33" t="s">
        <v>55</v>
      </c>
      <c r="F1280" s="12">
        <v>122021100000</v>
      </c>
      <c r="G1280" s="34">
        <f>'[1]Mast Grube Multi8lB'!$E55</f>
        <v>122021100000</v>
      </c>
      <c r="H1280" s="34" t="s">
        <v>0</v>
      </c>
      <c r="I1280" t="str">
        <f>_xlfn.XLOOKUP(G1280,[1]Preisliste!$A$11:$A$156,[1]Preisliste!$B$11:$B$156)</f>
        <v>1.3.6</v>
      </c>
      <c r="J1280" s="13">
        <f>_xlfn.XLOOKUP(G1280,[2]Preisliste!$A$11:$A$156,[2]Preisliste!$E$11:$E$156)</f>
        <v>100.68</v>
      </c>
      <c r="K1280" s="35">
        <f t="shared" ref="K1280:K1343" si="88">IF(B1280="",0,B1280*J1280)</f>
        <v>0</v>
      </c>
      <c r="L1280" t="str">
        <f>_xlfn.XLOOKUP(G1280,[2]Preisliste!$A$11:$A$156,[2]Preisliste!$C$11:$C$156)</f>
        <v>Pflasteroberflächen aufnehmen und wieder herstellen</v>
      </c>
      <c r="M1280" s="21"/>
      <c r="N1280" s="21"/>
      <c r="O1280" s="21"/>
      <c r="P1280" s="36"/>
      <c r="R1280" s="25"/>
      <c r="S1280" s="10"/>
    </row>
    <row r="1281" spans="1:19" x14ac:dyDescent="0.3">
      <c r="A1281" s="21" t="s">
        <v>204</v>
      </c>
      <c r="B1281" s="62">
        <f t="shared" ref="B1281:B1344" si="89">C1281</f>
        <v>0</v>
      </c>
      <c r="C1281" s="62">
        <v>0</v>
      </c>
      <c r="D1281" s="33" t="str">
        <f>'[1]Mast Grube Multi8lB'!$D56</f>
        <v>m³</v>
      </c>
      <c r="E1281" s="33" t="s">
        <v>56</v>
      </c>
      <c r="F1281" s="12">
        <v>122021300000</v>
      </c>
      <c r="G1281" s="34">
        <f>'[1]Mast Grube Multi8lB'!$E56</f>
        <v>122021300000</v>
      </c>
      <c r="H1281" s="34" t="s">
        <v>1</v>
      </c>
      <c r="I1281" t="str">
        <f>_xlfn.XLOOKUP(G1281,[1]Preisliste!$A$11:$A$156,[1]Preisliste!$B$11:$B$156)</f>
        <v>1.3.7</v>
      </c>
      <c r="J1281" s="13">
        <f>_xlfn.XLOOKUP(G1281,[2]Preisliste!$A$11:$A$156,[2]Preisliste!$E$11:$E$156)</f>
        <v>114.1</v>
      </c>
      <c r="K1281" s="35">
        <f t="shared" si="88"/>
        <v>0</v>
      </c>
      <c r="L1281" t="str">
        <f>_xlfn.XLOOKUP(G1281,[2]Preisliste!$A$11:$A$156,[2]Preisliste!$C$11:$C$156)</f>
        <v>ungeb. Tragschichten ausbauen</v>
      </c>
      <c r="M1281" s="21"/>
      <c r="N1281" s="21"/>
      <c r="O1281" s="21"/>
      <c r="P1281" s="36"/>
      <c r="R1281" s="25"/>
      <c r="S1281" s="10"/>
    </row>
    <row r="1282" spans="1:19" x14ac:dyDescent="0.3">
      <c r="A1282" s="25">
        <f>SUM(K1280:K1355)</f>
        <v>6614.4800000000005</v>
      </c>
      <c r="B1282" s="62">
        <f t="shared" si="89"/>
        <v>1.5</v>
      </c>
      <c r="C1282" s="62">
        <v>1.5</v>
      </c>
      <c r="D1282" s="33" t="str">
        <f>'[1]Mast Grube Multi8lB'!$D57</f>
        <v>m³</v>
      </c>
      <c r="E1282" s="33" t="s">
        <v>56</v>
      </c>
      <c r="F1282" s="12">
        <v>122021500000</v>
      </c>
      <c r="G1282" s="34">
        <f>'[1]Mast Grube Multi8lB'!$E57</f>
        <v>122021500000</v>
      </c>
      <c r="H1282" s="34" t="s">
        <v>2</v>
      </c>
      <c r="I1282" t="str">
        <f>_xlfn.XLOOKUP(G1282,[1]Preisliste!$A$11:$A$156,[1]Preisliste!$B$11:$B$156)</f>
        <v>1.3.8</v>
      </c>
      <c r="J1282" s="13">
        <f>_xlfn.XLOOKUP(G1282,[2]Preisliste!$A$11:$A$156,[2]Preisliste!$E$11:$E$156)</f>
        <v>248.34</v>
      </c>
      <c r="K1282" s="35">
        <f t="shared" si="88"/>
        <v>372.51</v>
      </c>
      <c r="L1282" t="str">
        <f>_xlfn.XLOOKUP(G1282,[2]Preisliste!$A$11:$A$156,[2]Preisliste!$C$11:$C$156)</f>
        <v>Graben herstellen und wiederverfüllen</v>
      </c>
      <c r="M1282" s="21"/>
      <c r="N1282" s="21"/>
      <c r="O1282" s="21"/>
      <c r="P1282" s="36"/>
      <c r="R1282" s="25"/>
      <c r="S1282" s="10"/>
    </row>
    <row r="1283" spans="1:19" x14ac:dyDescent="0.3">
      <c r="A1283" s="21"/>
      <c r="B1283" s="62">
        <f t="shared" si="89"/>
        <v>0.25</v>
      </c>
      <c r="C1283" s="62">
        <v>0.25</v>
      </c>
      <c r="D1283" s="33" t="str">
        <f>'[1]Mast Grube Multi8lB'!$D58</f>
        <v>m³</v>
      </c>
      <c r="E1283" s="33" t="s">
        <v>56</v>
      </c>
      <c r="F1283" s="12">
        <v>122021900000</v>
      </c>
      <c r="G1283" s="34">
        <f>'[1]Mast Grube Multi8lB'!$E58</f>
        <v>122021900000</v>
      </c>
      <c r="H1283" s="34" t="s">
        <v>3</v>
      </c>
      <c r="I1283" t="str">
        <f>_xlfn.XLOOKUP(G1283,[1]Preisliste!$A$11:$A$156,[1]Preisliste!$B$11:$B$156)</f>
        <v>1.3.10</v>
      </c>
      <c r="J1283" s="13">
        <f>_xlfn.XLOOKUP(G1283,[2]Preisliste!$A$11:$A$156,[2]Preisliste!$E$11:$E$156)</f>
        <v>70.48</v>
      </c>
      <c r="K1283" s="35">
        <f t="shared" si="88"/>
        <v>17.62</v>
      </c>
      <c r="L1283" t="str">
        <f>_xlfn.XLOOKUP(G1283,[2]Preisliste!$A$11:$A$156,[2]Preisliste!$C$11:$C$156)</f>
        <v>Sandbett für Elektroleitung</v>
      </c>
      <c r="M1283" s="21"/>
      <c r="N1283" s="21"/>
      <c r="O1283" s="21"/>
      <c r="P1283" s="36"/>
      <c r="R1283" s="25"/>
      <c r="S1283" s="10"/>
    </row>
    <row r="1284" spans="1:19" x14ac:dyDescent="0.3">
      <c r="A1284" s="21"/>
      <c r="B1284" s="62">
        <f t="shared" si="89"/>
        <v>0</v>
      </c>
      <c r="C1284" s="62">
        <v>0</v>
      </c>
      <c r="D1284" s="33" t="str">
        <f>'[1]Mast Grube Multi8lB'!$D59</f>
        <v>m³</v>
      </c>
      <c r="E1284" s="33" t="s">
        <v>56</v>
      </c>
      <c r="F1284" s="12">
        <v>122022100000</v>
      </c>
      <c r="G1284" s="34">
        <f>'[1]Mast Grube Multi8lB'!$E59</f>
        <v>122022100000</v>
      </c>
      <c r="H1284" s="34" t="s">
        <v>4</v>
      </c>
      <c r="I1284" t="str">
        <f>_xlfn.XLOOKUP(G1284,[1]Preisliste!$A$11:$A$156,[1]Preisliste!$B$11:$B$156)</f>
        <v>1.3.11</v>
      </c>
      <c r="J1284" s="13">
        <f>_xlfn.XLOOKUP(G1284,[2]Preisliste!$A$11:$A$156,[2]Preisliste!$E$11:$E$156)</f>
        <v>80.55</v>
      </c>
      <c r="K1284" s="35">
        <f t="shared" si="88"/>
        <v>0</v>
      </c>
      <c r="L1284" t="str">
        <f>_xlfn.XLOOKUP(G1284,[2]Preisliste!$A$11:$A$156,[2]Preisliste!$C$11:$C$156)</f>
        <v>vorhandene Tragschicht wieder einbauen</v>
      </c>
      <c r="M1284" s="21"/>
      <c r="N1284" s="21"/>
      <c r="O1284" s="21"/>
      <c r="P1284" s="36"/>
      <c r="R1284" s="25"/>
      <c r="S1284" s="10"/>
    </row>
    <row r="1285" spans="1:19" x14ac:dyDescent="0.3">
      <c r="A1285" s="21"/>
      <c r="B1285" s="62">
        <f t="shared" si="89"/>
        <v>0</v>
      </c>
      <c r="C1285" s="62">
        <v>0</v>
      </c>
      <c r="D1285" s="33" t="str">
        <f>'[1]Mast Grube Multi8lB'!$D60</f>
        <v>m</v>
      </c>
      <c r="E1285" s="33" t="s">
        <v>127</v>
      </c>
      <c r="F1285" s="12">
        <v>122020700000</v>
      </c>
      <c r="G1285" s="34">
        <f>'[1]Mast Grube Multi8lB'!$E60</f>
        <v>122020700000</v>
      </c>
      <c r="H1285" s="34" t="s">
        <v>5</v>
      </c>
      <c r="I1285" t="str">
        <f>_xlfn.XLOOKUP(G1285,[1]Preisliste!$A$11:$A$156,[1]Preisliste!$B$11:$B$156)</f>
        <v>1.3.4</v>
      </c>
      <c r="J1285" s="13">
        <f>_xlfn.XLOOKUP(G1285,[2]Preisliste!$A$11:$A$156,[2]Preisliste!$E$11:$E$156)</f>
        <v>75.5</v>
      </c>
      <c r="K1285" s="35">
        <f t="shared" si="88"/>
        <v>0</v>
      </c>
      <c r="L1285" t="str">
        <f>_xlfn.XLOOKUP(G1285,[2]Preisliste!$A$11:$A$156,[2]Preisliste!$C$11:$C$156)</f>
        <v>Betonkantensteine aufbrechen und wiederherstellen</v>
      </c>
      <c r="M1285" s="21"/>
      <c r="N1285" s="21"/>
      <c r="O1285" s="21"/>
      <c r="P1285" s="36"/>
      <c r="R1285" s="25"/>
      <c r="S1285" s="10"/>
    </row>
    <row r="1286" spans="1:19" x14ac:dyDescent="0.3">
      <c r="A1286" s="21"/>
      <c r="B1286" s="62">
        <f t="shared" si="89"/>
        <v>0</v>
      </c>
      <c r="C1286" s="62">
        <v>0</v>
      </c>
      <c r="D1286" s="33" t="str">
        <f>'[1]Mast Grube Multi8lB'!$D61</f>
        <v>m</v>
      </c>
      <c r="E1286" s="33" t="s">
        <v>127</v>
      </c>
      <c r="F1286" s="12">
        <v>122020900000</v>
      </c>
      <c r="G1286" s="34">
        <f>'[1]Mast Grube Multi8lB'!$E61</f>
        <v>122020900000</v>
      </c>
      <c r="H1286" s="34" t="s">
        <v>6</v>
      </c>
      <c r="I1286" t="str">
        <f>_xlfn.XLOOKUP(G1286,[1]Preisliste!$A$11:$A$156,[1]Preisliste!$B$11:$B$156)</f>
        <v>1.3.5</v>
      </c>
      <c r="J1286" s="13">
        <f>_xlfn.XLOOKUP(G1286,[2]Preisliste!$A$11:$A$156,[2]Preisliste!$E$11:$E$156)</f>
        <v>82.21</v>
      </c>
      <c r="K1286" s="35">
        <f t="shared" si="88"/>
        <v>0</v>
      </c>
      <c r="L1286" t="str">
        <f>_xlfn.XLOOKUP(G1286,[2]Preisliste!$A$11:$A$156,[2]Preisliste!$C$11:$C$156)</f>
        <v>Betonbordsteine aufbrechen und wiederherstellen</v>
      </c>
      <c r="M1286" s="21"/>
      <c r="N1286" s="21"/>
      <c r="O1286" s="21"/>
      <c r="P1286" s="36"/>
      <c r="R1286" s="25"/>
      <c r="S1286" s="10"/>
    </row>
    <row r="1287" spans="1:19" x14ac:dyDescent="0.3">
      <c r="A1287" s="21"/>
      <c r="B1287" s="62">
        <f t="shared" si="89"/>
        <v>0</v>
      </c>
      <c r="C1287" s="62">
        <v>0</v>
      </c>
      <c r="D1287" s="33" t="str">
        <f>'[1]Mast Grube Multi8lB'!$D62</f>
        <v>m</v>
      </c>
      <c r="E1287" s="33" t="s">
        <v>127</v>
      </c>
      <c r="F1287" s="12">
        <v>122020500000</v>
      </c>
      <c r="G1287" s="34">
        <f>'[1]Mast Grube Multi8lB'!$E62</f>
        <v>122020500000</v>
      </c>
      <c r="H1287" s="34" t="s">
        <v>9</v>
      </c>
      <c r="I1287" t="str">
        <f>_xlfn.XLOOKUP(G1287,[1]Preisliste!$A$11:$A$156,[1]Preisliste!$B$11:$B$156)</f>
        <v>1.3.3</v>
      </c>
      <c r="J1287" s="13">
        <f>_xlfn.XLOOKUP(G1287,[2]Preisliste!$A$11:$A$156,[2]Preisliste!$E$11:$E$156)</f>
        <v>26.85</v>
      </c>
      <c r="K1287" s="35">
        <f t="shared" si="88"/>
        <v>0</v>
      </c>
      <c r="L1287" t="str">
        <f>_xlfn.XLOOKUP(G1287,[2]Preisliste!$A$11:$A$156,[2]Preisliste!$C$11:$C$156)</f>
        <v>Erschwernis für Abbrucharbeiten an Gebäuden und Einfriedungen</v>
      </c>
      <c r="M1287" s="21"/>
      <c r="N1287" s="21"/>
      <c r="O1287" s="21"/>
      <c r="P1287" s="36"/>
      <c r="R1287" s="25"/>
      <c r="S1287" s="10"/>
    </row>
    <row r="1288" spans="1:19" x14ac:dyDescent="0.3">
      <c r="A1288" s="21"/>
      <c r="B1288" s="62">
        <f t="shared" si="89"/>
        <v>0</v>
      </c>
      <c r="C1288" s="62">
        <v>0</v>
      </c>
      <c r="D1288" s="33" t="str">
        <f>'[1]Mast Grube Multi8lB'!$D63</f>
        <v>m²</v>
      </c>
      <c r="E1288" s="33" t="s">
        <v>55</v>
      </c>
      <c r="F1288" s="12">
        <v>122020100000</v>
      </c>
      <c r="G1288" s="34">
        <f>'[1]Mast Grube Multi8lB'!$E63</f>
        <v>122020100000</v>
      </c>
      <c r="H1288" s="34" t="s">
        <v>7</v>
      </c>
      <c r="I1288" t="str">
        <f>_xlfn.XLOOKUP(G1288,[1]Preisliste!$A$11:$A$156,[1]Preisliste!$B$11:$B$156)</f>
        <v>1.3.1</v>
      </c>
      <c r="J1288" s="13">
        <f>_xlfn.XLOOKUP(G1288,[2]Preisliste!$A$11:$A$156,[2]Preisliste!$E$11:$E$156)</f>
        <v>5.86</v>
      </c>
      <c r="K1288" s="35">
        <f t="shared" si="88"/>
        <v>0</v>
      </c>
      <c r="L1288" t="str">
        <f>_xlfn.XLOOKUP(G1288,[2]Preisliste!$A$11:$A$156,[2]Preisliste!$C$11:$C$156)</f>
        <v>Bituminösen Oberbau senkrecht schneiden</v>
      </c>
      <c r="M1288" s="21"/>
      <c r="N1288" s="21"/>
      <c r="O1288" s="21"/>
      <c r="P1288" s="36"/>
      <c r="R1288" s="25"/>
      <c r="S1288" s="10"/>
    </row>
    <row r="1289" spans="1:19" x14ac:dyDescent="0.3">
      <c r="A1289" s="21"/>
      <c r="B1289" s="62">
        <f t="shared" si="89"/>
        <v>0</v>
      </c>
      <c r="C1289" s="62">
        <v>0</v>
      </c>
      <c r="D1289" s="33" t="str">
        <f>'[1]Mast Grube Multi8lB'!$D64</f>
        <v>m³</v>
      </c>
      <c r="E1289" s="33" t="s">
        <v>56</v>
      </c>
      <c r="F1289" s="12">
        <v>122020300000</v>
      </c>
      <c r="G1289" s="34">
        <f>'[1]Mast Grube Multi8lB'!$E64</f>
        <v>122020300000</v>
      </c>
      <c r="H1289" s="34" t="s">
        <v>8</v>
      </c>
      <c r="I1289" t="str">
        <f>_xlfn.XLOOKUP(G1289,[1]Preisliste!$A$11:$A$156,[1]Preisliste!$B$11:$B$156)</f>
        <v>1.3.2</v>
      </c>
      <c r="J1289" s="13">
        <f>_xlfn.XLOOKUP(G1289,[2]Preisliste!$A$11:$A$156,[2]Preisliste!$E$11:$E$156)</f>
        <v>23.84</v>
      </c>
      <c r="K1289" s="35">
        <f t="shared" si="88"/>
        <v>0</v>
      </c>
      <c r="L1289" t="str">
        <f>_xlfn.XLOOKUP(G1289,[2]Preisliste!$A$11:$A$156,[2]Preisliste!$C$11:$C$156)</f>
        <v>Bituminöse Befestigung bis 12 cm aufbrechen</v>
      </c>
      <c r="M1289" s="21"/>
      <c r="N1289" s="21"/>
      <c r="O1289" s="21"/>
      <c r="P1289" s="36"/>
      <c r="R1289" s="25"/>
      <c r="S1289" s="10"/>
    </row>
    <row r="1290" spans="1:19" x14ac:dyDescent="0.3">
      <c r="A1290" s="21"/>
      <c r="B1290" s="62">
        <f t="shared" si="89"/>
        <v>0</v>
      </c>
      <c r="C1290" s="62">
        <v>0</v>
      </c>
      <c r="D1290" s="33" t="str">
        <f>'[1]Mast Grube Multi8lB'!$D65</f>
        <v>m²</v>
      </c>
      <c r="E1290" s="33" t="s">
        <v>55</v>
      </c>
      <c r="F1290" s="12">
        <v>122022300000</v>
      </c>
      <c r="G1290" s="34">
        <f>'[1]Mast Grube Multi8lB'!$E65</f>
        <v>122022300000</v>
      </c>
      <c r="H1290" s="34" t="s">
        <v>10</v>
      </c>
      <c r="I1290" t="str">
        <f>_xlfn.XLOOKUP(G1290,[1]Preisliste!$A$11:$A$156,[1]Preisliste!$B$11:$B$156)</f>
        <v>1.3.12</v>
      </c>
      <c r="J1290" s="13">
        <f>_xlfn.XLOOKUP(G1290,[2]Preisliste!$A$11:$A$156,[2]Preisliste!$E$11:$E$156)</f>
        <v>55.37</v>
      </c>
      <c r="K1290" s="35">
        <f t="shared" si="88"/>
        <v>0</v>
      </c>
      <c r="L1290" t="str">
        <f>_xlfn.XLOOKUP(G1290,[2]Preisliste!$A$11:$A$156,[2]Preisliste!$C$11:$C$156)</f>
        <v>Asphalttragschicht aus AC 22 TN</v>
      </c>
      <c r="M1290" s="21"/>
      <c r="N1290" s="21"/>
      <c r="O1290" s="21"/>
      <c r="P1290" s="36"/>
      <c r="R1290" s="25"/>
      <c r="S1290" s="10"/>
    </row>
    <row r="1291" spans="1:19" x14ac:dyDescent="0.3">
      <c r="A1291" s="21"/>
      <c r="B1291" s="62">
        <f t="shared" si="89"/>
        <v>0</v>
      </c>
      <c r="C1291" s="62">
        <v>0</v>
      </c>
      <c r="D1291" s="33" t="str">
        <f>'[1]Mast Grube Multi8lB'!$D66</f>
        <v>m²</v>
      </c>
      <c r="E1291" s="33" t="s">
        <v>55</v>
      </c>
      <c r="F1291" s="12">
        <v>122022500000</v>
      </c>
      <c r="G1291" s="34">
        <f>'[1]Mast Grube Multi8lB'!$E66</f>
        <v>122022500000</v>
      </c>
      <c r="H1291" s="34" t="s">
        <v>11</v>
      </c>
      <c r="I1291" t="str">
        <f>_xlfn.XLOOKUP(G1291,[1]Preisliste!$A$11:$A$156,[1]Preisliste!$B$11:$B$156)</f>
        <v>1.3.13</v>
      </c>
      <c r="J1291" s="13">
        <f>_xlfn.XLOOKUP(G1291,[2]Preisliste!$A$11:$A$156,[2]Preisliste!$E$11:$E$156)</f>
        <v>20.14</v>
      </c>
      <c r="K1291" s="35">
        <f t="shared" si="88"/>
        <v>0</v>
      </c>
      <c r="L1291" t="str">
        <f>_xlfn.XLOOKUP(G1291,[2]Preisliste!$A$11:$A$156,[2]Preisliste!$C$11:$C$156)</f>
        <v>Bitumenemulsion aufsprühen</v>
      </c>
      <c r="M1291" s="21"/>
      <c r="N1291" s="21"/>
      <c r="O1291" s="21"/>
      <c r="P1291" s="36"/>
      <c r="R1291" s="25"/>
      <c r="S1291" s="10"/>
    </row>
    <row r="1292" spans="1:19" x14ac:dyDescent="0.3">
      <c r="A1292" s="21"/>
      <c r="B1292" s="62">
        <f t="shared" si="89"/>
        <v>0</v>
      </c>
      <c r="C1292" s="62">
        <v>0</v>
      </c>
      <c r="D1292" s="33" t="str">
        <f>'[1]Mast Grube Multi8lB'!$D67</f>
        <v>m</v>
      </c>
      <c r="E1292" s="33" t="s">
        <v>127</v>
      </c>
      <c r="F1292" s="12">
        <v>122022700000</v>
      </c>
      <c r="G1292" s="34">
        <f>'[1]Mast Grube Multi8lB'!$E67</f>
        <v>122022700000</v>
      </c>
      <c r="H1292" s="34" t="s">
        <v>12</v>
      </c>
      <c r="I1292" t="str">
        <f>_xlfn.XLOOKUP(G1292,[1]Preisliste!$A$11:$A$156,[1]Preisliste!$B$11:$B$156)</f>
        <v>1.3.14</v>
      </c>
      <c r="J1292" s="13">
        <f>_xlfn.XLOOKUP(G1292,[2]Preisliste!$A$11:$A$156,[2]Preisliste!$E$11:$E$156)</f>
        <v>20.14</v>
      </c>
      <c r="K1292" s="35">
        <f t="shared" si="88"/>
        <v>0</v>
      </c>
      <c r="L1292" t="str">
        <f>_xlfn.XLOOKUP(G1292,[2]Preisliste!$A$11:$A$156,[2]Preisliste!$C$11:$C$156)</f>
        <v>Fugen in der Dicke der bituminösen Decke</v>
      </c>
      <c r="M1292" s="21"/>
      <c r="N1292" s="21"/>
      <c r="O1292" s="21"/>
      <c r="P1292" s="36"/>
      <c r="R1292" s="25"/>
      <c r="S1292" s="10"/>
    </row>
    <row r="1293" spans="1:19" x14ac:dyDescent="0.3">
      <c r="A1293" s="21"/>
      <c r="B1293" s="62">
        <f t="shared" si="89"/>
        <v>0</v>
      </c>
      <c r="C1293" s="62">
        <v>0</v>
      </c>
      <c r="D1293" s="33" t="str">
        <f>'[1]Mast Grube Multi8lB'!$D68</f>
        <v>m²</v>
      </c>
      <c r="E1293" s="33" t="s">
        <v>55</v>
      </c>
      <c r="F1293" s="12">
        <v>122022900000</v>
      </c>
      <c r="G1293" s="34">
        <f>'[1]Mast Grube Multi8lB'!$E68</f>
        <v>122022900000</v>
      </c>
      <c r="H1293" s="34" t="s">
        <v>13</v>
      </c>
      <c r="I1293" t="str">
        <f>_xlfn.XLOOKUP(G1293,[1]Preisliste!$A$11:$A$156,[1]Preisliste!$B$11:$B$156)</f>
        <v>1.3.15</v>
      </c>
      <c r="J1293" s="13">
        <f>_xlfn.XLOOKUP(G1293,[2]Preisliste!$A$11:$A$156,[2]Preisliste!$E$11:$E$156)</f>
        <v>55.36</v>
      </c>
      <c r="K1293" s="35">
        <f t="shared" si="88"/>
        <v>0</v>
      </c>
      <c r="L1293" t="str">
        <f>_xlfn.XLOOKUP(G1293,[2]Preisliste!$A$11:$A$156,[2]Preisliste!$C$11:$C$156)</f>
        <v>Asphaltdeckschicht aus AC 8 DN</v>
      </c>
      <c r="M1293" s="21"/>
      <c r="N1293" s="21"/>
      <c r="O1293" s="21"/>
      <c r="P1293" s="36"/>
      <c r="R1293" s="25"/>
      <c r="S1293" s="10"/>
    </row>
    <row r="1294" spans="1:19" x14ac:dyDescent="0.3">
      <c r="A1294" s="21"/>
      <c r="B1294" s="62">
        <f t="shared" si="89"/>
        <v>0</v>
      </c>
      <c r="C1294" s="62">
        <v>0</v>
      </c>
      <c r="D1294" s="33" t="str">
        <f>'[1]Mast Grube Multi8lB'!$D73</f>
        <v>Stück</v>
      </c>
      <c r="E1294" s="33" t="s">
        <v>191</v>
      </c>
      <c r="F1294" s="12">
        <v>122040100000</v>
      </c>
      <c r="G1294" s="34">
        <f>'[1]Mast Grube Multi8lB'!$E73</f>
        <v>122040100000</v>
      </c>
      <c r="H1294" s="34" t="s">
        <v>14</v>
      </c>
      <c r="I1294" t="str">
        <f>_xlfn.XLOOKUP(G1294,[1]Preisliste!$A$11:$A$156,[1]Preisliste!$B$11:$B$156)</f>
        <v>1.5.1</v>
      </c>
      <c r="J1294" s="13">
        <f>_xlfn.XLOOKUP(G1294,[2]Preisliste!$A$11:$A$156,[2]Preisliste!$E$11:$E$156)</f>
        <v>617.04999999999995</v>
      </c>
      <c r="K1294" s="35">
        <f t="shared" si="88"/>
        <v>0</v>
      </c>
      <c r="L1294" t="str">
        <f>_xlfn.XLOOKUP(G1294,[2]Preisliste!$A$11:$A$156,[2]Preisliste!$C$11:$C$156)</f>
        <v>Aufsatzmaste LPH 3,5 m liefern und betriebsfertig aufstellen</v>
      </c>
      <c r="M1294" s="21"/>
      <c r="N1294" s="21"/>
      <c r="O1294" s="21"/>
      <c r="P1294" s="36"/>
      <c r="R1294" s="25"/>
      <c r="S1294" s="10"/>
    </row>
    <row r="1295" spans="1:19" x14ac:dyDescent="0.3">
      <c r="A1295" s="21"/>
      <c r="B1295" s="62">
        <f t="shared" si="89"/>
        <v>0</v>
      </c>
      <c r="C1295" s="62">
        <v>0</v>
      </c>
      <c r="D1295" s="33" t="str">
        <f>'[1]Mast Grube Multi8lB'!$D74</f>
        <v>Stück</v>
      </c>
      <c r="E1295" s="33" t="s">
        <v>191</v>
      </c>
      <c r="F1295" s="12">
        <v>122040300000</v>
      </c>
      <c r="G1295" s="34">
        <f>'[1]Mast Grube Multi8lB'!$E74</f>
        <v>122040300000</v>
      </c>
      <c r="H1295" s="34" t="s">
        <v>15</v>
      </c>
      <c r="I1295" t="str">
        <f>_xlfn.XLOOKUP(G1295,[1]Preisliste!$A$11:$A$156,[1]Preisliste!$B$11:$B$156)</f>
        <v>1.5.2</v>
      </c>
      <c r="J1295" s="13">
        <f>_xlfn.XLOOKUP(G1295,[2]Preisliste!$A$11:$A$156,[2]Preisliste!$E$11:$E$156)</f>
        <v>660.92</v>
      </c>
      <c r="K1295" s="35">
        <f t="shared" si="88"/>
        <v>0</v>
      </c>
      <c r="L1295" t="str">
        <f>_xlfn.XLOOKUP(G1295,[2]Preisliste!$A$11:$A$156,[2]Preisliste!$C$11:$C$156)</f>
        <v>Aufsatzmaste LPH 5,0 m liefern und betriebsfertig aufstellen</v>
      </c>
      <c r="M1295" s="21"/>
      <c r="N1295" s="21"/>
      <c r="O1295" s="21"/>
      <c r="P1295" s="36"/>
      <c r="R1295" s="25"/>
      <c r="S1295" s="10"/>
    </row>
    <row r="1296" spans="1:19" x14ac:dyDescent="0.3">
      <c r="A1296" s="21"/>
      <c r="B1296" s="62">
        <f t="shared" si="89"/>
        <v>0</v>
      </c>
      <c r="C1296" s="62">
        <v>0</v>
      </c>
      <c r="D1296" s="33" t="str">
        <f>'[1]Mast Grube Multi8lB'!$D75</f>
        <v>Stück</v>
      </c>
      <c r="E1296" s="33" t="s">
        <v>191</v>
      </c>
      <c r="F1296" s="12">
        <v>122040500000</v>
      </c>
      <c r="G1296" s="34">
        <f>'[1]Mast Grube Multi8lB'!$E75</f>
        <v>122040500000</v>
      </c>
      <c r="H1296" s="34" t="s">
        <v>16</v>
      </c>
      <c r="I1296" t="str">
        <f>_xlfn.XLOOKUP(G1296,[1]Preisliste!$A$11:$A$156,[1]Preisliste!$B$11:$B$156)</f>
        <v>1.5.3</v>
      </c>
      <c r="J1296" s="13">
        <f>_xlfn.XLOOKUP(G1296,[2]Preisliste!$A$11:$A$156,[2]Preisliste!$E$11:$E$156)</f>
        <v>758.81</v>
      </c>
      <c r="K1296" s="35">
        <f t="shared" si="88"/>
        <v>0</v>
      </c>
      <c r="L1296" t="str">
        <f>_xlfn.XLOOKUP(G1296,[2]Preisliste!$A$11:$A$156,[2]Preisliste!$C$11:$C$156)</f>
        <v>Aufsatzmaste LPH 6,0 m liefern und betriebsfertig aufstellen</v>
      </c>
      <c r="M1296" s="21"/>
      <c r="N1296" s="21"/>
      <c r="O1296" s="21"/>
      <c r="P1296" s="36"/>
      <c r="R1296" s="25"/>
      <c r="S1296" s="10"/>
    </row>
    <row r="1297" spans="1:19" x14ac:dyDescent="0.3">
      <c r="A1297" s="21"/>
      <c r="B1297" s="62">
        <f t="shared" si="89"/>
        <v>5</v>
      </c>
      <c r="C1297" s="62">
        <v>5</v>
      </c>
      <c r="D1297" s="33" t="str">
        <f>'[1]Mast Grube Multi8lB'!$D76</f>
        <v>Stück</v>
      </c>
      <c r="E1297" s="33" t="s">
        <v>191</v>
      </c>
      <c r="F1297" s="12">
        <v>122040700000</v>
      </c>
      <c r="G1297" s="34">
        <f>'[1]Mast Grube Multi8lB'!$E76</f>
        <v>122040700000</v>
      </c>
      <c r="H1297" s="34" t="s">
        <v>17</v>
      </c>
      <c r="I1297" t="str">
        <f>_xlfn.XLOOKUP(G1297,[1]Preisliste!$A$11:$A$156,[1]Preisliste!$B$11:$B$156)</f>
        <v>1.5.4</v>
      </c>
      <c r="J1297" s="13">
        <f>_xlfn.XLOOKUP(G1297,[2]Preisliste!$A$11:$A$156,[2]Preisliste!$E$11:$E$156)</f>
        <v>1066.1600000000001</v>
      </c>
      <c r="K1297" s="35">
        <f t="shared" si="88"/>
        <v>5330.8</v>
      </c>
      <c r="L1297" t="str">
        <f>_xlfn.XLOOKUP(G1297,[2]Preisliste!$A$11:$A$156,[2]Preisliste!$C$11:$C$156)</f>
        <v>Aufsatzmaste LPH 8,0 m liefern und betriebsfertig aufstellen</v>
      </c>
      <c r="M1297" s="21"/>
      <c r="N1297" s="21"/>
      <c r="O1297" s="21"/>
      <c r="P1297" s="36"/>
      <c r="R1297" s="25"/>
      <c r="S1297" s="10"/>
    </row>
    <row r="1298" spans="1:19" x14ac:dyDescent="0.3">
      <c r="A1298" s="21"/>
      <c r="B1298" s="62">
        <f t="shared" si="89"/>
        <v>0</v>
      </c>
      <c r="C1298" s="62">
        <v>0</v>
      </c>
      <c r="D1298" s="33" t="str">
        <f>'[1]Mast Grube Multi8lB'!$D77</f>
        <v>Stück</v>
      </c>
      <c r="E1298" s="33" t="s">
        <v>191</v>
      </c>
      <c r="F1298" s="12">
        <v>122040900000</v>
      </c>
      <c r="G1298" s="34">
        <f>'[1]Mast Grube Multi8lB'!$E77</f>
        <v>122040900000</v>
      </c>
      <c r="H1298" s="34" t="s">
        <v>18</v>
      </c>
      <c r="I1298" t="str">
        <f>_xlfn.XLOOKUP(G1298,[1]Preisliste!$A$11:$A$156,[1]Preisliste!$B$11:$B$156)</f>
        <v>1.5.5</v>
      </c>
      <c r="J1298" s="13">
        <f>_xlfn.XLOOKUP(G1298,[2]Preisliste!$A$11:$A$156,[2]Preisliste!$E$11:$E$156)</f>
        <v>1212.3499999999999</v>
      </c>
      <c r="K1298" s="35">
        <f t="shared" si="88"/>
        <v>0</v>
      </c>
      <c r="L1298" t="str">
        <f>_xlfn.XLOOKUP(G1298,[2]Preisliste!$A$11:$A$156,[2]Preisliste!$C$11:$C$156)</f>
        <v>Aufsatzmaste LPH 10,0 m liefern und betriebsfertig aufstellen</v>
      </c>
      <c r="M1298" s="21"/>
      <c r="N1298" s="21"/>
      <c r="O1298" s="21"/>
      <c r="P1298" s="36"/>
      <c r="R1298" s="25"/>
      <c r="S1298" s="10"/>
    </row>
    <row r="1299" spans="1:19" x14ac:dyDescent="0.3">
      <c r="A1299" s="21"/>
      <c r="B1299" s="62">
        <f t="shared" si="89"/>
        <v>0</v>
      </c>
      <c r="C1299" s="62">
        <v>0</v>
      </c>
      <c r="D1299" s="33" t="str">
        <f>'[1]Mast Grube Multi8lB'!$D78</f>
        <v>Stück</v>
      </c>
      <c r="E1299" s="33" t="s">
        <v>191</v>
      </c>
      <c r="F1299" s="12">
        <v>122040110000</v>
      </c>
      <c r="G1299" s="34">
        <f>'[1]Mast Grube Multi8lB'!$E78</f>
        <v>122040110000</v>
      </c>
      <c r="H1299" s="34" t="s">
        <v>19</v>
      </c>
      <c r="I1299" t="str">
        <f>_xlfn.XLOOKUP(G1299,[1]Preisliste!$A$11:$A$156,[1]Preisliste!$B$11:$B$156)</f>
        <v>1.5.6</v>
      </c>
      <c r="J1299" s="13">
        <f>_xlfn.XLOOKUP(G1299,[2]Preisliste!$A$11:$A$156,[2]Preisliste!$E$11:$E$156)</f>
        <v>239.44</v>
      </c>
      <c r="K1299" s="35">
        <f t="shared" si="88"/>
        <v>0</v>
      </c>
      <c r="L1299" t="str">
        <f>_xlfn.XLOOKUP(G1299,[2]Preisliste!$A$11:$A$156,[2]Preisliste!$C$11:$C$156)</f>
        <v>Mast richten</v>
      </c>
      <c r="M1299" s="21"/>
      <c r="N1299" s="21"/>
      <c r="O1299" s="21"/>
      <c r="P1299" s="36"/>
      <c r="R1299" s="25"/>
      <c r="S1299" s="10"/>
    </row>
    <row r="1300" spans="1:19" x14ac:dyDescent="0.3">
      <c r="A1300" s="21"/>
      <c r="B1300" s="62">
        <f t="shared" si="89"/>
        <v>0</v>
      </c>
      <c r="C1300" s="62">
        <v>0</v>
      </c>
      <c r="D1300" s="33" t="str">
        <f>'[1]Mast Grube Multi8lB'!$D79</f>
        <v>Stück</v>
      </c>
      <c r="E1300" s="33" t="s">
        <v>191</v>
      </c>
      <c r="F1300" s="12">
        <v>122120100000</v>
      </c>
      <c r="G1300" s="34">
        <f>'[1]Mast Grube Multi8lB'!$E79</f>
        <v>122120100000</v>
      </c>
      <c r="H1300" s="34">
        <v>0</v>
      </c>
      <c r="I1300">
        <f>_xlfn.XLOOKUP(G1300,[1]Preisliste!$A$11:$A$156,[1]Preisliste!$B$11:$B$156)</f>
        <v>0</v>
      </c>
      <c r="J1300" s="13">
        <f>_xlfn.XLOOKUP(G1300,[2]Preisliste!$A$11:$A$156,[2]Preisliste!$E$11:$E$156)</f>
        <v>21.43</v>
      </c>
      <c r="K1300" s="35">
        <f t="shared" si="88"/>
        <v>0</v>
      </c>
      <c r="L1300" t="str">
        <f>_xlfn.XLOOKUP(G1300,[2]Preisliste!$A$11:$A$156,[2]Preisliste!$C$11:$C$156)</f>
        <v>Mast kürzen</v>
      </c>
      <c r="M1300" s="21"/>
      <c r="N1300" s="21"/>
      <c r="O1300" s="21"/>
      <c r="P1300" s="36"/>
      <c r="R1300" s="25"/>
      <c r="S1300" s="10"/>
    </row>
    <row r="1301" spans="1:19" x14ac:dyDescent="0.3">
      <c r="A1301" s="21"/>
      <c r="B1301" s="62">
        <f t="shared" si="89"/>
        <v>0</v>
      </c>
      <c r="C1301" s="62">
        <v>0</v>
      </c>
      <c r="D1301" s="33" t="str">
        <f>'[1]Mast Grube Multi8lB'!$D80</f>
        <v>Stück</v>
      </c>
      <c r="E1301" s="33" t="s">
        <v>191</v>
      </c>
      <c r="F1301" s="12">
        <v>122120900000</v>
      </c>
      <c r="G1301" s="34">
        <f>'[1]Mast Grube Multi8lB'!$E80</f>
        <v>122120900000</v>
      </c>
      <c r="H1301" s="34">
        <v>0</v>
      </c>
      <c r="I1301">
        <f>_xlfn.XLOOKUP(G1301,[1]Preisliste!$A$11:$A$156,[1]Preisliste!$B$11:$B$156)</f>
        <v>0</v>
      </c>
      <c r="J1301" s="13">
        <f>_xlfn.XLOOKUP(G1301,[2]Preisliste!$A$11:$A$156,[2]Preisliste!$E$11:$E$156)</f>
        <v>467.03</v>
      </c>
      <c r="K1301" s="35">
        <f t="shared" si="88"/>
        <v>0</v>
      </c>
      <c r="L1301" t="str">
        <f>_xlfn.XLOOKUP(G1301,[2]Preisliste!$A$11:$A$156,[2]Preisliste!$C$11:$C$156)</f>
        <v>Mast LPH 3,5m stellen o. Material</v>
      </c>
      <c r="M1301" s="21"/>
      <c r="N1301" s="21"/>
      <c r="O1301" s="21"/>
      <c r="P1301" s="36"/>
      <c r="R1301" s="25"/>
      <c r="S1301" s="10"/>
    </row>
    <row r="1302" spans="1:19" x14ac:dyDescent="0.3">
      <c r="A1302" s="21"/>
      <c r="B1302" s="62">
        <f t="shared" si="89"/>
        <v>0</v>
      </c>
      <c r="C1302" s="62">
        <v>0</v>
      </c>
      <c r="D1302" s="33" t="str">
        <f>'[1]Mast Grube Multi8lB'!$D81</f>
        <v>Stück</v>
      </c>
      <c r="E1302" s="33" t="s">
        <v>191</v>
      </c>
      <c r="F1302" s="12">
        <v>122121100000</v>
      </c>
      <c r="G1302" s="34">
        <f>'[1]Mast Grube Multi8lB'!$E81</f>
        <v>122121100000</v>
      </c>
      <c r="H1302" s="34">
        <v>0</v>
      </c>
      <c r="I1302">
        <f>_xlfn.XLOOKUP(G1302,[1]Preisliste!$A$11:$A$156,[1]Preisliste!$B$11:$B$156)</f>
        <v>0</v>
      </c>
      <c r="J1302" s="13">
        <f>_xlfn.XLOOKUP(G1302,[2]Preisliste!$A$11:$A$156,[2]Preisliste!$E$11:$E$156)</f>
        <v>493.59</v>
      </c>
      <c r="K1302" s="35">
        <f t="shared" si="88"/>
        <v>0</v>
      </c>
      <c r="L1302" t="str">
        <f>_xlfn.XLOOKUP(G1302,[2]Preisliste!$A$11:$A$156,[2]Preisliste!$C$11:$C$156)</f>
        <v>Mast LPH 5,0m stellen o. Material</v>
      </c>
      <c r="M1302" s="21"/>
      <c r="N1302" s="21"/>
      <c r="O1302" s="21"/>
      <c r="P1302" s="36"/>
      <c r="R1302" s="25"/>
      <c r="S1302" s="10"/>
    </row>
    <row r="1303" spans="1:19" x14ac:dyDescent="0.3">
      <c r="A1303" s="21"/>
      <c r="B1303" s="62">
        <f t="shared" si="89"/>
        <v>0</v>
      </c>
      <c r="C1303" s="62">
        <v>0</v>
      </c>
      <c r="D1303" s="33" t="str">
        <f>'[1]Mast Grube Multi8lB'!$D82</f>
        <v>Stück</v>
      </c>
      <c r="E1303" s="33" t="s">
        <v>191</v>
      </c>
      <c r="F1303" s="12">
        <v>122121300000</v>
      </c>
      <c r="G1303" s="34">
        <f>'[1]Mast Grube Multi8lB'!$E82</f>
        <v>122121300000</v>
      </c>
      <c r="H1303" s="34">
        <v>0</v>
      </c>
      <c r="I1303">
        <f>_xlfn.XLOOKUP(G1303,[1]Preisliste!$A$11:$A$156,[1]Preisliste!$B$11:$B$156)</f>
        <v>0</v>
      </c>
      <c r="J1303" s="13">
        <f>_xlfn.XLOOKUP(G1303,[2]Preisliste!$A$11:$A$156,[2]Preisliste!$E$11:$E$156)</f>
        <v>590.42999999999995</v>
      </c>
      <c r="K1303" s="35">
        <f t="shared" si="88"/>
        <v>0</v>
      </c>
      <c r="L1303" t="str">
        <f>_xlfn.XLOOKUP(G1303,[2]Preisliste!$A$11:$A$156,[2]Preisliste!$C$11:$C$156)</f>
        <v>Mast LPH 6,0m stellen o. Material</v>
      </c>
      <c r="M1303" s="21"/>
      <c r="N1303" s="21"/>
      <c r="O1303" s="21"/>
      <c r="P1303" s="36"/>
      <c r="R1303" s="25"/>
      <c r="S1303" s="10"/>
    </row>
    <row r="1304" spans="1:19" x14ac:dyDescent="0.3">
      <c r="A1304" s="21"/>
      <c r="B1304" s="62">
        <f t="shared" si="89"/>
        <v>0</v>
      </c>
      <c r="C1304" s="62">
        <v>0</v>
      </c>
      <c r="D1304" s="33" t="str">
        <f>'[1]Mast Grube Multi8lB'!$D83</f>
        <v>Stück</v>
      </c>
      <c r="E1304" s="33" t="s">
        <v>191</v>
      </c>
      <c r="F1304" s="12">
        <v>122121500000</v>
      </c>
      <c r="G1304" s="34">
        <f>'[1]Mast Grube Multi8lB'!$E83</f>
        <v>122121500000</v>
      </c>
      <c r="H1304" s="34">
        <v>0</v>
      </c>
      <c r="I1304">
        <f>_xlfn.XLOOKUP(G1304,[1]Preisliste!$A$11:$A$156,[1]Preisliste!$B$11:$B$156)</f>
        <v>0</v>
      </c>
      <c r="J1304" s="13">
        <f>_xlfn.XLOOKUP(G1304,[2]Preisliste!$A$11:$A$156,[2]Preisliste!$E$11:$E$156)</f>
        <v>834.1</v>
      </c>
      <c r="K1304" s="35">
        <f t="shared" si="88"/>
        <v>0</v>
      </c>
      <c r="L1304" t="str">
        <f>_xlfn.XLOOKUP(G1304,[2]Preisliste!$A$11:$A$156,[2]Preisliste!$C$11:$C$156)</f>
        <v>Mast LPH 8,0m stellen o. Material</v>
      </c>
      <c r="M1304" s="21"/>
      <c r="N1304" s="21"/>
      <c r="O1304" s="21"/>
      <c r="P1304" s="36"/>
      <c r="R1304" s="25"/>
      <c r="S1304" s="10"/>
    </row>
    <row r="1305" spans="1:19" x14ac:dyDescent="0.3">
      <c r="A1305" s="21"/>
      <c r="B1305" s="62">
        <f t="shared" si="89"/>
        <v>0</v>
      </c>
      <c r="C1305" s="62">
        <v>0</v>
      </c>
      <c r="D1305" s="33" t="str">
        <f>'[1]Mast Grube Multi8lB'!$D85</f>
        <v>m</v>
      </c>
      <c r="E1305" s="33" t="s">
        <v>127</v>
      </c>
      <c r="F1305" s="12">
        <v>122120400000</v>
      </c>
      <c r="G1305" s="34">
        <f>'[1]Mast Grube Multi8lB'!$E85</f>
        <v>122120400000</v>
      </c>
      <c r="H1305" s="34">
        <v>0</v>
      </c>
      <c r="I1305">
        <f>_xlfn.XLOOKUP(G1305,[1]Preisliste!$A$11:$A$156,[1]Preisliste!$B$11:$B$156)</f>
        <v>0</v>
      </c>
      <c r="J1305" s="13">
        <f>_xlfn.XLOOKUP(G1305,[2]Preisliste!$A$11:$A$156,[2]Preisliste!$E$11:$E$156)</f>
        <v>1.94</v>
      </c>
      <c r="K1305" s="35">
        <f t="shared" si="88"/>
        <v>0</v>
      </c>
      <c r="L1305" t="str">
        <f>_xlfn.XLOOKUP(G1305,[2]Preisliste!$A$11:$A$156,[2]Preisliste!$C$11:$C$156)</f>
        <v>Zuleitungskabel liefern</v>
      </c>
      <c r="M1305" s="21"/>
      <c r="N1305" s="21"/>
      <c r="O1305" s="21"/>
      <c r="P1305" s="36"/>
      <c r="R1305" s="25"/>
      <c r="S1305" s="10"/>
    </row>
    <row r="1306" spans="1:19" x14ac:dyDescent="0.3">
      <c r="A1306" s="21"/>
      <c r="B1306" s="62">
        <f t="shared" si="89"/>
        <v>0</v>
      </c>
      <c r="C1306" s="62">
        <v>0</v>
      </c>
      <c r="D1306" s="33" t="str">
        <f>'[1]Mast Grube Multi8lB'!$D86</f>
        <v>m</v>
      </c>
      <c r="E1306" s="33" t="s">
        <v>127</v>
      </c>
      <c r="F1306" s="12">
        <v>122120500000</v>
      </c>
      <c r="G1306" s="34">
        <f>'[1]Mast Grube Multi8lB'!$E86</f>
        <v>122120500000</v>
      </c>
      <c r="H1306" s="34">
        <v>0</v>
      </c>
      <c r="I1306">
        <f>_xlfn.XLOOKUP(G1306,[1]Preisliste!$A$11:$A$156,[1]Preisliste!$B$11:$B$156)</f>
        <v>0</v>
      </c>
      <c r="J1306" s="13">
        <f>_xlfn.XLOOKUP(G1306,[2]Preisliste!$A$11:$A$156,[2]Preisliste!$E$11:$E$156)</f>
        <v>9.39</v>
      </c>
      <c r="K1306" s="35">
        <f t="shared" si="88"/>
        <v>0</v>
      </c>
      <c r="L1306" t="str">
        <f>_xlfn.XLOOKUP(G1306,[2]Preisliste!$A$11:$A$156,[2]Preisliste!$C$11:$C$156)</f>
        <v>Zuleitung ab- und wieder anklemmen</v>
      </c>
      <c r="M1306" s="21"/>
      <c r="N1306" s="21"/>
      <c r="O1306" s="21"/>
      <c r="P1306" s="36"/>
      <c r="R1306" s="25"/>
      <c r="S1306" s="10"/>
    </row>
    <row r="1307" spans="1:19" x14ac:dyDescent="0.3">
      <c r="A1307" s="21"/>
      <c r="B1307" s="62">
        <f t="shared" si="89"/>
        <v>0</v>
      </c>
      <c r="C1307" s="62">
        <v>0</v>
      </c>
      <c r="D1307" s="33" t="str">
        <f>'[1]Mast Grube Multi8lB'!$D87</f>
        <v>m</v>
      </c>
      <c r="E1307" s="33" t="s">
        <v>127</v>
      </c>
      <c r="F1307" s="12">
        <v>122030100000</v>
      </c>
      <c r="G1307" s="34">
        <f>'[1]Mast Grube Multi8lB'!$E87</f>
        <v>122030100000</v>
      </c>
      <c r="H1307" s="34" t="s">
        <v>20</v>
      </c>
      <c r="I1307" t="str">
        <f>_xlfn.XLOOKUP(G1307,[1]Preisliste!$A$11:$A$156,[1]Preisliste!$B$11:$B$156)</f>
        <v>1.4.1</v>
      </c>
      <c r="J1307" s="13">
        <f>_xlfn.XLOOKUP(G1307,[2]Preisliste!$A$11:$A$156,[2]Preisliste!$E$11:$E$156)</f>
        <v>8.64</v>
      </c>
      <c r="K1307" s="35">
        <f t="shared" si="88"/>
        <v>0</v>
      </c>
      <c r="L1307" t="str">
        <f>_xlfn.XLOOKUP(G1307,[2]Preisliste!$A$11:$A$156,[2]Preisliste!$C$11:$C$156)</f>
        <v>Erdkabel NYY-J 5 x 10 mm² RE liefern und verlegen</v>
      </c>
      <c r="M1307" s="21"/>
      <c r="N1307" s="21"/>
      <c r="O1307" s="21"/>
      <c r="P1307" s="36"/>
      <c r="R1307" s="25"/>
      <c r="S1307" s="10"/>
    </row>
    <row r="1308" spans="1:19" x14ac:dyDescent="0.3">
      <c r="A1308" s="21"/>
      <c r="B1308" s="62">
        <f t="shared" si="89"/>
        <v>0</v>
      </c>
      <c r="C1308" s="62">
        <v>0</v>
      </c>
      <c r="D1308" s="33" t="str">
        <f>'[1]Mast Grube Multi8lB'!$D88</f>
        <v>m</v>
      </c>
      <c r="E1308" s="33" t="s">
        <v>127</v>
      </c>
      <c r="F1308" s="12">
        <v>122030200000</v>
      </c>
      <c r="G1308" s="34">
        <f>'[1]Mast Grube Multi8lB'!$E88</f>
        <v>122030200000</v>
      </c>
      <c r="H1308" s="34" t="s">
        <v>21</v>
      </c>
      <c r="I1308" t="str">
        <f>_xlfn.XLOOKUP(G1308,[1]Preisliste!$A$11:$A$156,[1]Preisliste!$B$11:$B$156)</f>
        <v>1.4.2</v>
      </c>
      <c r="J1308" s="13">
        <f>_xlfn.XLOOKUP(G1308,[2]Preisliste!$A$11:$A$156,[2]Preisliste!$E$11:$E$156)</f>
        <v>12.15</v>
      </c>
      <c r="K1308" s="35">
        <f t="shared" si="88"/>
        <v>0</v>
      </c>
      <c r="L1308" t="str">
        <f>_xlfn.XLOOKUP(G1308,[2]Preisliste!$A$11:$A$156,[2]Preisliste!$C$11:$C$156)</f>
        <v>Erdkabel NYY-J 5 x 16 mm² RE liefern und verlegen</v>
      </c>
      <c r="M1308" s="21"/>
      <c r="N1308" s="21"/>
      <c r="O1308" s="21"/>
      <c r="P1308" s="36"/>
      <c r="R1308" s="25"/>
      <c r="S1308" s="10"/>
    </row>
    <row r="1309" spans="1:19" x14ac:dyDescent="0.3">
      <c r="A1309" s="21"/>
      <c r="B1309" s="62">
        <f t="shared" si="89"/>
        <v>0</v>
      </c>
      <c r="C1309" s="62">
        <v>0</v>
      </c>
      <c r="D1309" s="33" t="str">
        <f>'[1]Mast Grube Multi8lB'!$D89</f>
        <v>m</v>
      </c>
      <c r="E1309" s="33" t="s">
        <v>127</v>
      </c>
      <c r="F1309" s="12">
        <v>310603110003</v>
      </c>
      <c r="G1309" s="34">
        <f>'[1]Mast Grube Multi8lB'!$E89</f>
        <v>310603110003</v>
      </c>
      <c r="H1309" s="34" t="s">
        <v>22</v>
      </c>
      <c r="I1309" t="str">
        <f>_xlfn.XLOOKUP(G1309,[1]Preisliste!$A$11:$A$156,[1]Preisliste!$B$11:$B$156)</f>
        <v>1.4.3</v>
      </c>
      <c r="J1309" s="13">
        <f>_xlfn.XLOOKUP(G1309,[2]Preisliste!$A$11:$A$156,[2]Preisliste!$E$11:$E$156)</f>
        <v>11.5</v>
      </c>
      <c r="K1309" s="35">
        <f t="shared" si="88"/>
        <v>0</v>
      </c>
      <c r="L1309" t="str">
        <f>_xlfn.XLOOKUP(G1309,[2]Preisliste!$A$11:$A$156,[2]Preisliste!$C$11:$C$156)</f>
        <v>Erdkabel NYY-J 5 x 10 mm² RE in vorhandenem Leerrohr</v>
      </c>
      <c r="M1309" s="21"/>
      <c r="N1309" s="21"/>
      <c r="O1309" s="21"/>
      <c r="P1309" s="36"/>
    </row>
    <row r="1310" spans="1:19" x14ac:dyDescent="0.3">
      <c r="A1310" s="21"/>
      <c r="B1310" s="62">
        <f t="shared" si="89"/>
        <v>0</v>
      </c>
      <c r="C1310" s="62">
        <v>0</v>
      </c>
      <c r="D1310" s="33" t="str">
        <f>'[1]Mast Grube Multi8lB'!$D90</f>
        <v>m</v>
      </c>
      <c r="E1310" s="33" t="s">
        <v>127</v>
      </c>
      <c r="F1310" s="12">
        <v>122123200000</v>
      </c>
      <c r="G1310" s="34">
        <f>'[1]Mast Grube Multi8lB'!$E90</f>
        <v>122123200000</v>
      </c>
      <c r="H1310" s="34">
        <v>0</v>
      </c>
      <c r="I1310">
        <f>_xlfn.XLOOKUP(G1310,[1]Preisliste!$A$11:$A$156,[1]Preisliste!$B$11:$B$156)</f>
        <v>0</v>
      </c>
      <c r="J1310" s="13">
        <f>_xlfn.XLOOKUP(G1310,[2]Preisliste!$A$11:$A$156,[2]Preisliste!$E$11:$E$156)</f>
        <v>11.59</v>
      </c>
      <c r="K1310" s="35">
        <f t="shared" si="88"/>
        <v>0</v>
      </c>
      <c r="L1310" t="str">
        <f>_xlfn.XLOOKUP(G1310,[2]Preisliste!$A$11:$A$156,[2]Preisliste!$C$11:$C$156)</f>
        <v>NFA2X 4x35² liefern/montieren</v>
      </c>
      <c r="M1310" s="21"/>
      <c r="N1310" s="21"/>
      <c r="O1310" s="21"/>
      <c r="P1310" s="36"/>
    </row>
    <row r="1311" spans="1:19" x14ac:dyDescent="0.3">
      <c r="A1311" s="21"/>
      <c r="B1311" s="62">
        <f t="shared" si="89"/>
        <v>0</v>
      </c>
      <c r="C1311" s="62">
        <v>0</v>
      </c>
      <c r="D1311" s="33" t="str">
        <f>'[1]Mast Grube Multi8lB'!$D91</f>
        <v>m</v>
      </c>
      <c r="E1311" s="33" t="s">
        <v>127</v>
      </c>
      <c r="F1311" s="12">
        <v>122030500000</v>
      </c>
      <c r="G1311" s="34">
        <f>'[1]Mast Grube Multi8lB'!$E91</f>
        <v>122030500000</v>
      </c>
      <c r="H1311" s="34">
        <v>0</v>
      </c>
      <c r="I1311">
        <f>_xlfn.XLOOKUP(G1311,[1]Preisliste!$A$11:$A$156,[1]Preisliste!$B$11:$B$156)</f>
        <v>0</v>
      </c>
      <c r="J1311" s="13">
        <f>_xlfn.XLOOKUP(G1311,[2]Preisliste!$A$11:$A$156,[2]Preisliste!$E$11:$E$156)</f>
        <v>11.05</v>
      </c>
      <c r="K1311" s="35">
        <f t="shared" si="88"/>
        <v>0</v>
      </c>
      <c r="L1311" t="str">
        <f>_xlfn.XLOOKUP(G1311,[2]Preisliste!$A$11:$A$156,[2]Preisliste!$C$11:$C$156)</f>
        <v>Kabel liefern/in Rohr einziehen</v>
      </c>
      <c r="M1311" s="21"/>
      <c r="N1311" s="21"/>
      <c r="O1311" s="21"/>
      <c r="P1311" s="36"/>
    </row>
    <row r="1312" spans="1:19" x14ac:dyDescent="0.3">
      <c r="A1312" s="21"/>
      <c r="B1312" s="62">
        <f t="shared" si="89"/>
        <v>0</v>
      </c>
      <c r="C1312" s="62">
        <v>0</v>
      </c>
      <c r="D1312" s="33" t="str">
        <f>'[1]Mast Grube Multi8lB'!$D92</f>
        <v>St.</v>
      </c>
      <c r="E1312" s="33" t="s">
        <v>192</v>
      </c>
      <c r="F1312" s="12">
        <v>122030700000</v>
      </c>
      <c r="G1312" s="34">
        <f>'[1]Mast Grube Multi8lB'!$E92</f>
        <v>122030700000</v>
      </c>
      <c r="H1312" s="34" t="s">
        <v>23</v>
      </c>
      <c r="I1312" t="str">
        <f>_xlfn.XLOOKUP(G1312,[1]Preisliste!$A$11:$A$156,[1]Preisliste!$B$11:$B$156)</f>
        <v>1.4.4</v>
      </c>
      <c r="J1312" s="13">
        <f>_xlfn.XLOOKUP(G1312,[2]Preisliste!$A$11:$A$156,[2]Preisliste!$E$11:$E$156)</f>
        <v>56.14</v>
      </c>
      <c r="K1312" s="35">
        <f t="shared" si="88"/>
        <v>0</v>
      </c>
      <c r="L1312" t="str">
        <f>_xlfn.XLOOKUP(G1312,[2]Preisliste!$A$11:$A$156,[2]Preisliste!$C$11:$C$156)</f>
        <v>Verbindungsmuffe bis 5 x 16 mm² ohne AuS</v>
      </c>
      <c r="M1312" s="21"/>
      <c r="N1312" s="21"/>
      <c r="O1312" s="21"/>
      <c r="P1312" s="36"/>
    </row>
    <row r="1313" spans="1:16" x14ac:dyDescent="0.3">
      <c r="A1313" s="21"/>
      <c r="B1313" s="62">
        <f t="shared" si="89"/>
        <v>0</v>
      </c>
      <c r="C1313" s="62">
        <v>0</v>
      </c>
      <c r="D1313" s="33" t="str">
        <f>'[1]Mast Grube Multi8lB'!$D93</f>
        <v>St.</v>
      </c>
      <c r="E1313" s="33" t="s">
        <v>192</v>
      </c>
      <c r="F1313" s="12">
        <v>122030900000</v>
      </c>
      <c r="G1313" s="34">
        <f>'[1]Mast Grube Multi8lB'!$E93</f>
        <v>122030900000</v>
      </c>
      <c r="H1313" s="34" t="s">
        <v>24</v>
      </c>
      <c r="I1313" t="str">
        <f>_xlfn.XLOOKUP(G1313,[1]Preisliste!$A$11:$A$156,[1]Preisliste!$B$11:$B$156)</f>
        <v>1.4.5</v>
      </c>
      <c r="J1313" s="13">
        <f>_xlfn.XLOOKUP(G1313,[2]Preisliste!$A$11:$A$156,[2]Preisliste!$E$11:$E$156)</f>
        <v>118.14</v>
      </c>
      <c r="K1313" s="35">
        <f t="shared" si="88"/>
        <v>0</v>
      </c>
      <c r="L1313" t="str">
        <f>_xlfn.XLOOKUP(G1313,[2]Preisliste!$A$11:$A$156,[2]Preisliste!$C$11:$C$156)</f>
        <v>Abzweigmuffe ohne AuS</v>
      </c>
      <c r="M1313" s="21"/>
      <c r="N1313" s="21"/>
      <c r="O1313" s="21"/>
      <c r="P1313" s="36"/>
    </row>
    <row r="1314" spans="1:16" x14ac:dyDescent="0.3">
      <c r="A1314" s="21"/>
      <c r="B1314" s="62">
        <f t="shared" si="89"/>
        <v>0</v>
      </c>
      <c r="C1314" s="62">
        <v>0</v>
      </c>
      <c r="D1314" s="33" t="str">
        <f>'[1]Mast Grube Multi8lB'!$D94</f>
        <v>St.</v>
      </c>
      <c r="E1314" s="33" t="s">
        <v>192</v>
      </c>
      <c r="F1314" s="12">
        <v>122031100000</v>
      </c>
      <c r="G1314" s="34">
        <f>'[1]Mast Grube Multi8lB'!$E94</f>
        <v>122031100000</v>
      </c>
      <c r="H1314" s="34" t="s">
        <v>25</v>
      </c>
      <c r="I1314" t="str">
        <f>_xlfn.XLOOKUP(G1314,[1]Preisliste!$A$11:$A$156,[1]Preisliste!$B$11:$B$156)</f>
        <v>1.4.6</v>
      </c>
      <c r="J1314" s="13">
        <f>_xlfn.XLOOKUP(G1314,[2]Preisliste!$A$11:$A$156,[2]Preisliste!$E$11:$E$156)</f>
        <v>72.56</v>
      </c>
      <c r="K1314" s="35">
        <f t="shared" si="88"/>
        <v>0</v>
      </c>
      <c r="L1314" t="str">
        <f>_xlfn.XLOOKUP(G1314,[2]Preisliste!$A$11:$A$156,[2]Preisliste!$C$11:$C$156)</f>
        <v>Kabelendverschluss herstellen ohne AuS</v>
      </c>
      <c r="M1314" s="21"/>
      <c r="N1314" s="21"/>
      <c r="O1314" s="21"/>
      <c r="P1314" s="36"/>
    </row>
    <row r="1315" spans="1:16" x14ac:dyDescent="0.3">
      <c r="A1315" s="21"/>
      <c r="B1315" s="62">
        <f t="shared" si="89"/>
        <v>0</v>
      </c>
      <c r="C1315" s="62">
        <v>0</v>
      </c>
      <c r="D1315" s="33" t="str">
        <f>'[1]Mast Grube Multi8lB'!$D95</f>
        <v>St.</v>
      </c>
      <c r="E1315" s="33" t="s">
        <v>192</v>
      </c>
      <c r="F1315" s="12">
        <v>122031300000</v>
      </c>
      <c r="G1315" s="34">
        <f>'[1]Mast Grube Multi8lB'!$E95</f>
        <v>122031300000</v>
      </c>
      <c r="H1315" s="34" t="s">
        <v>26</v>
      </c>
      <c r="I1315" t="str">
        <f>_xlfn.XLOOKUP(G1315,[1]Preisliste!$A$11:$A$156,[1]Preisliste!$B$11:$B$156)</f>
        <v>1.4.7</v>
      </c>
      <c r="J1315" s="13">
        <f>_xlfn.XLOOKUP(G1315,[2]Preisliste!$A$11:$A$156,[2]Preisliste!$E$11:$E$156)</f>
        <v>168.41</v>
      </c>
      <c r="K1315" s="35">
        <f t="shared" si="88"/>
        <v>0</v>
      </c>
      <c r="L1315" t="str">
        <f>_xlfn.XLOOKUP(G1315,[2]Preisliste!$A$11:$A$156,[2]Preisliste!$C$11:$C$156)</f>
        <v>Rückbau Freileitungsanschluss für nicht benötigten LP</v>
      </c>
      <c r="M1315" s="21"/>
      <c r="N1315" s="21"/>
      <c r="O1315" s="21"/>
      <c r="P1315" s="36"/>
    </row>
    <row r="1316" spans="1:16" x14ac:dyDescent="0.3">
      <c r="A1316" s="21"/>
      <c r="B1316" s="62">
        <f t="shared" si="89"/>
        <v>0</v>
      </c>
      <c r="C1316" s="62">
        <v>0</v>
      </c>
      <c r="D1316" s="33" t="str">
        <f>'[1]Mast Grube Multi8lB'!$D96</f>
        <v>m</v>
      </c>
      <c r="E1316" s="33" t="s">
        <v>127</v>
      </c>
      <c r="F1316" s="12">
        <v>122031500000</v>
      </c>
      <c r="G1316" s="34">
        <f>'[1]Mast Grube Multi8lB'!$E96</f>
        <v>122031500000</v>
      </c>
      <c r="H1316" s="34" t="s">
        <v>27</v>
      </c>
      <c r="I1316" t="str">
        <f>_xlfn.XLOOKUP(G1316,[1]Preisliste!$A$11:$A$156,[1]Preisliste!$B$11:$B$156)</f>
        <v>1.4.8</v>
      </c>
      <c r="J1316" s="13">
        <f>_xlfn.XLOOKUP(G1316,[2]Preisliste!$A$11:$A$156,[2]Preisliste!$E$11:$E$156)</f>
        <v>9.2100000000000009</v>
      </c>
      <c r="K1316" s="35">
        <f t="shared" si="88"/>
        <v>0</v>
      </c>
      <c r="L1316" t="str">
        <f>_xlfn.XLOOKUP(G1316,[2]Preisliste!$A$11:$A$156,[2]Preisliste!$C$11:$C$156)</f>
        <v>Leerrohr 110 mm liefern u. verlegen</v>
      </c>
      <c r="M1316" s="21"/>
      <c r="N1316" s="21"/>
      <c r="O1316" s="21"/>
      <c r="P1316" s="36"/>
    </row>
    <row r="1317" spans="1:16" x14ac:dyDescent="0.3">
      <c r="A1317" s="21"/>
      <c r="B1317" s="62">
        <f t="shared" si="89"/>
        <v>0</v>
      </c>
      <c r="C1317" s="62">
        <v>0</v>
      </c>
      <c r="D1317" s="33" t="str">
        <f>'[1]Mast Grube Multi8lB'!$D98</f>
        <v>St.</v>
      </c>
      <c r="E1317" s="33" t="s">
        <v>192</v>
      </c>
      <c r="F1317" s="12">
        <v>122050100000</v>
      </c>
      <c r="G1317" s="34">
        <f>'[1]Mast Grube Multi8lB'!$E98</f>
        <v>122050100000</v>
      </c>
      <c r="H1317" s="34" t="s">
        <v>28</v>
      </c>
      <c r="I1317" t="str">
        <f>_xlfn.XLOOKUP(G1317,[1]Preisliste!$A$11:$A$156,[1]Preisliste!$B$11:$B$156)</f>
        <v>1.6.1</v>
      </c>
      <c r="J1317" s="13">
        <f>_xlfn.XLOOKUP(G1317,[2]Preisliste!$A$11:$A$156,[2]Preisliste!$E$11:$E$156)</f>
        <v>9.82</v>
      </c>
      <c r="K1317" s="35">
        <f t="shared" si="88"/>
        <v>0</v>
      </c>
      <c r="L1317" t="str">
        <f>_xlfn.XLOOKUP(G1317,[2]Preisliste!$A$11:$A$156,[2]Preisliste!$C$11:$C$156)</f>
        <v>Masterdung für bestehende Masten</v>
      </c>
      <c r="M1317" s="21"/>
      <c r="N1317" s="21"/>
      <c r="O1317" s="21"/>
      <c r="P1317" s="36"/>
    </row>
    <row r="1318" spans="1:16" x14ac:dyDescent="0.3">
      <c r="A1318" s="21"/>
      <c r="B1318" s="62">
        <f t="shared" si="89"/>
        <v>0</v>
      </c>
      <c r="C1318" s="62">
        <v>0</v>
      </c>
      <c r="D1318" s="33" t="str">
        <f>'[1]Mast Grube Multi8lB'!$D99</f>
        <v>St.</v>
      </c>
      <c r="E1318" s="33" t="s">
        <v>192</v>
      </c>
      <c r="F1318" s="12">
        <v>122050300000</v>
      </c>
      <c r="G1318" s="34">
        <f>'[1]Mast Grube Multi8lB'!$E99</f>
        <v>122050300000</v>
      </c>
      <c r="H1318" s="34" t="s">
        <v>29</v>
      </c>
      <c r="I1318" t="str">
        <f>_xlfn.XLOOKUP(G1318,[1]Preisliste!$A$11:$A$156,[1]Preisliste!$B$11:$B$156)</f>
        <v>1.6.2</v>
      </c>
      <c r="J1318" s="13">
        <f>_xlfn.XLOOKUP(G1318,[2]Preisliste!$A$11:$A$156,[2]Preisliste!$E$11:$E$156)</f>
        <v>11.23</v>
      </c>
      <c r="K1318" s="35">
        <f t="shared" si="88"/>
        <v>0</v>
      </c>
      <c r="L1318" t="str">
        <f>_xlfn.XLOOKUP(G1318,[2]Preisliste!$A$11:$A$156,[2]Preisliste!$C$11:$C$156)</f>
        <v>Mastnummernkennzeichnung erstellen</v>
      </c>
      <c r="M1318" s="21"/>
      <c r="N1318" s="21"/>
      <c r="O1318" s="21"/>
      <c r="P1318" s="36"/>
    </row>
    <row r="1319" spans="1:16" x14ac:dyDescent="0.3">
      <c r="A1319" s="21"/>
      <c r="B1319" s="62">
        <f t="shared" si="89"/>
        <v>0</v>
      </c>
      <c r="C1319" s="62">
        <v>0</v>
      </c>
      <c r="D1319" s="33" t="str">
        <f>'[1]Mast Grube Multi8lB'!$D100</f>
        <v>St.</v>
      </c>
      <c r="E1319" s="33" t="s">
        <v>192</v>
      </c>
      <c r="F1319" s="12">
        <v>122122700000</v>
      </c>
      <c r="G1319" s="34">
        <f>'[1]Mast Grube Multi8lB'!$E100</f>
        <v>122122700000</v>
      </c>
      <c r="H1319" s="34">
        <v>0</v>
      </c>
      <c r="I1319">
        <f>_xlfn.XLOOKUP(G1319,[1]Preisliste!$A$11:$A$156,[1]Preisliste!$B$11:$B$156)</f>
        <v>0</v>
      </c>
      <c r="J1319" s="13">
        <f>_xlfn.XLOOKUP(G1319,[2]Preisliste!$A$11:$A$156,[2]Preisliste!$E$11:$E$156)</f>
        <v>136.52000000000001</v>
      </c>
      <c r="K1319" s="35">
        <f t="shared" si="88"/>
        <v>0</v>
      </c>
      <c r="L1319" t="str">
        <f>_xlfn.XLOOKUP(G1319,[2]Preisliste!$A$11:$A$156,[2]Preisliste!$C$11:$C$156)</f>
        <v>Montage Tiefenerder (V4A)</v>
      </c>
      <c r="M1319" s="21"/>
      <c r="N1319" s="21"/>
      <c r="O1319" s="21"/>
      <c r="P1319" s="36"/>
    </row>
    <row r="1320" spans="1:16" x14ac:dyDescent="0.3">
      <c r="A1320" s="21"/>
      <c r="B1320" s="62">
        <f t="shared" si="89"/>
        <v>0</v>
      </c>
      <c r="C1320" s="62">
        <v>0</v>
      </c>
      <c r="D1320" s="33" t="str">
        <f>'[1]Mast Grube Multi8lB'!$D101</f>
        <v>St.</v>
      </c>
      <c r="E1320" s="33" t="s">
        <v>192</v>
      </c>
      <c r="F1320" s="12">
        <v>122122800000</v>
      </c>
      <c r="G1320" s="34">
        <f>'[1]Mast Grube Multi8lB'!$E101</f>
        <v>122122800000</v>
      </c>
      <c r="H1320" s="34">
        <v>0</v>
      </c>
      <c r="I1320">
        <f>_xlfn.XLOOKUP(G1320,[1]Preisliste!$A$11:$A$156,[1]Preisliste!$B$11:$B$156)</f>
        <v>0</v>
      </c>
      <c r="J1320" s="13">
        <f>_xlfn.XLOOKUP(G1320,[2]Preisliste!$A$11:$A$156,[2]Preisliste!$E$11:$E$156)</f>
        <v>56.52</v>
      </c>
      <c r="K1320" s="35">
        <f t="shared" si="88"/>
        <v>0</v>
      </c>
      <c r="L1320" t="str">
        <f>_xlfn.XLOOKUP(G1320,[2]Preisliste!$A$11:$A$156,[2]Preisliste!$C$11:$C$156)</f>
        <v>Zulage je weitere erdungsstange V4A 1,5</v>
      </c>
      <c r="M1320" s="21"/>
      <c r="N1320" s="21"/>
      <c r="O1320" s="21"/>
      <c r="P1320" s="36"/>
    </row>
    <row r="1321" spans="1:16" x14ac:dyDescent="0.3">
      <c r="A1321" s="21"/>
      <c r="B1321" s="62">
        <f t="shared" si="89"/>
        <v>0</v>
      </c>
      <c r="C1321" s="62">
        <v>0</v>
      </c>
      <c r="D1321" s="33" t="str">
        <f>'[1]Mast Grube Multi8lB'!$D102</f>
        <v>St.</v>
      </c>
      <c r="E1321" s="33" t="s">
        <v>192</v>
      </c>
      <c r="F1321" s="12">
        <v>122122900000</v>
      </c>
      <c r="G1321" s="34">
        <f>'[1]Mast Grube Multi8lB'!$E102</f>
        <v>122122900000</v>
      </c>
      <c r="H1321" s="34">
        <v>0</v>
      </c>
      <c r="I1321">
        <f>_xlfn.XLOOKUP(G1321,[1]Preisliste!$A$11:$A$156,[1]Preisliste!$B$11:$B$156)</f>
        <v>0</v>
      </c>
      <c r="J1321" s="13">
        <f>_xlfn.XLOOKUP(G1321,[2]Preisliste!$A$11:$A$156,[2]Preisliste!$E$11:$E$156)</f>
        <v>59.93</v>
      </c>
      <c r="K1321" s="35">
        <f t="shared" si="88"/>
        <v>0</v>
      </c>
      <c r="L1321" t="str">
        <f>_xlfn.XLOOKUP(G1321,[2]Preisliste!$A$11:$A$156,[2]Preisliste!$C$11:$C$156)</f>
        <v>Erdungsmessung inkl. Protokoll</v>
      </c>
      <c r="M1321" s="21"/>
      <c r="N1321" s="21"/>
      <c r="O1321" s="21"/>
      <c r="P1321" s="36"/>
    </row>
    <row r="1322" spans="1:16" x14ac:dyDescent="0.3">
      <c r="A1322" s="21"/>
      <c r="B1322" s="62">
        <f t="shared" si="89"/>
        <v>0</v>
      </c>
      <c r="C1322" s="62">
        <v>0</v>
      </c>
      <c r="D1322" s="33" t="str">
        <f>'[1]Mast Grube Multi8lB'!$D103</f>
        <v>St.</v>
      </c>
      <c r="E1322" s="33" t="s">
        <v>192</v>
      </c>
      <c r="F1322" s="12">
        <v>122123000000</v>
      </c>
      <c r="G1322" s="34">
        <f>'[1]Mast Grube Multi8lB'!$E103</f>
        <v>122123000000</v>
      </c>
      <c r="H1322" s="34">
        <v>0</v>
      </c>
      <c r="I1322">
        <f>_xlfn.XLOOKUP(G1322,[1]Preisliste!$A$11:$A$156,[1]Preisliste!$B$11:$B$156)</f>
        <v>0</v>
      </c>
      <c r="J1322" s="13">
        <f>_xlfn.XLOOKUP(G1322,[2]Preisliste!$A$11:$A$156,[2]Preisliste!$E$11:$E$156)</f>
        <v>134.19999999999999</v>
      </c>
      <c r="K1322" s="35">
        <f t="shared" si="88"/>
        <v>0</v>
      </c>
      <c r="L1322" t="str">
        <f>_xlfn.XLOOKUP(G1322,[2]Preisliste!$A$11:$A$156,[2]Preisliste!$C$11:$C$156)</f>
        <v>Pauschale Tiefbau für Tiefenerder</v>
      </c>
      <c r="M1322" s="21"/>
      <c r="N1322" s="21"/>
      <c r="O1322" s="21"/>
      <c r="P1322" s="36"/>
    </row>
    <row r="1323" spans="1:16" x14ac:dyDescent="0.3">
      <c r="A1323" s="21"/>
      <c r="B1323" s="62">
        <f t="shared" si="89"/>
        <v>0</v>
      </c>
      <c r="C1323" s="62">
        <v>0</v>
      </c>
      <c r="D1323" s="33" t="str">
        <f>'[1]Mast Grube Multi8lB'!$D104</f>
        <v>St.</v>
      </c>
      <c r="E1323" s="33" t="s">
        <v>192</v>
      </c>
      <c r="F1323" s="12">
        <v>122123100000</v>
      </c>
      <c r="G1323" s="34">
        <f>'[1]Mast Grube Multi8lB'!$E104</f>
        <v>122123100000</v>
      </c>
      <c r="H1323" s="34">
        <v>0</v>
      </c>
      <c r="I1323">
        <f>_xlfn.XLOOKUP(G1323,[1]Preisliste!$A$11:$A$156,[1]Preisliste!$B$11:$B$156)</f>
        <v>0</v>
      </c>
      <c r="J1323" s="13">
        <f>_xlfn.XLOOKUP(G1323,[2]Preisliste!$A$11:$A$156,[2]Preisliste!$E$11:$E$156)</f>
        <v>61.6</v>
      </c>
      <c r="K1323" s="35">
        <f t="shared" si="88"/>
        <v>0</v>
      </c>
      <c r="L1323" t="str">
        <f>_xlfn.XLOOKUP(G1323,[2]Preisliste!$A$11:$A$156,[2]Preisliste!$C$11:$C$156)</f>
        <v>Pauschale An und Abfahrt Tiefenerder</v>
      </c>
      <c r="M1323" s="21"/>
      <c r="N1323" s="21"/>
      <c r="O1323" s="21"/>
      <c r="P1323" s="36"/>
    </row>
    <row r="1324" spans="1:16" x14ac:dyDescent="0.3">
      <c r="A1324" s="21"/>
      <c r="B1324" s="62">
        <f t="shared" si="89"/>
        <v>0</v>
      </c>
      <c r="C1324" s="62">
        <v>0</v>
      </c>
      <c r="D1324" s="33" t="str">
        <f>'[1]Mast Grube Multi8lB'!$D105</f>
        <v>St.</v>
      </c>
      <c r="E1324" s="33" t="s">
        <v>192</v>
      </c>
      <c r="F1324" s="12">
        <v>122050500000</v>
      </c>
      <c r="G1324" s="34">
        <f>'[1]Mast Grube Multi8lB'!$E105</f>
        <v>122050500000</v>
      </c>
      <c r="H1324" s="34" t="s">
        <v>30</v>
      </c>
      <c r="I1324" t="str">
        <f>_xlfn.XLOOKUP(G1324,[1]Preisliste!$A$11:$A$156,[1]Preisliste!$B$11:$B$156)</f>
        <v>1.6.3</v>
      </c>
      <c r="J1324" s="13">
        <f>_xlfn.XLOOKUP(G1324,[2]Preisliste!$A$11:$A$156,[2]Preisliste!$E$11:$E$156)</f>
        <v>337</v>
      </c>
      <c r="K1324" s="35">
        <f t="shared" si="88"/>
        <v>0</v>
      </c>
      <c r="L1324" t="str">
        <f>_xlfn.XLOOKUP(G1324,[2]Preisliste!$A$11:$A$156,[2]Preisliste!$C$11:$C$156)</f>
        <v>Mastanschlusskasten mit Maststeckdose</v>
      </c>
      <c r="M1324" s="21"/>
      <c r="N1324" s="21"/>
      <c r="O1324" s="21"/>
      <c r="P1324" s="36"/>
    </row>
    <row r="1325" spans="1:16" x14ac:dyDescent="0.3">
      <c r="A1325" s="21"/>
      <c r="B1325" s="62">
        <f t="shared" si="89"/>
        <v>0</v>
      </c>
      <c r="C1325" s="62">
        <v>0</v>
      </c>
      <c r="D1325" s="33" t="str">
        <f>'[1]Mast Grube Multi8lB'!$D107</f>
        <v>St.</v>
      </c>
      <c r="E1325" s="33" t="s">
        <v>192</v>
      </c>
      <c r="F1325" s="12">
        <v>122060100000</v>
      </c>
      <c r="G1325" s="34">
        <f>'[1]Mast Grube Multi8lB'!$E107</f>
        <v>122060100000</v>
      </c>
      <c r="H1325" s="34" t="s">
        <v>31</v>
      </c>
      <c r="I1325" t="str">
        <f>_xlfn.XLOOKUP(G1325,[1]Preisliste!$A$11:$A$156,[1]Preisliste!$B$11:$B$156)</f>
        <v>1.7.1</v>
      </c>
      <c r="J1325" s="13">
        <f>_xlfn.XLOOKUP(G1325,[2]Preisliste!$A$11:$A$156,[2]Preisliste!$E$11:$E$156)</f>
        <v>111.7</v>
      </c>
      <c r="K1325" s="35">
        <f t="shared" si="88"/>
        <v>0</v>
      </c>
      <c r="L1325" t="str">
        <f>_xlfn.XLOOKUP(G1325,[2]Preisliste!$A$11:$A$156,[2]Preisliste!$C$11:$C$156)</f>
        <v>Aufsatzausleger 1-fach 1,5 m bis LPH 10 m</v>
      </c>
      <c r="M1325" s="21"/>
      <c r="N1325" s="21"/>
      <c r="O1325" s="21"/>
      <c r="P1325" s="36"/>
    </row>
    <row r="1326" spans="1:16" x14ac:dyDescent="0.3">
      <c r="A1326" s="21"/>
      <c r="B1326" s="62">
        <f t="shared" si="89"/>
        <v>0</v>
      </c>
      <c r="C1326" s="62">
        <v>0</v>
      </c>
      <c r="D1326" s="33" t="str">
        <f>'[1]Mast Grube Multi8lB'!$D108</f>
        <v>St.</v>
      </c>
      <c r="E1326" s="33" t="s">
        <v>192</v>
      </c>
      <c r="F1326" s="12">
        <v>122060300000</v>
      </c>
      <c r="G1326" s="34">
        <f>'[1]Mast Grube Multi8lB'!$E108</f>
        <v>122060300000</v>
      </c>
      <c r="H1326" s="34" t="s">
        <v>32</v>
      </c>
      <c r="I1326" t="str">
        <f>_xlfn.XLOOKUP(G1326,[1]Preisliste!$A$11:$A$156,[1]Preisliste!$B$11:$B$156)</f>
        <v>1.7.2</v>
      </c>
      <c r="J1326" s="13">
        <f>_xlfn.XLOOKUP(G1326,[2]Preisliste!$A$11:$A$156,[2]Preisliste!$E$11:$E$156)</f>
        <v>137.85</v>
      </c>
      <c r="K1326" s="35">
        <f t="shared" si="88"/>
        <v>0</v>
      </c>
      <c r="L1326" t="str">
        <f>_xlfn.XLOOKUP(G1326,[2]Preisliste!$A$11:$A$156,[2]Preisliste!$C$11:$C$156)</f>
        <v>Aufsatzausleger 2-fach 1,5 m bis LPH 10 m</v>
      </c>
      <c r="M1326" s="21"/>
      <c r="N1326" s="21"/>
      <c r="O1326" s="21"/>
      <c r="P1326" s="36"/>
    </row>
    <row r="1327" spans="1:16" x14ac:dyDescent="0.3">
      <c r="A1327" s="21"/>
      <c r="B1327" s="62">
        <f t="shared" si="89"/>
        <v>5</v>
      </c>
      <c r="C1327" s="62">
        <v>5</v>
      </c>
      <c r="D1327" s="33" t="str">
        <f>'[1]Mast Grube Multi8lB'!$D109</f>
        <v>St.</v>
      </c>
      <c r="E1327" s="33" t="s">
        <v>192</v>
      </c>
      <c r="F1327" s="12">
        <v>122060500000</v>
      </c>
      <c r="G1327" s="34">
        <f>'[1]Mast Grube Multi8lB'!$E109</f>
        <v>122060500000</v>
      </c>
      <c r="H1327" s="34" t="s">
        <v>33</v>
      </c>
      <c r="I1327" t="str">
        <f>_xlfn.XLOOKUP(G1327,[1]Preisliste!$A$11:$A$156,[1]Preisliste!$B$11:$B$156)</f>
        <v>1.7.3</v>
      </c>
      <c r="J1327" s="13">
        <f>_xlfn.XLOOKUP(G1327,[2]Preisliste!$A$11:$A$156,[2]Preisliste!$E$11:$E$156)</f>
        <v>178.71</v>
      </c>
      <c r="K1327" s="35">
        <f t="shared" si="88"/>
        <v>893.55000000000007</v>
      </c>
      <c r="L1327" t="str">
        <f>_xlfn.XLOOKUP(G1327,[2]Preisliste!$A$11:$A$156,[2]Preisliste!$C$11:$C$156)</f>
        <v>Aufsatzausleger 3-fach 1,0 m bis LPH 10 m</v>
      </c>
      <c r="M1327" s="21"/>
      <c r="N1327" s="21"/>
      <c r="O1327" s="21"/>
      <c r="P1327" s="36"/>
    </row>
    <row r="1328" spans="1:16" x14ac:dyDescent="0.3">
      <c r="A1328" s="21"/>
      <c r="B1328" s="62">
        <f t="shared" si="89"/>
        <v>0</v>
      </c>
      <c r="C1328" s="62">
        <v>0</v>
      </c>
      <c r="D1328" s="33" t="str">
        <f>'[1]Mast Grube Multi8lB'!$D110</f>
        <v>St.</v>
      </c>
      <c r="E1328" s="33" t="s">
        <v>192</v>
      </c>
      <c r="F1328" s="12">
        <v>122060700000</v>
      </c>
      <c r="G1328" s="34">
        <f>'[1]Mast Grube Multi8lB'!$E110</f>
        <v>122060700000</v>
      </c>
      <c r="H1328" s="34" t="s">
        <v>34</v>
      </c>
      <c r="I1328" t="str">
        <f>_xlfn.XLOOKUP(G1328,[1]Preisliste!$A$11:$A$156,[1]Preisliste!$B$11:$B$156)</f>
        <v>1.7.4</v>
      </c>
      <c r="J1328" s="13">
        <f>_xlfn.XLOOKUP(G1328,[2]Preisliste!$A$11:$A$156,[2]Preisliste!$E$11:$E$156)</f>
        <v>198.46</v>
      </c>
      <c r="K1328" s="35">
        <f t="shared" si="88"/>
        <v>0</v>
      </c>
      <c r="L1328" t="str">
        <f>_xlfn.XLOOKUP(G1328,[2]Preisliste!$A$11:$A$156,[2]Preisliste!$C$11:$C$156)</f>
        <v>Aufsatzausleger 3-fach 1,5 m bis LPH 10 m</v>
      </c>
      <c r="M1328" s="21"/>
      <c r="N1328" s="21"/>
      <c r="O1328" s="21"/>
      <c r="P1328" s="36"/>
    </row>
    <row r="1329" spans="1:16" x14ac:dyDescent="0.3">
      <c r="A1329" s="21"/>
      <c r="B1329" s="62">
        <f t="shared" si="89"/>
        <v>0</v>
      </c>
      <c r="C1329" s="62">
        <v>0</v>
      </c>
      <c r="D1329" s="33" t="str">
        <f>'[1]Mast Grube Multi8lB'!$D111</f>
        <v>St.</v>
      </c>
      <c r="E1329" s="33" t="s">
        <v>192</v>
      </c>
      <c r="F1329" s="12">
        <v>122060900000</v>
      </c>
      <c r="G1329" s="34">
        <f>'[1]Mast Grube Multi8lB'!$E111</f>
        <v>122060900000</v>
      </c>
      <c r="H1329" s="34" t="s">
        <v>35</v>
      </c>
      <c r="I1329" t="str">
        <f>_xlfn.XLOOKUP(G1329,[1]Preisliste!$A$11:$A$156,[1]Preisliste!$B$11:$B$156)</f>
        <v>1.7.5</v>
      </c>
      <c r="J1329" s="13">
        <f>_xlfn.XLOOKUP(G1329,[2]Preisliste!$A$11:$A$156,[2]Preisliste!$E$11:$E$156)</f>
        <v>299.95999999999998</v>
      </c>
      <c r="K1329" s="35">
        <f t="shared" si="88"/>
        <v>0</v>
      </c>
      <c r="L1329" t="str">
        <f>_xlfn.XLOOKUP(G1329,[2]Preisliste!$A$11:$A$156,[2]Preisliste!$C$11:$C$156)</f>
        <v>Mastausleger für Freileitungsmast liefern u. montieren</v>
      </c>
      <c r="M1329" s="21"/>
      <c r="N1329" s="21"/>
      <c r="O1329" s="21"/>
      <c r="P1329" s="36"/>
    </row>
    <row r="1330" spans="1:16" x14ac:dyDescent="0.3">
      <c r="A1330" s="21"/>
      <c r="B1330" s="62">
        <f t="shared" si="89"/>
        <v>0</v>
      </c>
      <c r="C1330" s="62">
        <v>0</v>
      </c>
      <c r="D1330" s="33" t="str">
        <f>'[1]Mast Grube Multi8lB'!$D113</f>
        <v>St.</v>
      </c>
      <c r="E1330" s="33" t="s">
        <v>192</v>
      </c>
      <c r="F1330" s="12">
        <v>101030300000</v>
      </c>
      <c r="G1330" s="34">
        <f>'[1]Mast Grube Multi8lB'!$E113</f>
        <v>101030300000</v>
      </c>
      <c r="H1330" s="34" t="s">
        <v>37</v>
      </c>
      <c r="I1330" t="str">
        <f>_xlfn.XLOOKUP(G1330,[1]Preisliste!$A$11:$A$156,[1]Preisliste!$B$11:$B$156)</f>
        <v>1.8.1</v>
      </c>
      <c r="J1330" s="13">
        <f>_xlfn.XLOOKUP(G1330,[2]Preisliste!$A$11:$A$156,[2]Preisliste!$E$11:$E$156)</f>
        <v>0</v>
      </c>
      <c r="K1330" s="35">
        <f t="shared" si="88"/>
        <v>0</v>
      </c>
      <c r="L1330" t="str">
        <f>_xlfn.XLOOKUP(G1330,[2]Preisliste!$A$11:$A$156,[2]Preisliste!$C$11:$C$156)</f>
        <v>Aluminiumgussmast 2,65m</v>
      </c>
      <c r="M1330" s="21"/>
      <c r="N1330" s="21"/>
      <c r="O1330" s="21"/>
      <c r="P1330" s="36"/>
    </row>
    <row r="1331" spans="1:16" x14ac:dyDescent="0.3">
      <c r="A1331" s="21"/>
      <c r="B1331" s="62">
        <f t="shared" si="89"/>
        <v>0</v>
      </c>
      <c r="C1331" s="62">
        <v>0</v>
      </c>
      <c r="D1331" s="33" t="str">
        <f>'[1]Mast Grube Multi8lB'!$D114</f>
        <v>St.</v>
      </c>
      <c r="E1331" s="33" t="s">
        <v>192</v>
      </c>
      <c r="F1331" s="12">
        <v>441420000001</v>
      </c>
      <c r="G1331" s="34">
        <f>'[1]Mast Grube Multi8lB'!$E114</f>
        <v>441420000001</v>
      </c>
      <c r="H1331" s="34" t="s">
        <v>38</v>
      </c>
      <c r="I1331" t="str">
        <f>_xlfn.XLOOKUP(G1331,[1]Preisliste!$A$11:$A$156,[1]Preisliste!$B$11:$B$156)</f>
        <v>1.8.2</v>
      </c>
      <c r="J1331" s="13">
        <f>_xlfn.XLOOKUP(G1331,[2]Preisliste!$A$11:$A$156,[2]Preisliste!$E$11:$E$156)</f>
        <v>0</v>
      </c>
      <c r="K1331" s="35">
        <f t="shared" si="88"/>
        <v>0</v>
      </c>
      <c r="L1331" t="str">
        <f>_xlfn.XLOOKUP(G1331,[2]Preisliste!$A$11:$A$156,[2]Preisliste!$C$11:$C$156)</f>
        <v>Leiterstütze nach historischem Vorbild</v>
      </c>
      <c r="M1331" s="21"/>
      <c r="N1331" s="21"/>
      <c r="O1331" s="21"/>
      <c r="P1331" s="36"/>
    </row>
    <row r="1332" spans="1:16" x14ac:dyDescent="0.3">
      <c r="A1332" s="21"/>
      <c r="B1332" s="62">
        <f t="shared" si="89"/>
        <v>0</v>
      </c>
      <c r="C1332" s="62">
        <v>0</v>
      </c>
      <c r="D1332" s="33" t="str">
        <f>'[1]Mast Grube Multi8lB'!$D115</f>
        <v>St.</v>
      </c>
      <c r="E1332" s="33" t="s">
        <v>192</v>
      </c>
      <c r="F1332" s="12">
        <v>441421000001</v>
      </c>
      <c r="G1332" s="34">
        <f>'[1]Mast Grube Multi8lB'!$E115</f>
        <v>441421000001</v>
      </c>
      <c r="H1332" s="34" t="s">
        <v>39</v>
      </c>
      <c r="I1332" t="str">
        <f>_xlfn.XLOOKUP(G1332,[1]Preisliste!$A$11:$A$156,[1]Preisliste!$B$11:$B$156)</f>
        <v>1.8.3</v>
      </c>
      <c r="J1332" s="13">
        <f>_xlfn.XLOOKUP(G1332,[2]Preisliste!$A$11:$A$156,[2]Preisliste!$E$11:$E$156)</f>
        <v>0</v>
      </c>
      <c r="K1332" s="35">
        <f t="shared" si="88"/>
        <v>0</v>
      </c>
      <c r="L1332" t="str">
        <f>_xlfn.XLOOKUP(G1332,[2]Preisliste!$A$11:$A$156,[2]Preisliste!$C$11:$C$156)</f>
        <v>Erdstücke</v>
      </c>
      <c r="M1332" s="21"/>
      <c r="N1332" s="21"/>
      <c r="O1332" s="21"/>
      <c r="P1332" s="36"/>
    </row>
    <row r="1333" spans="1:16" x14ac:dyDescent="0.3">
      <c r="A1333" s="21"/>
      <c r="B1333" s="62">
        <f t="shared" si="89"/>
        <v>0</v>
      </c>
      <c r="C1333" s="62">
        <v>0</v>
      </c>
      <c r="D1333" s="33" t="str">
        <f>'[1]Mast Grube Multi8lB'!$D117</f>
        <v>St.</v>
      </c>
      <c r="E1333" s="33" t="s">
        <v>192</v>
      </c>
      <c r="F1333" s="12">
        <v>122070100000</v>
      </c>
      <c r="G1333" s="34">
        <f>'[1]Mast Grube Multi8lB'!$E117</f>
        <v>122070100000</v>
      </c>
      <c r="H1333" s="34" t="s">
        <v>40</v>
      </c>
      <c r="I1333" t="str">
        <f>_xlfn.XLOOKUP(G1333,[1]Preisliste!$A$11:$A$156,[1]Preisliste!$B$11:$B$156)</f>
        <v>1.9.1</v>
      </c>
      <c r="J1333" s="13">
        <f>_xlfn.XLOOKUP(G1333,[2]Preisliste!$A$11:$A$156,[2]Preisliste!$E$11:$E$156)</f>
        <v>79.53</v>
      </c>
      <c r="K1333" s="35">
        <f t="shared" si="88"/>
        <v>0</v>
      </c>
      <c r="L1333" t="str">
        <f>_xlfn.XLOOKUP(G1333,[2]Preisliste!$A$11:$A$156,[2]Preisliste!$C$11:$C$156)</f>
        <v>Kabelübergangskasten ohne AuS</v>
      </c>
      <c r="M1333" s="21"/>
      <c r="N1333" s="21"/>
      <c r="O1333" s="21"/>
      <c r="P1333" s="36"/>
    </row>
    <row r="1334" spans="1:16" x14ac:dyDescent="0.3">
      <c r="A1334" s="21"/>
      <c r="B1334" s="62">
        <f t="shared" si="89"/>
        <v>0</v>
      </c>
      <c r="C1334" s="62">
        <v>0</v>
      </c>
      <c r="D1334" s="33" t="str">
        <f>'[1]Mast Grube Multi8lB'!$D119</f>
        <v>St.</v>
      </c>
      <c r="E1334" s="33" t="s">
        <v>192</v>
      </c>
      <c r="F1334" s="12">
        <v>122080100000</v>
      </c>
      <c r="G1334" s="34">
        <f>'[1]Mast Grube Multi8lB'!$E119</f>
        <v>122080100000</v>
      </c>
      <c r="H1334" s="34">
        <v>0</v>
      </c>
      <c r="I1334">
        <f>_xlfn.XLOOKUP(G1334,[1]Preisliste!$A$11:$A$156,[1]Preisliste!$B$11:$B$156)</f>
        <v>0</v>
      </c>
      <c r="J1334" s="13">
        <f>_xlfn.XLOOKUP(G1334,[2]Preisliste!$A$11:$A$156,[2]Preisliste!$E$11:$E$156)</f>
        <v>37.78</v>
      </c>
      <c r="K1334" s="35">
        <f t="shared" si="88"/>
        <v>0</v>
      </c>
      <c r="L1334" t="str">
        <f>_xlfn.XLOOKUP(G1334,[2]Preisliste!$A$11:$A$156,[2]Preisliste!$C$11:$C$156)</f>
        <v>Mont. Micro Luma</v>
      </c>
      <c r="M1334" s="21"/>
      <c r="N1334" s="21"/>
      <c r="O1334" s="21"/>
      <c r="P1334" s="36"/>
    </row>
    <row r="1335" spans="1:16" x14ac:dyDescent="0.3">
      <c r="A1335" s="21"/>
      <c r="B1335" s="62">
        <f t="shared" si="89"/>
        <v>0</v>
      </c>
      <c r="C1335" s="62">
        <v>0</v>
      </c>
      <c r="D1335" s="33" t="str">
        <f>'[1]Mast Grube Multi8lB'!$D120</f>
        <v>St.</v>
      </c>
      <c r="E1335" s="33" t="s">
        <v>192</v>
      </c>
      <c r="F1335" s="12">
        <v>122080300000</v>
      </c>
      <c r="G1335" s="34">
        <f>'[1]Mast Grube Multi8lB'!$E120</f>
        <v>122080300000</v>
      </c>
      <c r="H1335" s="34">
        <v>0</v>
      </c>
      <c r="I1335">
        <f>_xlfn.XLOOKUP(G1335,[1]Preisliste!$A$11:$A$156,[1]Preisliste!$B$11:$B$156)</f>
        <v>0</v>
      </c>
      <c r="J1335" s="13">
        <f>_xlfn.XLOOKUP(G1335,[2]Preisliste!$A$11:$A$156,[2]Preisliste!$E$11:$E$156)</f>
        <v>38.86</v>
      </c>
      <c r="K1335" s="35">
        <f t="shared" si="88"/>
        <v>0</v>
      </c>
      <c r="L1335" t="str">
        <f>_xlfn.XLOOKUP(G1335,[2]Preisliste!$A$11:$A$156,[2]Preisliste!$C$11:$C$156)</f>
        <v>Mont. Mini Luma</v>
      </c>
      <c r="M1335" s="21"/>
      <c r="N1335" s="21"/>
      <c r="O1335" s="21"/>
      <c r="P1335" s="36"/>
    </row>
    <row r="1336" spans="1:16" x14ac:dyDescent="0.3">
      <c r="A1336" s="21"/>
      <c r="B1336" s="62">
        <f t="shared" si="89"/>
        <v>0</v>
      </c>
      <c r="C1336" s="62">
        <v>0</v>
      </c>
      <c r="D1336" s="33" t="str">
        <f>'[1]Mast Grube Multi8lB'!$D121</f>
        <v>St.</v>
      </c>
      <c r="E1336" s="33" t="s">
        <v>192</v>
      </c>
      <c r="F1336" s="12">
        <v>122080500000</v>
      </c>
      <c r="G1336" s="34">
        <f>'[1]Mast Grube Multi8lB'!$E121</f>
        <v>122080500000</v>
      </c>
      <c r="H1336" s="34">
        <v>0</v>
      </c>
      <c r="I1336">
        <f>_xlfn.XLOOKUP(G1336,[1]Preisliste!$A$11:$A$156,[1]Preisliste!$B$11:$B$156)</f>
        <v>0</v>
      </c>
      <c r="J1336" s="13">
        <f>_xlfn.XLOOKUP(G1336,[2]Preisliste!$A$11:$A$156,[2]Preisliste!$E$11:$E$156)</f>
        <v>41.02</v>
      </c>
      <c r="K1336" s="35">
        <f t="shared" si="88"/>
        <v>0</v>
      </c>
      <c r="L1336" t="str">
        <f>_xlfn.XLOOKUP(G1336,[2]Preisliste!$A$11:$A$156,[2]Preisliste!$C$11:$C$156)</f>
        <v>Mont. Luma</v>
      </c>
      <c r="M1336" s="21"/>
      <c r="N1336" s="21"/>
      <c r="O1336" s="21"/>
      <c r="P1336" s="36"/>
    </row>
    <row r="1337" spans="1:16" x14ac:dyDescent="0.3">
      <c r="A1337" s="21"/>
      <c r="B1337" s="62">
        <f t="shared" si="89"/>
        <v>0</v>
      </c>
      <c r="C1337" s="62">
        <v>0</v>
      </c>
      <c r="D1337" s="33" t="str">
        <f>'[1]Mast Grube Multi8lB'!$D122</f>
        <v>St.</v>
      </c>
      <c r="E1337" s="33" t="s">
        <v>192</v>
      </c>
      <c r="F1337" s="12">
        <v>122080700000</v>
      </c>
      <c r="G1337" s="34">
        <f>'[1]Mast Grube Multi8lB'!$E122</f>
        <v>122080700000</v>
      </c>
      <c r="H1337" s="34">
        <v>0</v>
      </c>
      <c r="I1337">
        <f>_xlfn.XLOOKUP(G1337,[1]Preisliste!$A$11:$A$156,[1]Preisliste!$B$11:$B$156)</f>
        <v>0</v>
      </c>
      <c r="J1337" s="13">
        <f>_xlfn.XLOOKUP(G1337,[2]Preisliste!$A$11:$A$156,[2]Preisliste!$E$11:$E$156)</f>
        <v>96.08</v>
      </c>
      <c r="K1337" s="35">
        <f t="shared" si="88"/>
        <v>0</v>
      </c>
      <c r="L1337" t="str">
        <f>_xlfn.XLOOKUP(G1337,[2]Preisliste!$A$11:$A$156,[2]Preisliste!$C$11:$C$156)</f>
        <v>Mont. FGÜ Mini Luma</v>
      </c>
      <c r="M1337" s="21"/>
      <c r="N1337" s="21"/>
      <c r="O1337" s="21"/>
      <c r="P1337" s="36"/>
    </row>
    <row r="1338" spans="1:16" x14ac:dyDescent="0.3">
      <c r="A1338" s="21"/>
      <c r="B1338" s="62">
        <f t="shared" si="89"/>
        <v>0</v>
      </c>
      <c r="C1338" s="62">
        <v>0</v>
      </c>
      <c r="D1338" s="33" t="str">
        <f>'[1]Mast Grube Multi8lB'!$D123</f>
        <v>St.</v>
      </c>
      <c r="E1338" s="33" t="s">
        <v>192</v>
      </c>
      <c r="F1338" s="12">
        <v>122080900000</v>
      </c>
      <c r="G1338" s="34">
        <f>'[1]Mast Grube Multi8lB'!$E123</f>
        <v>122080900000</v>
      </c>
      <c r="H1338" s="34">
        <v>0</v>
      </c>
      <c r="I1338">
        <f>_xlfn.XLOOKUP(G1338,[1]Preisliste!$A$11:$A$156,[1]Preisliste!$B$11:$B$156)</f>
        <v>0</v>
      </c>
      <c r="J1338" s="13">
        <f>_xlfn.XLOOKUP(G1338,[2]Preisliste!$A$11:$A$156,[2]Preisliste!$E$11:$E$156)</f>
        <v>43.18</v>
      </c>
      <c r="K1338" s="35">
        <f t="shared" si="88"/>
        <v>0</v>
      </c>
      <c r="L1338" t="str">
        <f>_xlfn.XLOOKUP(G1338,[2]Preisliste!$A$11:$A$156,[2]Preisliste!$C$11:$C$156)</f>
        <v>Mont. Trilux Publisca</v>
      </c>
      <c r="M1338" s="21"/>
      <c r="N1338" s="21"/>
      <c r="O1338" s="21"/>
      <c r="P1338" s="36"/>
    </row>
    <row r="1339" spans="1:16" x14ac:dyDescent="0.3">
      <c r="A1339" s="21"/>
      <c r="B1339" s="62">
        <f t="shared" si="89"/>
        <v>0</v>
      </c>
      <c r="C1339" s="62">
        <v>0</v>
      </c>
      <c r="D1339" s="33" t="str">
        <f>'[1]Mast Grube Multi8lB'!$D124</f>
        <v>St.</v>
      </c>
      <c r="E1339" s="33" t="s">
        <v>192</v>
      </c>
      <c r="F1339" s="12">
        <v>122081100000</v>
      </c>
      <c r="G1339" s="34">
        <f>'[1]Mast Grube Multi8lB'!$E124</f>
        <v>122081100000</v>
      </c>
      <c r="H1339" s="34">
        <v>0</v>
      </c>
      <c r="I1339">
        <f>_xlfn.XLOOKUP(G1339,[1]Preisliste!$A$11:$A$156,[1]Preisliste!$B$11:$B$156)</f>
        <v>0</v>
      </c>
      <c r="J1339" s="13">
        <f>_xlfn.XLOOKUP(G1339,[2]Preisliste!$A$11:$A$156,[2]Preisliste!$E$11:$E$156)</f>
        <v>45.34</v>
      </c>
      <c r="K1339" s="35">
        <f t="shared" si="88"/>
        <v>0</v>
      </c>
      <c r="L1339" t="str">
        <f>_xlfn.XLOOKUP(G1339,[2]Preisliste!$A$11:$A$156,[2]Preisliste!$C$11:$C$156)</f>
        <v>Mont. Nordeon Vulkan V3458</v>
      </c>
      <c r="M1339" s="21"/>
      <c r="N1339" s="21"/>
      <c r="O1339" s="21"/>
      <c r="P1339" s="36"/>
    </row>
    <row r="1340" spans="1:16" x14ac:dyDescent="0.3">
      <c r="A1340" s="21"/>
      <c r="B1340" s="62">
        <f t="shared" si="89"/>
        <v>0</v>
      </c>
      <c r="C1340" s="62">
        <v>0</v>
      </c>
      <c r="D1340" s="33" t="str">
        <f>'[1]Mast Grube Multi8lB'!$D125</f>
        <v>St.</v>
      </c>
      <c r="E1340" s="33" t="s">
        <v>192</v>
      </c>
      <c r="F1340" s="12">
        <v>120813000000</v>
      </c>
      <c r="G1340" s="34">
        <f>'[1]Mast Grube Multi8lB'!$E125</f>
        <v>120813000000</v>
      </c>
      <c r="H1340" s="34">
        <v>0</v>
      </c>
      <c r="I1340">
        <f>_xlfn.XLOOKUP(G1340,[1]Preisliste!$A$11:$A$156,[1]Preisliste!$B$11:$B$156)</f>
        <v>0</v>
      </c>
      <c r="J1340" s="13">
        <f>_xlfn.XLOOKUP(G1340,[2]Preisliste!$A$11:$A$156,[2]Preisliste!$E$11:$E$156)</f>
        <v>100.44</v>
      </c>
      <c r="K1340" s="35">
        <f t="shared" si="88"/>
        <v>0</v>
      </c>
      <c r="L1340" t="str">
        <f>_xlfn.XLOOKUP(G1340,[2]Preisliste!$A$11:$A$156,[2]Preisliste!$C$11:$C$156)</f>
        <v>Mont. Hahn-Licht</v>
      </c>
      <c r="M1340" s="21"/>
      <c r="N1340" s="21"/>
      <c r="O1340" s="21"/>
      <c r="P1340" s="36"/>
    </row>
    <row r="1341" spans="1:16" x14ac:dyDescent="0.3">
      <c r="A1341" s="21"/>
      <c r="B1341" s="62">
        <f t="shared" si="89"/>
        <v>0</v>
      </c>
      <c r="C1341" s="62">
        <v>0</v>
      </c>
      <c r="D1341" s="33" t="str">
        <f>'[1]Mast Grube Multi8lB'!$D126</f>
        <v>St.</v>
      </c>
      <c r="E1341" s="33" t="s">
        <v>192</v>
      </c>
      <c r="F1341" s="12">
        <v>122120700000</v>
      </c>
      <c r="G1341" s="34">
        <f>'[1]Mast Grube Multi8lB'!$E126</f>
        <v>122120700000</v>
      </c>
      <c r="H1341" s="34">
        <v>0</v>
      </c>
      <c r="I1341">
        <f>_xlfn.XLOOKUP(G1341,[1]Preisliste!$A$11:$A$156,[1]Preisliste!$B$11:$B$156)</f>
        <v>0</v>
      </c>
      <c r="J1341" s="13">
        <f>_xlfn.XLOOKUP(G1341,[2]Preisliste!$A$11:$A$156,[2]Preisliste!$E$11:$E$156)</f>
        <v>57.53</v>
      </c>
      <c r="K1341" s="35">
        <f t="shared" si="88"/>
        <v>0</v>
      </c>
      <c r="L1341" t="str">
        <f>_xlfn.XLOOKUP(G1341,[2]Preisliste!$A$11:$A$156,[2]Preisliste!$C$11:$C$156)</f>
        <v>Leuchtenmontage o. Material</v>
      </c>
      <c r="M1341" s="21"/>
      <c r="N1341" s="21"/>
      <c r="O1341" s="21"/>
      <c r="P1341" s="36"/>
    </row>
    <row r="1342" spans="1:16" x14ac:dyDescent="0.3">
      <c r="A1342" s="21"/>
      <c r="B1342" s="62">
        <f t="shared" si="89"/>
        <v>0</v>
      </c>
      <c r="C1342" s="62">
        <v>0</v>
      </c>
      <c r="D1342" s="33" t="str">
        <f>'[1]Mast Grube Multi8lB'!$D127</f>
        <v>St.</v>
      </c>
      <c r="E1342" s="33" t="s">
        <v>192</v>
      </c>
      <c r="F1342" s="12">
        <v>122121900000</v>
      </c>
      <c r="G1342" s="34">
        <f>'[1]Mast Grube Multi8lB'!$E127</f>
        <v>122121900000</v>
      </c>
      <c r="H1342" s="34">
        <v>0</v>
      </c>
      <c r="I1342">
        <f>_xlfn.XLOOKUP(G1342,[1]Preisliste!$A$11:$A$156,[1]Preisliste!$B$11:$B$156)</f>
        <v>0</v>
      </c>
      <c r="J1342" s="13">
        <f>_xlfn.XLOOKUP(G1342,[2]Preisliste!$A$11:$A$156,[2]Preisliste!$E$11:$E$156)</f>
        <v>51.86</v>
      </c>
      <c r="K1342" s="35">
        <f t="shared" si="88"/>
        <v>0</v>
      </c>
      <c r="L1342" t="str">
        <f>_xlfn.XLOOKUP(G1342,[2]Preisliste!$A$11:$A$156,[2]Preisliste!$C$11:$C$156)</f>
        <v>Blendeneinbau Vulkan</v>
      </c>
      <c r="M1342" s="21"/>
      <c r="N1342" s="21"/>
      <c r="O1342" s="21"/>
      <c r="P1342" s="36"/>
    </row>
    <row r="1343" spans="1:16" x14ac:dyDescent="0.3">
      <c r="A1343" s="21"/>
      <c r="B1343" s="62">
        <f t="shared" si="89"/>
        <v>0</v>
      </c>
      <c r="C1343" s="62">
        <v>0</v>
      </c>
      <c r="D1343" s="33" t="str">
        <f>'[1]Mast Grube Multi8lB'!$D128</f>
        <v>St.</v>
      </c>
      <c r="E1343" s="33" t="s">
        <v>192</v>
      </c>
      <c r="F1343" s="12">
        <v>122122500000</v>
      </c>
      <c r="G1343" s="34">
        <f>'[1]Mast Grube Multi8lB'!$E128</f>
        <v>122122500000</v>
      </c>
      <c r="H1343" s="34">
        <v>0</v>
      </c>
      <c r="I1343">
        <f>_xlfn.XLOOKUP(G1343,[1]Preisliste!$A$11:$A$156,[1]Preisliste!$B$11:$B$156)</f>
        <v>0</v>
      </c>
      <c r="J1343" s="13">
        <f>_xlfn.XLOOKUP(G1343,[2]Preisliste!$A$11:$A$156,[2]Preisliste!$E$11:$E$156)</f>
        <v>51.86</v>
      </c>
      <c r="K1343" s="35">
        <f t="shared" si="88"/>
        <v>0</v>
      </c>
      <c r="L1343" t="str">
        <f>_xlfn.XLOOKUP(G1343,[2]Preisliste!$A$11:$A$156,[2]Preisliste!$C$11:$C$156)</f>
        <v>Austausch Vulkan Leuchtendach</v>
      </c>
      <c r="M1343" s="21"/>
      <c r="N1343" s="21"/>
      <c r="O1343" s="21"/>
      <c r="P1343" s="36"/>
    </row>
    <row r="1344" spans="1:16" x14ac:dyDescent="0.3">
      <c r="A1344" s="21"/>
      <c r="B1344" s="62">
        <f t="shared" si="89"/>
        <v>0</v>
      </c>
      <c r="C1344" s="62">
        <v>0</v>
      </c>
      <c r="D1344" s="33" t="str">
        <f>'[1]Mast Grube Multi8lB'!$D129</f>
        <v>St.</v>
      </c>
      <c r="E1344" s="33" t="s">
        <v>192</v>
      </c>
      <c r="F1344" s="12">
        <v>122124200000</v>
      </c>
      <c r="G1344" s="34">
        <f>'[1]Mast Grube Multi8lB'!$E129</f>
        <v>122124200000</v>
      </c>
      <c r="H1344" s="34">
        <v>0</v>
      </c>
      <c r="I1344">
        <f>_xlfn.XLOOKUP(G1344,[1]Preisliste!$A$11:$A$156,[1]Preisliste!$B$11:$B$156)</f>
        <v>0</v>
      </c>
      <c r="J1344" s="13">
        <f>_xlfn.XLOOKUP(G1344,[2]Preisliste!$A$11:$A$156,[2]Preisliste!$E$11:$E$156)</f>
        <v>60.83</v>
      </c>
      <c r="K1344" s="35">
        <f t="shared" ref="K1344:K1355" si="90">IF(B1344="",0,B1344*J1344)</f>
        <v>0</v>
      </c>
      <c r="L1344" t="str">
        <f>_xlfn.XLOOKUP(G1344,[2]Preisliste!$A$11:$A$156,[2]Preisliste!$C$11:$C$156)</f>
        <v>Isol. Klemme Leuchtenanschluss</v>
      </c>
      <c r="M1344" s="21"/>
      <c r="N1344" s="21"/>
      <c r="O1344" s="21"/>
      <c r="P1344" s="36"/>
    </row>
    <row r="1345" spans="1:16" x14ac:dyDescent="0.3">
      <c r="A1345" s="21"/>
      <c r="B1345" s="62">
        <f t="shared" ref="B1345:B1355" si="91">C1345</f>
        <v>0</v>
      </c>
      <c r="C1345" s="62">
        <v>0</v>
      </c>
      <c r="D1345" s="33" t="str">
        <f>'[1]Mast Grube Multi8lB'!$D130</f>
        <v>St.</v>
      </c>
      <c r="E1345" s="33" t="s">
        <v>192</v>
      </c>
      <c r="F1345" s="12">
        <v>101030306000</v>
      </c>
      <c r="G1345" s="34">
        <f>'[1]Mast Grube Multi8lB'!$E130</f>
        <v>101030306000</v>
      </c>
      <c r="H1345" s="34" t="s">
        <v>41</v>
      </c>
      <c r="I1345" t="str">
        <f>_xlfn.XLOOKUP(G1345,[1]Preisliste!$A$11:$A$156,[1]Preisliste!$B$11:$B$156)</f>
        <v>1.10.1</v>
      </c>
      <c r="J1345" s="13">
        <f>_xlfn.XLOOKUP(G1345,[2]Preisliste!$A$11:$A$156,[2]Preisliste!$E$11:$E$156)</f>
        <v>37.78</v>
      </c>
      <c r="K1345" s="35">
        <f t="shared" si="90"/>
        <v>0</v>
      </c>
      <c r="L1345" t="str">
        <f>_xlfn.XLOOKUP(G1345,[2]Preisliste!$A$11:$A$156,[2]Preisliste!$C$11:$C$156)</f>
        <v>Technische LED-Außenleuchte für Anliegerstraßen</v>
      </c>
      <c r="M1345" s="21"/>
      <c r="N1345" s="21"/>
      <c r="O1345" s="21"/>
      <c r="P1345" s="36"/>
    </row>
    <row r="1346" spans="1:16" x14ac:dyDescent="0.3">
      <c r="A1346" s="21"/>
      <c r="B1346" s="62">
        <f t="shared" si="91"/>
        <v>0</v>
      </c>
      <c r="C1346" s="62">
        <v>0</v>
      </c>
      <c r="D1346" s="33" t="str">
        <f>'[1]Mast Grube Multi8lB'!$D131</f>
        <v>St.</v>
      </c>
      <c r="E1346" s="33" t="s">
        <v>192</v>
      </c>
      <c r="F1346" s="12">
        <v>101030307000</v>
      </c>
      <c r="G1346" s="34">
        <f>'[1]Mast Grube Multi8lB'!$E131</f>
        <v>101030307000</v>
      </c>
      <c r="H1346" s="34" t="s">
        <v>42</v>
      </c>
      <c r="I1346" t="str">
        <f>_xlfn.XLOOKUP(G1346,[1]Preisliste!$A$11:$A$156,[1]Preisliste!$B$11:$B$156)</f>
        <v>1.10.2</v>
      </c>
      <c r="J1346" s="13">
        <f>_xlfn.XLOOKUP(G1346,[2]Preisliste!$A$11:$A$156,[2]Preisliste!$E$11:$E$156)</f>
        <v>38.86</v>
      </c>
      <c r="K1346" s="35">
        <f t="shared" si="90"/>
        <v>0</v>
      </c>
      <c r="L1346" t="str">
        <f>_xlfn.XLOOKUP(G1346,[2]Preisliste!$A$11:$A$156,[2]Preisliste!$C$11:$C$156)</f>
        <v>Technische LED-Außenleuchte für Haupterschließungsstraßen</v>
      </c>
      <c r="M1346" s="21"/>
      <c r="N1346" s="21"/>
      <c r="O1346" s="21"/>
      <c r="P1346" s="36"/>
    </row>
    <row r="1347" spans="1:16" x14ac:dyDescent="0.3">
      <c r="A1347" s="21"/>
      <c r="B1347" s="62">
        <f t="shared" si="91"/>
        <v>0</v>
      </c>
      <c r="C1347" s="62">
        <v>0</v>
      </c>
      <c r="D1347" s="33" t="str">
        <f>'[1]Mast Grube Multi8lB'!$D132</f>
        <v>St.</v>
      </c>
      <c r="E1347" s="33" t="s">
        <v>192</v>
      </c>
      <c r="F1347" s="12">
        <v>101030400000</v>
      </c>
      <c r="G1347" s="34">
        <f>'[1]Mast Grube Multi8lB'!$E132</f>
        <v>101030400000</v>
      </c>
      <c r="H1347" s="34" t="s">
        <v>43</v>
      </c>
      <c r="I1347" t="str">
        <f>_xlfn.XLOOKUP(G1347,[1]Preisliste!$A$11:$A$156,[1]Preisliste!$B$11:$B$156)</f>
        <v>1.10.3</v>
      </c>
      <c r="J1347" s="13">
        <f>_xlfn.XLOOKUP(G1347,[2]Preisliste!$A$11:$A$156,[2]Preisliste!$E$11:$E$156)</f>
        <v>41.02</v>
      </c>
      <c r="K1347" s="35">
        <f t="shared" si="90"/>
        <v>0</v>
      </c>
      <c r="L1347" t="str">
        <f>_xlfn.XLOOKUP(G1347,[2]Preisliste!$A$11:$A$156,[2]Preisliste!$C$11:$C$156)</f>
        <v>Technische LED-Außenleuchte für Hauptverkehrsstraßen</v>
      </c>
      <c r="M1347" s="21"/>
      <c r="N1347" s="21"/>
      <c r="O1347" s="21"/>
      <c r="P1347" s="36"/>
    </row>
    <row r="1348" spans="1:16" x14ac:dyDescent="0.3">
      <c r="A1348" s="21"/>
      <c r="B1348" s="62">
        <f t="shared" si="91"/>
        <v>0</v>
      </c>
      <c r="C1348" s="62">
        <v>0</v>
      </c>
      <c r="D1348" s="33" t="str">
        <f>'[1]Mast Grube Multi8lB'!$D133</f>
        <v>St.</v>
      </c>
      <c r="E1348" s="33" t="s">
        <v>192</v>
      </c>
      <c r="F1348" s="12">
        <v>441430000001</v>
      </c>
      <c r="G1348" s="34">
        <f>'[1]Mast Grube Multi8lB'!$E133</f>
        <v>441430000001</v>
      </c>
      <c r="H1348" s="34" t="s">
        <v>44</v>
      </c>
      <c r="I1348" t="str">
        <f>_xlfn.XLOOKUP(G1348,[1]Preisliste!$A$11:$A$156,[1]Preisliste!$B$11:$B$156)</f>
        <v>1.10.4</v>
      </c>
      <c r="J1348" s="13">
        <f>_xlfn.XLOOKUP(G1348,[2]Preisliste!$A$11:$A$156,[2]Preisliste!$E$11:$E$156)</f>
        <v>96.08</v>
      </c>
      <c r="K1348" s="35">
        <f t="shared" si="90"/>
        <v>0</v>
      </c>
      <c r="L1348" t="str">
        <f>_xlfn.XLOOKUP(G1348,[2]Preisliste!$A$11:$A$156,[2]Preisliste!$C$11:$C$156)</f>
        <v>Technische LED-Außenleuchte für FGÜ</v>
      </c>
      <c r="M1348" s="21"/>
      <c r="N1348" s="21"/>
      <c r="O1348" s="21"/>
      <c r="P1348" s="36"/>
    </row>
    <row r="1349" spans="1:16" x14ac:dyDescent="0.3">
      <c r="A1349" s="21"/>
      <c r="B1349" s="62">
        <f t="shared" si="91"/>
        <v>0</v>
      </c>
      <c r="C1349" s="62">
        <v>0</v>
      </c>
      <c r="D1349" s="33" t="str">
        <f>'[1]Mast Grube Multi8lB'!$D134</f>
        <v>St.</v>
      </c>
      <c r="E1349" s="33" t="s">
        <v>192</v>
      </c>
      <c r="F1349" s="12">
        <v>441431000001</v>
      </c>
      <c r="G1349" s="34">
        <f>'[1]Mast Grube Multi8lB'!$E134</f>
        <v>441431000001</v>
      </c>
      <c r="H1349" s="34" t="s">
        <v>45</v>
      </c>
      <c r="I1349" t="str">
        <f>_xlfn.XLOOKUP(G1349,[1]Preisliste!$A$11:$A$156,[1]Preisliste!$B$11:$B$156)</f>
        <v>1.10.5</v>
      </c>
      <c r="J1349" s="13">
        <f>_xlfn.XLOOKUP(G1349,[2]Preisliste!$A$11:$A$156,[2]Preisliste!$E$11:$E$156)</f>
        <v>43.18</v>
      </c>
      <c r="K1349" s="35">
        <f t="shared" si="90"/>
        <v>0</v>
      </c>
      <c r="L1349" t="str">
        <f>_xlfn.XLOOKUP(G1349,[2]Preisliste!$A$11:$A$156,[2]Preisliste!$C$11:$C$156)</f>
        <v>Technisch-dekorative LED-Außenleuchte</v>
      </c>
      <c r="M1349" s="21"/>
      <c r="N1349" s="21"/>
      <c r="O1349" s="21"/>
      <c r="P1349" s="36"/>
    </row>
    <row r="1350" spans="1:16" x14ac:dyDescent="0.3">
      <c r="A1350" s="21"/>
      <c r="B1350" s="62">
        <f t="shared" si="91"/>
        <v>0</v>
      </c>
      <c r="C1350" s="62">
        <v>0</v>
      </c>
      <c r="D1350" s="33" t="str">
        <f>'[1]Mast Grube Multi8lB'!$D135</f>
        <v>St.</v>
      </c>
      <c r="E1350" s="33" t="s">
        <v>192</v>
      </c>
      <c r="F1350" s="12">
        <v>441432000001</v>
      </c>
      <c r="G1350" s="34">
        <f>'[1]Mast Grube Multi8lB'!$E135</f>
        <v>441432000001</v>
      </c>
      <c r="H1350" s="34" t="s">
        <v>46</v>
      </c>
      <c r="I1350" t="str">
        <f>_xlfn.XLOOKUP(G1350,[1]Preisliste!$A$11:$A$156,[1]Preisliste!$B$11:$B$156)</f>
        <v>1.10.6</v>
      </c>
      <c r="J1350" s="13">
        <f>_xlfn.XLOOKUP(G1350,[2]Preisliste!$A$11:$A$156,[2]Preisliste!$E$11:$E$156)</f>
        <v>45.34</v>
      </c>
      <c r="K1350" s="35">
        <f t="shared" si="90"/>
        <v>0</v>
      </c>
      <c r="L1350" t="str">
        <f>_xlfn.XLOOKUP(G1350,[2]Preisliste!$A$11:$A$156,[2]Preisliste!$C$11:$C$156)</f>
        <v>Klassisch-dekorative LED-Außenleuchte</v>
      </c>
      <c r="M1350" s="21"/>
      <c r="N1350" s="21"/>
      <c r="O1350" s="21"/>
      <c r="P1350" s="36"/>
    </row>
    <row r="1351" spans="1:16" x14ac:dyDescent="0.3">
      <c r="A1351" s="21"/>
      <c r="B1351" s="62">
        <f t="shared" si="91"/>
        <v>0</v>
      </c>
      <c r="C1351" s="62">
        <v>0</v>
      </c>
      <c r="D1351" s="33" t="str">
        <f>'[1]Mast Grube Multi8lB'!$D136</f>
        <v>St.</v>
      </c>
      <c r="E1351" s="33" t="s">
        <v>192</v>
      </c>
      <c r="F1351" s="12">
        <v>441433000001</v>
      </c>
      <c r="G1351" s="34">
        <f>'[1]Mast Grube Multi8lB'!$E136</f>
        <v>441433000001</v>
      </c>
      <c r="H1351" s="34" t="s">
        <v>47</v>
      </c>
      <c r="I1351" t="str">
        <f>_xlfn.XLOOKUP(G1351,[1]Preisliste!$A$11:$A$156,[1]Preisliste!$B$11:$B$156)</f>
        <v>1.10.7</v>
      </c>
      <c r="J1351" s="13">
        <f>_xlfn.XLOOKUP(G1351,[2]Preisliste!$A$11:$A$156,[2]Preisliste!$E$11:$E$156)</f>
        <v>100.44</v>
      </c>
      <c r="K1351" s="35">
        <f t="shared" si="90"/>
        <v>0</v>
      </c>
      <c r="L1351" t="str">
        <f>_xlfn.XLOOKUP(G1351,[2]Preisliste!$A$11:$A$156,[2]Preisliste!$C$11:$C$156)</f>
        <v>Historische Mastaufsatzleuchten "Ausführung Bergisch Gladbach"</v>
      </c>
      <c r="M1351" s="21"/>
      <c r="N1351" s="21"/>
      <c r="O1351" s="21"/>
      <c r="P1351" s="36"/>
    </row>
    <row r="1352" spans="1:16" x14ac:dyDescent="0.3">
      <c r="A1352" s="21"/>
      <c r="B1352" s="62">
        <f t="shared" si="91"/>
        <v>0</v>
      </c>
      <c r="C1352" s="62">
        <v>0</v>
      </c>
      <c r="D1352" s="33" t="str">
        <f>'[1]Mast Grube Multi8lB'!$D137</f>
        <v>St.</v>
      </c>
      <c r="E1352" s="33" t="s">
        <v>192</v>
      </c>
      <c r="F1352" s="12">
        <v>101030405000</v>
      </c>
      <c r="G1352" s="34">
        <f>'[1]Mast Grube Multi8lB'!$E137</f>
        <v>101030405000</v>
      </c>
      <c r="H1352" s="34" t="s">
        <v>48</v>
      </c>
      <c r="I1352" t="str">
        <f>_xlfn.XLOOKUP(G1352,[1]Preisliste!$A$11:$A$156,[1]Preisliste!$B$11:$B$156)</f>
        <v>1.10.8</v>
      </c>
      <c r="J1352" s="13">
        <f>_xlfn.XLOOKUP(G1352,[2]Preisliste!$A$11:$A$156,[2]Preisliste!$E$11:$E$156)</f>
        <v>0</v>
      </c>
      <c r="K1352" s="35">
        <f t="shared" si="90"/>
        <v>0</v>
      </c>
      <c r="L1352" t="str">
        <f>_xlfn.XLOOKUP(G1352,[2]Preisliste!$A$11:$A$156,[2]Preisliste!$C$11:$C$156)</f>
        <v>LED-Kompakt-Strahler für Akzentbeleuchtung &gt; 4000 lm</v>
      </c>
      <c r="M1352" s="21"/>
      <c r="N1352" s="21"/>
      <c r="O1352" s="21"/>
      <c r="P1352" s="36"/>
    </row>
    <row r="1353" spans="1:16" x14ac:dyDescent="0.3">
      <c r="A1353" s="21"/>
      <c r="B1353" s="62">
        <f t="shared" si="91"/>
        <v>0</v>
      </c>
      <c r="C1353" s="62">
        <v>0</v>
      </c>
      <c r="D1353" s="33" t="str">
        <f>'[1]Mast Grube Multi8lB'!$D138</f>
        <v>St.</v>
      </c>
      <c r="E1353" s="33" t="s">
        <v>192</v>
      </c>
      <c r="F1353" s="12">
        <v>101030406000</v>
      </c>
      <c r="G1353" s="34">
        <f>'[1]Mast Grube Multi8lB'!$E138</f>
        <v>101030406000</v>
      </c>
      <c r="H1353" s="34" t="s">
        <v>49</v>
      </c>
      <c r="I1353" t="str">
        <f>_xlfn.XLOOKUP(G1353,[1]Preisliste!$A$11:$A$156,[1]Preisliste!$B$11:$B$156)</f>
        <v>1.10.9</v>
      </c>
      <c r="J1353" s="13">
        <f>_xlfn.XLOOKUP(G1353,[2]Preisliste!$A$11:$A$156,[2]Preisliste!$E$11:$E$156)</f>
        <v>0</v>
      </c>
      <c r="K1353" s="35">
        <f t="shared" si="90"/>
        <v>0</v>
      </c>
      <c r="L1353" t="str">
        <f>_xlfn.XLOOKUP(G1353,[2]Preisliste!$A$11:$A$156,[2]Preisliste!$C$11:$C$156)</f>
        <v>LED-Kompakt-Strahler für Akzentbeleuchtung &gt; 3000 lm</v>
      </c>
      <c r="M1353" s="21"/>
      <c r="N1353" s="21"/>
      <c r="O1353" s="21"/>
      <c r="P1353" s="36"/>
    </row>
    <row r="1354" spans="1:16" x14ac:dyDescent="0.3">
      <c r="A1354" s="21"/>
      <c r="B1354" s="62">
        <f t="shared" si="91"/>
        <v>0</v>
      </c>
      <c r="C1354" s="62">
        <v>0</v>
      </c>
      <c r="D1354" s="33" t="str">
        <f>'[1]Mast Grube Multi8lB'!$D139</f>
        <v>St.</v>
      </c>
      <c r="E1354" s="33" t="s">
        <v>192</v>
      </c>
      <c r="F1354" s="12">
        <v>101030407000</v>
      </c>
      <c r="G1354" s="34">
        <f>'[1]Mast Grube Multi8lB'!$E139</f>
        <v>101030407000</v>
      </c>
      <c r="H1354" s="34" t="s">
        <v>50</v>
      </c>
      <c r="I1354" t="str">
        <f>_xlfn.XLOOKUP(G1354,[1]Preisliste!$A$11:$A$156,[1]Preisliste!$B$11:$B$156)</f>
        <v>1.10.10</v>
      </c>
      <c r="J1354" s="13">
        <f>_xlfn.XLOOKUP(G1354,[2]Preisliste!$A$11:$A$156,[2]Preisliste!$E$11:$E$156)</f>
        <v>0</v>
      </c>
      <c r="K1354" s="35">
        <f t="shared" si="90"/>
        <v>0</v>
      </c>
      <c r="L1354" t="str">
        <f>_xlfn.XLOOKUP(G1354,[2]Preisliste!$A$11:$A$156,[2]Preisliste!$C$11:$C$156)</f>
        <v>LED-Flutlichtstrahler für Anstrahlungen &gt; 6500 lm</v>
      </c>
      <c r="M1354" s="21"/>
      <c r="N1354" s="21"/>
      <c r="O1354" s="21"/>
      <c r="P1354" s="36"/>
    </row>
    <row r="1355" spans="1:16" x14ac:dyDescent="0.3">
      <c r="A1355" s="21"/>
      <c r="B1355" s="62">
        <f t="shared" si="91"/>
        <v>0</v>
      </c>
      <c r="C1355" s="62">
        <v>0</v>
      </c>
      <c r="D1355" s="33" t="str">
        <f>'[1]Mast Grube Multi8lB'!$D140</f>
        <v>St.</v>
      </c>
      <c r="E1355" s="33" t="s">
        <v>192</v>
      </c>
      <c r="F1355" s="12">
        <v>101030500000</v>
      </c>
      <c r="G1355" s="34">
        <f>'[1]Mast Grube Multi8lB'!$E140</f>
        <v>101030500000</v>
      </c>
      <c r="H1355" s="34" t="s">
        <v>51</v>
      </c>
      <c r="I1355" t="str">
        <f>_xlfn.XLOOKUP(G1355,[1]Preisliste!$A$11:$A$156,[1]Preisliste!$B$11:$B$156)</f>
        <v>1.10.11</v>
      </c>
      <c r="J1355" s="13">
        <f>_xlfn.XLOOKUP(G1355,[2]Preisliste!$A$11:$A$156,[2]Preisliste!$E$11:$E$156)</f>
        <v>0</v>
      </c>
      <c r="K1355" s="35">
        <f t="shared" si="90"/>
        <v>0</v>
      </c>
      <c r="L1355" t="str">
        <f>_xlfn.XLOOKUP(G1355,[2]Preisliste!$A$11:$A$156,[2]Preisliste!$C$11:$C$156)</f>
        <v>LED-Flutlichtstrahler für Anstrahlungen &gt; 5500 lm</v>
      </c>
      <c r="M1355" s="21"/>
      <c r="N1355" s="21"/>
      <c r="O1355" s="21"/>
      <c r="P1355" s="36"/>
    </row>
    <row r="1356" spans="1:16" x14ac:dyDescent="0.3">
      <c r="F1356" s="12"/>
      <c r="G1356" s="12"/>
      <c r="H1356" s="12"/>
      <c r="J1356" s="13"/>
      <c r="K1356" s="14"/>
    </row>
    <row r="1357" spans="1:16" x14ac:dyDescent="0.3">
      <c r="B1357" s="25"/>
      <c r="C1357" s="25"/>
      <c r="D1357" s="11"/>
      <c r="E1357" s="11"/>
      <c r="F1357" s="12"/>
      <c r="G1357" s="12"/>
      <c r="H1357" s="12"/>
      <c r="J1357" s="13"/>
      <c r="K1357" s="14"/>
    </row>
    <row r="1358" spans="1:16" x14ac:dyDescent="0.3">
      <c r="B1358" s="25"/>
      <c r="C1358" s="25"/>
      <c r="D1358" s="11"/>
      <c r="E1358" s="11"/>
      <c r="F1358" s="12"/>
      <c r="G1358" s="12"/>
      <c r="H1358" s="12"/>
      <c r="J1358" s="13"/>
      <c r="K1358" s="14"/>
    </row>
    <row r="1359" spans="1:16" x14ac:dyDescent="0.3">
      <c r="B1359" s="25"/>
      <c r="C1359" s="25"/>
      <c r="D1359" s="11"/>
      <c r="E1359" s="11"/>
      <c r="F1359" s="12"/>
      <c r="G1359" s="12"/>
      <c r="H1359" s="12"/>
      <c r="J1359" s="13"/>
      <c r="K1359" s="14"/>
    </row>
    <row r="1360" spans="1:16" x14ac:dyDescent="0.3">
      <c r="A1360" t="s">
        <v>189</v>
      </c>
      <c r="B1360" s="25">
        <f>C1360</f>
        <v>7.1999999999999993</v>
      </c>
      <c r="C1360" s="25">
        <v>7.1999999999999993</v>
      </c>
      <c r="D1360" s="11" t="str">
        <f>'[1]Mast Grube Multi10P'!$D55</f>
        <v>m²</v>
      </c>
      <c r="E1360" s="11" t="s">
        <v>55</v>
      </c>
      <c r="F1360" s="12">
        <v>122021100000</v>
      </c>
      <c r="G1360" s="12">
        <f>'[1]Mast Grube Multi10P'!$E55</f>
        <v>122021100000</v>
      </c>
      <c r="H1360" s="12" t="s">
        <v>0</v>
      </c>
      <c r="I1360" t="str">
        <f>_xlfn.XLOOKUP(G1360,[1]Preisliste!$A$11:$A$156,[1]Preisliste!$B$11:$B$156)</f>
        <v>1.3.6</v>
      </c>
      <c r="J1360" s="13">
        <f>_xlfn.XLOOKUP(G1360,[2]Preisliste!$A$11:$A$156,[2]Preisliste!$E$11:$E$156)</f>
        <v>100.68</v>
      </c>
      <c r="K1360" s="14">
        <f t="shared" ref="K1360:K1423" si="92">IF(B1360="",0,B1360*J1360)</f>
        <v>724.89599999999996</v>
      </c>
      <c r="L1360" t="str">
        <f>_xlfn.XLOOKUP(G1360,[2]Preisliste!$A$11:$A$156,[2]Preisliste!$C$11:$C$156)</f>
        <v>Pflasteroberflächen aufnehmen und wieder herstellen</v>
      </c>
    </row>
    <row r="1361" spans="1:12" x14ac:dyDescent="0.3">
      <c r="A1361" t="s">
        <v>205</v>
      </c>
      <c r="B1361" s="25">
        <f t="shared" ref="B1361:B1424" si="93">C1361</f>
        <v>0.44999999999999996</v>
      </c>
      <c r="C1361" s="25">
        <v>0.44999999999999996</v>
      </c>
      <c r="D1361" s="11" t="str">
        <f>'[1]Mast Grube Multi10P'!$D56</f>
        <v>m³</v>
      </c>
      <c r="E1361" s="11" t="s">
        <v>56</v>
      </c>
      <c r="F1361" s="12">
        <v>122021300000</v>
      </c>
      <c r="G1361" s="12">
        <f>'[1]Mast Grube Multi10P'!$E56</f>
        <v>122021300000</v>
      </c>
      <c r="H1361" s="12" t="s">
        <v>1</v>
      </c>
      <c r="I1361" t="str">
        <f>_xlfn.XLOOKUP(G1361,[1]Preisliste!$A$11:$A$156,[1]Preisliste!$B$11:$B$156)</f>
        <v>1.3.7</v>
      </c>
      <c r="J1361" s="13">
        <f>_xlfn.XLOOKUP(G1361,[2]Preisliste!$A$11:$A$156,[2]Preisliste!$E$11:$E$156)</f>
        <v>114.1</v>
      </c>
      <c r="K1361" s="14">
        <f t="shared" si="92"/>
        <v>51.344999999999992</v>
      </c>
      <c r="L1361" t="str">
        <f>_xlfn.XLOOKUP(G1361,[2]Preisliste!$A$11:$A$156,[2]Preisliste!$C$11:$C$156)</f>
        <v>ungeb. Tragschichten ausbauen</v>
      </c>
    </row>
    <row r="1362" spans="1:12" x14ac:dyDescent="0.3">
      <c r="A1362" s="25">
        <f>SUM(K1360:K1435)</f>
        <v>9437.7964999999986</v>
      </c>
      <c r="B1362" s="25">
        <f t="shared" si="93"/>
        <v>6.1</v>
      </c>
      <c r="C1362" s="25">
        <v>6.1</v>
      </c>
      <c r="D1362" s="11" t="str">
        <f>'[1]Mast Grube Multi10P'!$D57</f>
        <v>m³</v>
      </c>
      <c r="E1362" s="11" t="s">
        <v>56</v>
      </c>
      <c r="F1362" s="12">
        <v>122021500000</v>
      </c>
      <c r="G1362" s="12">
        <f>'[1]Mast Grube Multi10P'!$E57</f>
        <v>122021500000</v>
      </c>
      <c r="H1362" s="12" t="s">
        <v>2</v>
      </c>
      <c r="I1362" t="str">
        <f>_xlfn.XLOOKUP(G1362,[1]Preisliste!$A$11:$A$156,[1]Preisliste!$B$11:$B$156)</f>
        <v>1.3.8</v>
      </c>
      <c r="J1362" s="13">
        <f>_xlfn.XLOOKUP(G1362,[2]Preisliste!$A$11:$A$156,[2]Preisliste!$E$11:$E$156)</f>
        <v>248.34</v>
      </c>
      <c r="K1362" s="14">
        <f t="shared" si="92"/>
        <v>1514.874</v>
      </c>
      <c r="L1362" t="str">
        <f>_xlfn.XLOOKUP(G1362,[2]Preisliste!$A$11:$A$156,[2]Preisliste!$C$11:$C$156)</f>
        <v>Graben herstellen und wiederverfüllen</v>
      </c>
    </row>
    <row r="1363" spans="1:12" x14ac:dyDescent="0.3">
      <c r="B1363" s="25">
        <f t="shared" si="93"/>
        <v>0.8</v>
      </c>
      <c r="C1363" s="25">
        <v>0.8</v>
      </c>
      <c r="D1363" s="11" t="str">
        <f>'[1]Mast Grube Multi10P'!$D58</f>
        <v>m³</v>
      </c>
      <c r="E1363" s="11" t="s">
        <v>56</v>
      </c>
      <c r="F1363" s="12">
        <v>122021900000</v>
      </c>
      <c r="G1363" s="12">
        <f>'[1]Mast Grube Multi10P'!$E58</f>
        <v>122021900000</v>
      </c>
      <c r="H1363" s="12" t="s">
        <v>3</v>
      </c>
      <c r="I1363" t="str">
        <f>_xlfn.XLOOKUP(G1363,[1]Preisliste!$A$11:$A$156,[1]Preisliste!$B$11:$B$156)</f>
        <v>1.3.10</v>
      </c>
      <c r="J1363" s="13">
        <f>_xlfn.XLOOKUP(G1363,[2]Preisliste!$A$11:$A$156,[2]Preisliste!$E$11:$E$156)</f>
        <v>70.48</v>
      </c>
      <c r="K1363" s="14">
        <f t="shared" si="92"/>
        <v>56.384000000000007</v>
      </c>
      <c r="L1363" t="str">
        <f>_xlfn.XLOOKUP(G1363,[2]Preisliste!$A$11:$A$156,[2]Preisliste!$C$11:$C$156)</f>
        <v>Sandbett für Elektroleitung</v>
      </c>
    </row>
    <row r="1364" spans="1:12" x14ac:dyDescent="0.3">
      <c r="B1364" s="25">
        <f t="shared" si="93"/>
        <v>0.44999999999999996</v>
      </c>
      <c r="C1364" s="25">
        <v>0.44999999999999996</v>
      </c>
      <c r="D1364" s="11" t="str">
        <f>'[1]Mast Grube Multi10P'!$D59</f>
        <v>m³</v>
      </c>
      <c r="E1364" s="11" t="s">
        <v>56</v>
      </c>
      <c r="F1364" s="12">
        <v>122022100000</v>
      </c>
      <c r="G1364" s="12">
        <f>'[1]Mast Grube Multi10P'!$E59</f>
        <v>122022100000</v>
      </c>
      <c r="H1364" s="12" t="s">
        <v>4</v>
      </c>
      <c r="I1364" t="str">
        <f>_xlfn.XLOOKUP(G1364,[1]Preisliste!$A$11:$A$156,[1]Preisliste!$B$11:$B$156)</f>
        <v>1.3.11</v>
      </c>
      <c r="J1364" s="13">
        <f>_xlfn.XLOOKUP(G1364,[2]Preisliste!$A$11:$A$156,[2]Preisliste!$E$11:$E$156)</f>
        <v>80.55</v>
      </c>
      <c r="K1364" s="14">
        <f t="shared" si="92"/>
        <v>36.247499999999995</v>
      </c>
      <c r="L1364" t="str">
        <f>_xlfn.XLOOKUP(G1364,[2]Preisliste!$A$11:$A$156,[2]Preisliste!$C$11:$C$156)</f>
        <v>vorhandene Tragschicht wieder einbauen</v>
      </c>
    </row>
    <row r="1365" spans="1:12" x14ac:dyDescent="0.3">
      <c r="B1365" s="25">
        <f t="shared" si="93"/>
        <v>0</v>
      </c>
      <c r="C1365" s="25">
        <v>0</v>
      </c>
      <c r="D1365" s="11" t="str">
        <f>'[1]Mast Grube Multi10P'!$D60</f>
        <v>m</v>
      </c>
      <c r="E1365" s="11" t="s">
        <v>127</v>
      </c>
      <c r="F1365" s="12">
        <v>122020700000</v>
      </c>
      <c r="G1365" s="12">
        <f>'[1]Mast Grube Multi10P'!$E60</f>
        <v>122020700000</v>
      </c>
      <c r="H1365" s="12" t="s">
        <v>5</v>
      </c>
      <c r="I1365" t="str">
        <f>_xlfn.XLOOKUP(G1365,[1]Preisliste!$A$11:$A$156,[1]Preisliste!$B$11:$B$156)</f>
        <v>1.3.4</v>
      </c>
      <c r="J1365" s="13">
        <f>_xlfn.XLOOKUP(G1365,[2]Preisliste!$A$11:$A$156,[2]Preisliste!$E$11:$E$156)</f>
        <v>75.5</v>
      </c>
      <c r="K1365" s="14">
        <f t="shared" si="92"/>
        <v>0</v>
      </c>
      <c r="L1365" t="str">
        <f>_xlfn.XLOOKUP(G1365,[2]Preisliste!$A$11:$A$156,[2]Preisliste!$C$11:$C$156)</f>
        <v>Betonkantensteine aufbrechen und wiederherstellen</v>
      </c>
    </row>
    <row r="1366" spans="1:12" x14ac:dyDescent="0.3">
      <c r="B1366" s="25">
        <f t="shared" si="93"/>
        <v>0</v>
      </c>
      <c r="C1366" s="25">
        <v>0</v>
      </c>
      <c r="D1366" s="11" t="str">
        <f>'[1]Mast Grube Multi10P'!$D61</f>
        <v>m</v>
      </c>
      <c r="E1366" s="11" t="s">
        <v>127</v>
      </c>
      <c r="F1366" s="12">
        <v>122020900000</v>
      </c>
      <c r="G1366" s="12">
        <f>'[1]Mast Grube Multi10P'!$E61</f>
        <v>122020900000</v>
      </c>
      <c r="H1366" s="12" t="s">
        <v>6</v>
      </c>
      <c r="I1366" t="str">
        <f>_xlfn.XLOOKUP(G1366,[1]Preisliste!$A$11:$A$156,[1]Preisliste!$B$11:$B$156)</f>
        <v>1.3.5</v>
      </c>
      <c r="J1366" s="13">
        <f>_xlfn.XLOOKUP(G1366,[2]Preisliste!$A$11:$A$156,[2]Preisliste!$E$11:$E$156)</f>
        <v>82.21</v>
      </c>
      <c r="K1366" s="14">
        <f t="shared" si="92"/>
        <v>0</v>
      </c>
      <c r="L1366" t="str">
        <f>_xlfn.XLOOKUP(G1366,[2]Preisliste!$A$11:$A$156,[2]Preisliste!$C$11:$C$156)</f>
        <v>Betonbordsteine aufbrechen und wiederherstellen</v>
      </c>
    </row>
    <row r="1367" spans="1:12" x14ac:dyDescent="0.3">
      <c r="B1367" s="25">
        <f t="shared" si="93"/>
        <v>0</v>
      </c>
      <c r="C1367" s="25">
        <v>0</v>
      </c>
      <c r="D1367" s="11" t="str">
        <f>'[1]Mast Grube Multi10P'!$D62</f>
        <v>m</v>
      </c>
      <c r="E1367" s="11" t="s">
        <v>127</v>
      </c>
      <c r="F1367" s="12">
        <v>122020500000</v>
      </c>
      <c r="G1367" s="12">
        <f>'[1]Mast Grube Multi10P'!$E62</f>
        <v>122020500000</v>
      </c>
      <c r="H1367" s="12" t="s">
        <v>9</v>
      </c>
      <c r="I1367" t="str">
        <f>_xlfn.XLOOKUP(G1367,[1]Preisliste!$A$11:$A$156,[1]Preisliste!$B$11:$B$156)</f>
        <v>1.3.3</v>
      </c>
      <c r="J1367" s="13">
        <f>_xlfn.XLOOKUP(G1367,[2]Preisliste!$A$11:$A$156,[2]Preisliste!$E$11:$E$156)</f>
        <v>26.85</v>
      </c>
      <c r="K1367" s="14">
        <f t="shared" si="92"/>
        <v>0</v>
      </c>
      <c r="L1367" t="str">
        <f>_xlfn.XLOOKUP(G1367,[2]Preisliste!$A$11:$A$156,[2]Preisliste!$C$11:$C$156)</f>
        <v>Erschwernis für Abbrucharbeiten an Gebäuden und Einfriedungen</v>
      </c>
    </row>
    <row r="1368" spans="1:12" x14ac:dyDescent="0.3">
      <c r="B1368" s="25">
        <f t="shared" si="93"/>
        <v>0</v>
      </c>
      <c r="C1368" s="25">
        <v>0</v>
      </c>
      <c r="D1368" s="11" t="str">
        <f>'[1]Mast Grube Multi10P'!$D63</f>
        <v>m²</v>
      </c>
      <c r="E1368" s="11" t="s">
        <v>55</v>
      </c>
      <c r="F1368" s="12">
        <v>122020100000</v>
      </c>
      <c r="G1368" s="12">
        <f>'[1]Mast Grube Multi10P'!$E63</f>
        <v>122020100000</v>
      </c>
      <c r="H1368" s="12" t="s">
        <v>7</v>
      </c>
      <c r="I1368" t="str">
        <f>_xlfn.XLOOKUP(G1368,[1]Preisliste!$A$11:$A$156,[1]Preisliste!$B$11:$B$156)</f>
        <v>1.3.1</v>
      </c>
      <c r="J1368" s="13">
        <f>_xlfn.XLOOKUP(G1368,[2]Preisliste!$A$11:$A$156,[2]Preisliste!$E$11:$E$156)</f>
        <v>5.86</v>
      </c>
      <c r="K1368" s="14">
        <f t="shared" si="92"/>
        <v>0</v>
      </c>
      <c r="L1368" t="str">
        <f>_xlfn.XLOOKUP(G1368,[2]Preisliste!$A$11:$A$156,[2]Preisliste!$C$11:$C$156)</f>
        <v>Bituminösen Oberbau senkrecht schneiden</v>
      </c>
    </row>
    <row r="1369" spans="1:12" x14ac:dyDescent="0.3">
      <c r="B1369" s="25">
        <f t="shared" si="93"/>
        <v>0</v>
      </c>
      <c r="C1369" s="25">
        <v>0</v>
      </c>
      <c r="D1369" s="11" t="str">
        <f>'[1]Mast Grube Multi10P'!$D64</f>
        <v>m³</v>
      </c>
      <c r="E1369" s="11" t="s">
        <v>56</v>
      </c>
      <c r="F1369" s="12">
        <v>122020300000</v>
      </c>
      <c r="G1369" s="12">
        <f>'[1]Mast Grube Multi10P'!$E64</f>
        <v>122020300000</v>
      </c>
      <c r="H1369" s="12" t="s">
        <v>8</v>
      </c>
      <c r="I1369" t="str">
        <f>_xlfn.XLOOKUP(G1369,[1]Preisliste!$A$11:$A$156,[1]Preisliste!$B$11:$B$156)</f>
        <v>1.3.2</v>
      </c>
      <c r="J1369" s="13">
        <f>_xlfn.XLOOKUP(G1369,[2]Preisliste!$A$11:$A$156,[2]Preisliste!$E$11:$E$156)</f>
        <v>23.84</v>
      </c>
      <c r="K1369" s="14">
        <f t="shared" si="92"/>
        <v>0</v>
      </c>
      <c r="L1369" t="str">
        <f>_xlfn.XLOOKUP(G1369,[2]Preisliste!$A$11:$A$156,[2]Preisliste!$C$11:$C$156)</f>
        <v>Bituminöse Befestigung bis 12 cm aufbrechen</v>
      </c>
    </row>
    <row r="1370" spans="1:12" x14ac:dyDescent="0.3">
      <c r="B1370" s="25">
        <f t="shared" si="93"/>
        <v>0</v>
      </c>
      <c r="C1370" s="25">
        <v>0</v>
      </c>
      <c r="D1370" s="11" t="str">
        <f>'[1]Mast Grube Multi10P'!$D65</f>
        <v>m²</v>
      </c>
      <c r="E1370" s="11" t="s">
        <v>55</v>
      </c>
      <c r="F1370" s="12">
        <v>122022300000</v>
      </c>
      <c r="G1370" s="12">
        <f>'[1]Mast Grube Multi10P'!$E65</f>
        <v>122022300000</v>
      </c>
      <c r="H1370" s="12" t="s">
        <v>10</v>
      </c>
      <c r="I1370" t="str">
        <f>_xlfn.XLOOKUP(G1370,[1]Preisliste!$A$11:$A$156,[1]Preisliste!$B$11:$B$156)</f>
        <v>1.3.12</v>
      </c>
      <c r="J1370" s="13">
        <f>_xlfn.XLOOKUP(G1370,[2]Preisliste!$A$11:$A$156,[2]Preisliste!$E$11:$E$156)</f>
        <v>55.37</v>
      </c>
      <c r="K1370" s="14">
        <f t="shared" si="92"/>
        <v>0</v>
      </c>
      <c r="L1370" t="str">
        <f>_xlfn.XLOOKUP(G1370,[2]Preisliste!$A$11:$A$156,[2]Preisliste!$C$11:$C$156)</f>
        <v>Asphalttragschicht aus AC 22 TN</v>
      </c>
    </row>
    <row r="1371" spans="1:12" x14ac:dyDescent="0.3">
      <c r="B1371" s="25">
        <f t="shared" si="93"/>
        <v>0</v>
      </c>
      <c r="C1371" s="25">
        <v>0</v>
      </c>
      <c r="D1371" s="11" t="str">
        <f>'[1]Mast Grube Multi10P'!$D66</f>
        <v>m²</v>
      </c>
      <c r="E1371" s="11" t="s">
        <v>55</v>
      </c>
      <c r="F1371" s="12">
        <v>122022500000</v>
      </c>
      <c r="G1371" s="12">
        <f>'[1]Mast Grube Multi10P'!$E66</f>
        <v>122022500000</v>
      </c>
      <c r="H1371" s="12" t="s">
        <v>11</v>
      </c>
      <c r="I1371" t="str">
        <f>_xlfn.XLOOKUP(G1371,[1]Preisliste!$A$11:$A$156,[1]Preisliste!$B$11:$B$156)</f>
        <v>1.3.13</v>
      </c>
      <c r="J1371" s="13">
        <f>_xlfn.XLOOKUP(G1371,[2]Preisliste!$A$11:$A$156,[2]Preisliste!$E$11:$E$156)</f>
        <v>20.14</v>
      </c>
      <c r="K1371" s="14">
        <f t="shared" si="92"/>
        <v>0</v>
      </c>
      <c r="L1371" t="str">
        <f>_xlfn.XLOOKUP(G1371,[2]Preisliste!$A$11:$A$156,[2]Preisliste!$C$11:$C$156)</f>
        <v>Bitumenemulsion aufsprühen</v>
      </c>
    </row>
    <row r="1372" spans="1:12" x14ac:dyDescent="0.3">
      <c r="B1372" s="25">
        <f t="shared" si="93"/>
        <v>0</v>
      </c>
      <c r="C1372" s="25">
        <v>0</v>
      </c>
      <c r="D1372" s="11" t="str">
        <f>'[1]Mast Grube Multi10P'!$D67</f>
        <v>m</v>
      </c>
      <c r="E1372" s="11" t="s">
        <v>127</v>
      </c>
      <c r="F1372" s="12">
        <v>122022700000</v>
      </c>
      <c r="G1372" s="12">
        <f>'[1]Mast Grube Multi10P'!$E67</f>
        <v>122022700000</v>
      </c>
      <c r="H1372" s="12" t="s">
        <v>12</v>
      </c>
      <c r="I1372" t="str">
        <f>_xlfn.XLOOKUP(G1372,[1]Preisliste!$A$11:$A$156,[1]Preisliste!$B$11:$B$156)</f>
        <v>1.3.14</v>
      </c>
      <c r="J1372" s="13">
        <f>_xlfn.XLOOKUP(G1372,[2]Preisliste!$A$11:$A$156,[2]Preisliste!$E$11:$E$156)</f>
        <v>20.14</v>
      </c>
      <c r="K1372" s="14">
        <f t="shared" si="92"/>
        <v>0</v>
      </c>
      <c r="L1372" t="str">
        <f>_xlfn.XLOOKUP(G1372,[2]Preisliste!$A$11:$A$156,[2]Preisliste!$C$11:$C$156)</f>
        <v>Fugen in der Dicke der bituminösen Decke</v>
      </c>
    </row>
    <row r="1373" spans="1:12" x14ac:dyDescent="0.3">
      <c r="B1373" s="25">
        <f t="shared" si="93"/>
        <v>0</v>
      </c>
      <c r="C1373" s="25">
        <v>0</v>
      </c>
      <c r="D1373" s="11" t="str">
        <f>'[1]Mast Grube Multi10P'!$D68</f>
        <v>m²</v>
      </c>
      <c r="E1373" s="11" t="s">
        <v>55</v>
      </c>
      <c r="F1373" s="12">
        <v>122022900000</v>
      </c>
      <c r="G1373" s="12">
        <f>'[1]Mast Grube Multi10P'!$E68</f>
        <v>122022900000</v>
      </c>
      <c r="H1373" s="12" t="s">
        <v>13</v>
      </c>
      <c r="I1373" t="str">
        <f>_xlfn.XLOOKUP(G1373,[1]Preisliste!$A$11:$A$156,[1]Preisliste!$B$11:$B$156)</f>
        <v>1.3.15</v>
      </c>
      <c r="J1373" s="13">
        <f>_xlfn.XLOOKUP(G1373,[2]Preisliste!$A$11:$A$156,[2]Preisliste!$E$11:$E$156)</f>
        <v>55.36</v>
      </c>
      <c r="K1373" s="14">
        <f t="shared" si="92"/>
        <v>0</v>
      </c>
      <c r="L1373" t="str">
        <f>_xlfn.XLOOKUP(G1373,[2]Preisliste!$A$11:$A$156,[2]Preisliste!$C$11:$C$156)</f>
        <v>Asphaltdeckschicht aus AC 8 DN</v>
      </c>
    </row>
    <row r="1374" spans="1:12" x14ac:dyDescent="0.3">
      <c r="B1374" s="25">
        <f t="shared" si="93"/>
        <v>0</v>
      </c>
      <c r="C1374" s="25">
        <v>0</v>
      </c>
      <c r="D1374" s="11" t="str">
        <f>'[1]Mast Grube Multi10P'!$D73</f>
        <v>Stück</v>
      </c>
      <c r="E1374" s="11" t="s">
        <v>191</v>
      </c>
      <c r="F1374" s="12">
        <v>122040100000</v>
      </c>
      <c r="G1374" s="12">
        <f>'[1]Mast Grube Multi10P'!$E73</f>
        <v>122040100000</v>
      </c>
      <c r="H1374" s="12" t="s">
        <v>14</v>
      </c>
      <c r="I1374" t="str">
        <f>_xlfn.XLOOKUP(G1374,[1]Preisliste!$A$11:$A$156,[1]Preisliste!$B$11:$B$156)</f>
        <v>1.5.1</v>
      </c>
      <c r="J1374" s="13">
        <f>_xlfn.XLOOKUP(G1374,[2]Preisliste!$A$11:$A$156,[2]Preisliste!$E$11:$E$156)</f>
        <v>617.04999999999995</v>
      </c>
      <c r="K1374" s="14">
        <f t="shared" si="92"/>
        <v>0</v>
      </c>
      <c r="L1374" t="str">
        <f>_xlfn.XLOOKUP(G1374,[2]Preisliste!$A$11:$A$156,[2]Preisliste!$C$11:$C$156)</f>
        <v>Aufsatzmaste LPH 3,5 m liefern und betriebsfertig aufstellen</v>
      </c>
    </row>
    <row r="1375" spans="1:12" x14ac:dyDescent="0.3">
      <c r="B1375" s="25">
        <f t="shared" si="93"/>
        <v>0</v>
      </c>
      <c r="C1375" s="25">
        <v>0</v>
      </c>
      <c r="D1375" s="11" t="str">
        <f>'[1]Mast Grube Multi10P'!$D74</f>
        <v>Stück</v>
      </c>
      <c r="E1375" s="11" t="s">
        <v>191</v>
      </c>
      <c r="F1375" s="12">
        <v>122040300000</v>
      </c>
      <c r="G1375" s="12">
        <f>'[1]Mast Grube Multi10P'!$E74</f>
        <v>122040300000</v>
      </c>
      <c r="H1375" s="12" t="s">
        <v>15</v>
      </c>
      <c r="I1375" t="str">
        <f>_xlfn.XLOOKUP(G1375,[1]Preisliste!$A$11:$A$156,[1]Preisliste!$B$11:$B$156)</f>
        <v>1.5.2</v>
      </c>
      <c r="J1375" s="13">
        <f>_xlfn.XLOOKUP(G1375,[2]Preisliste!$A$11:$A$156,[2]Preisliste!$E$11:$E$156)</f>
        <v>660.92</v>
      </c>
      <c r="K1375" s="14">
        <f t="shared" si="92"/>
        <v>0</v>
      </c>
      <c r="L1375" t="str">
        <f>_xlfn.XLOOKUP(G1375,[2]Preisliste!$A$11:$A$156,[2]Preisliste!$C$11:$C$156)</f>
        <v>Aufsatzmaste LPH 5,0 m liefern und betriebsfertig aufstellen</v>
      </c>
    </row>
    <row r="1376" spans="1:12" x14ac:dyDescent="0.3">
      <c r="B1376" s="25">
        <f t="shared" si="93"/>
        <v>0</v>
      </c>
      <c r="C1376" s="25">
        <v>0</v>
      </c>
      <c r="D1376" s="11" t="str">
        <f>'[1]Mast Grube Multi10P'!$D75</f>
        <v>Stück</v>
      </c>
      <c r="E1376" s="11" t="s">
        <v>191</v>
      </c>
      <c r="F1376" s="12">
        <v>122040500000</v>
      </c>
      <c r="G1376" s="12">
        <f>'[1]Mast Grube Multi10P'!$E75</f>
        <v>122040500000</v>
      </c>
      <c r="H1376" s="12" t="s">
        <v>16</v>
      </c>
      <c r="I1376" t="str">
        <f>_xlfn.XLOOKUP(G1376,[1]Preisliste!$A$11:$A$156,[1]Preisliste!$B$11:$B$156)</f>
        <v>1.5.3</v>
      </c>
      <c r="J1376" s="13">
        <f>_xlfn.XLOOKUP(G1376,[2]Preisliste!$A$11:$A$156,[2]Preisliste!$E$11:$E$156)</f>
        <v>758.81</v>
      </c>
      <c r="K1376" s="14">
        <f t="shared" si="92"/>
        <v>0</v>
      </c>
      <c r="L1376" t="str">
        <f>_xlfn.XLOOKUP(G1376,[2]Preisliste!$A$11:$A$156,[2]Preisliste!$C$11:$C$156)</f>
        <v>Aufsatzmaste LPH 6,0 m liefern und betriebsfertig aufstellen</v>
      </c>
    </row>
    <row r="1377" spans="1:16" x14ac:dyDescent="0.3">
      <c r="B1377" s="25">
        <f t="shared" si="93"/>
        <v>0</v>
      </c>
      <c r="C1377" s="25">
        <v>0</v>
      </c>
      <c r="D1377" s="11" t="str">
        <f>'[1]Mast Grube Multi10P'!$D76</f>
        <v>Stück</v>
      </c>
      <c r="E1377" s="11" t="s">
        <v>191</v>
      </c>
      <c r="F1377" s="12">
        <v>122040700000</v>
      </c>
      <c r="G1377" s="12">
        <f>'[1]Mast Grube Multi10P'!$E76</f>
        <v>122040700000</v>
      </c>
      <c r="H1377" s="12" t="s">
        <v>17</v>
      </c>
      <c r="I1377" t="str">
        <f>_xlfn.XLOOKUP(G1377,[1]Preisliste!$A$11:$A$156,[1]Preisliste!$B$11:$B$156)</f>
        <v>1.5.4</v>
      </c>
      <c r="J1377" s="13">
        <f>_xlfn.XLOOKUP(G1377,[2]Preisliste!$A$11:$A$156,[2]Preisliste!$E$11:$E$156)</f>
        <v>1066.1600000000001</v>
      </c>
      <c r="K1377" s="14">
        <f t="shared" si="92"/>
        <v>0</v>
      </c>
      <c r="L1377" t="str">
        <f>_xlfn.XLOOKUP(G1377,[2]Preisliste!$A$11:$A$156,[2]Preisliste!$C$11:$C$156)</f>
        <v>Aufsatzmaste LPH 8,0 m liefern und betriebsfertig aufstellen</v>
      </c>
    </row>
    <row r="1378" spans="1:16" x14ac:dyDescent="0.3">
      <c r="B1378" s="25">
        <f t="shared" si="93"/>
        <v>5</v>
      </c>
      <c r="C1378" s="25">
        <v>5</v>
      </c>
      <c r="D1378" s="11" t="str">
        <f>'[1]Mast Grube Multi10P'!$D77</f>
        <v>Stück</v>
      </c>
      <c r="E1378" s="11" t="s">
        <v>191</v>
      </c>
      <c r="F1378" s="12">
        <v>122040900000</v>
      </c>
      <c r="G1378" s="12">
        <f>'[1]Mast Grube Multi10P'!$E77</f>
        <v>122040900000</v>
      </c>
      <c r="H1378" s="12" t="s">
        <v>18</v>
      </c>
      <c r="I1378" t="str">
        <f>_xlfn.XLOOKUP(G1378,[1]Preisliste!$A$11:$A$156,[1]Preisliste!$B$11:$B$156)</f>
        <v>1.5.5</v>
      </c>
      <c r="J1378" s="13">
        <f>_xlfn.XLOOKUP(G1378,[2]Preisliste!$A$11:$A$156,[2]Preisliste!$E$11:$E$156)</f>
        <v>1212.3499999999999</v>
      </c>
      <c r="K1378" s="14">
        <f t="shared" si="92"/>
        <v>6061.75</v>
      </c>
      <c r="L1378" t="str">
        <f>_xlfn.XLOOKUP(G1378,[2]Preisliste!$A$11:$A$156,[2]Preisliste!$C$11:$C$156)</f>
        <v>Aufsatzmaste LPH 10,0 m liefern und betriebsfertig aufstellen</v>
      </c>
    </row>
    <row r="1379" spans="1:16" x14ac:dyDescent="0.3">
      <c r="A1379" s="27"/>
      <c r="B1379" s="25">
        <f t="shared" si="93"/>
        <v>0</v>
      </c>
      <c r="C1379" s="68">
        <v>0</v>
      </c>
      <c r="D1379" s="29" t="str">
        <f>'[1]Mast Grube Multi10P'!$D78</f>
        <v>Stück</v>
      </c>
      <c r="E1379" s="29" t="s">
        <v>191</v>
      </c>
      <c r="F1379" s="12">
        <v>122040110000</v>
      </c>
      <c r="G1379" s="30">
        <f>'[1]Mast Grube Multi10P'!$E78</f>
        <v>122040110000</v>
      </c>
      <c r="H1379" s="30" t="s">
        <v>19</v>
      </c>
      <c r="I1379" t="str">
        <f>_xlfn.XLOOKUP(G1379,[1]Preisliste!$A$11:$A$156,[1]Preisliste!$B$11:$B$156)</f>
        <v>1.5.6</v>
      </c>
      <c r="J1379" s="13">
        <f>_xlfn.XLOOKUP(G1379,[2]Preisliste!$A$11:$A$156,[2]Preisliste!$E$11:$E$156)</f>
        <v>239.44</v>
      </c>
      <c r="K1379" s="31">
        <f t="shared" si="92"/>
        <v>0</v>
      </c>
      <c r="L1379" t="str">
        <f>_xlfn.XLOOKUP(G1379,[2]Preisliste!$A$11:$A$156,[2]Preisliste!$C$11:$C$156)</f>
        <v>Mast richten</v>
      </c>
      <c r="M1379" s="27"/>
      <c r="N1379" s="27"/>
      <c r="O1379" s="27"/>
      <c r="P1379" s="32"/>
    </row>
    <row r="1380" spans="1:16" x14ac:dyDescent="0.3">
      <c r="A1380" s="27"/>
      <c r="B1380" s="25">
        <f t="shared" si="93"/>
        <v>0</v>
      </c>
      <c r="C1380" s="68">
        <v>0</v>
      </c>
      <c r="D1380" s="29" t="str">
        <f>'[1]Mast Grube Multi10P'!$D79</f>
        <v>Stück</v>
      </c>
      <c r="E1380" s="29" t="s">
        <v>191</v>
      </c>
      <c r="F1380" s="12">
        <v>122120100000</v>
      </c>
      <c r="G1380" s="30">
        <f>'[1]Mast Grube Multi10P'!$E79</f>
        <v>122120100000</v>
      </c>
      <c r="H1380" s="30">
        <v>0</v>
      </c>
      <c r="I1380">
        <f>_xlfn.XLOOKUP(G1380,[1]Preisliste!$A$11:$A$156,[1]Preisliste!$B$11:$B$156)</f>
        <v>0</v>
      </c>
      <c r="J1380" s="13">
        <f>_xlfn.XLOOKUP(G1380,[2]Preisliste!$A$11:$A$156,[2]Preisliste!$E$11:$E$156)</f>
        <v>21.43</v>
      </c>
      <c r="K1380" s="31">
        <f t="shared" si="92"/>
        <v>0</v>
      </c>
      <c r="L1380" t="str">
        <f>_xlfn.XLOOKUP(G1380,[2]Preisliste!$A$11:$A$156,[2]Preisliste!$C$11:$C$156)</f>
        <v>Mast kürzen</v>
      </c>
      <c r="M1380" s="27"/>
      <c r="N1380" s="27"/>
      <c r="O1380" s="27"/>
      <c r="P1380" s="32"/>
    </row>
    <row r="1381" spans="1:16" x14ac:dyDescent="0.3">
      <c r="A1381" s="27"/>
      <c r="B1381" s="25">
        <f t="shared" si="93"/>
        <v>0</v>
      </c>
      <c r="C1381" s="68">
        <v>0</v>
      </c>
      <c r="D1381" s="29" t="str">
        <f>'[1]Mast Grube Multi10P'!$D80</f>
        <v>Stück</v>
      </c>
      <c r="E1381" s="29" t="s">
        <v>191</v>
      </c>
      <c r="F1381" s="12">
        <v>122120900000</v>
      </c>
      <c r="G1381" s="30">
        <f>'[1]Mast Grube Multi10P'!$E80</f>
        <v>122120900000</v>
      </c>
      <c r="H1381" s="30">
        <v>0</v>
      </c>
      <c r="I1381">
        <f>_xlfn.XLOOKUP(G1381,[1]Preisliste!$A$11:$A$156,[1]Preisliste!$B$11:$B$156)</f>
        <v>0</v>
      </c>
      <c r="J1381" s="13">
        <f>_xlfn.XLOOKUP(G1381,[2]Preisliste!$A$11:$A$156,[2]Preisliste!$E$11:$E$156)</f>
        <v>467.03</v>
      </c>
      <c r="K1381" s="31">
        <f t="shared" si="92"/>
        <v>0</v>
      </c>
      <c r="L1381" t="str">
        <f>_xlfn.XLOOKUP(G1381,[2]Preisliste!$A$11:$A$156,[2]Preisliste!$C$11:$C$156)</f>
        <v>Mast LPH 3,5m stellen o. Material</v>
      </c>
      <c r="M1381" s="27"/>
      <c r="N1381" s="27"/>
      <c r="O1381" s="27"/>
      <c r="P1381" s="32"/>
    </row>
    <row r="1382" spans="1:16" x14ac:dyDescent="0.3">
      <c r="A1382" s="27"/>
      <c r="B1382" s="25">
        <f t="shared" si="93"/>
        <v>0</v>
      </c>
      <c r="C1382" s="68">
        <v>0</v>
      </c>
      <c r="D1382" s="29" t="str">
        <f>'[1]Mast Grube Multi10P'!$D81</f>
        <v>Stück</v>
      </c>
      <c r="E1382" s="29" t="s">
        <v>191</v>
      </c>
      <c r="F1382" s="12">
        <v>122121100000</v>
      </c>
      <c r="G1382" s="30">
        <f>'[1]Mast Grube Multi10P'!$E81</f>
        <v>122121100000</v>
      </c>
      <c r="H1382" s="30">
        <v>0</v>
      </c>
      <c r="I1382">
        <f>_xlfn.XLOOKUP(G1382,[1]Preisliste!$A$11:$A$156,[1]Preisliste!$B$11:$B$156)</f>
        <v>0</v>
      </c>
      <c r="J1382" s="13">
        <f>_xlfn.XLOOKUP(G1382,[2]Preisliste!$A$11:$A$156,[2]Preisliste!$E$11:$E$156)</f>
        <v>493.59</v>
      </c>
      <c r="K1382" s="31">
        <f t="shared" si="92"/>
        <v>0</v>
      </c>
      <c r="L1382" t="str">
        <f>_xlfn.XLOOKUP(G1382,[2]Preisliste!$A$11:$A$156,[2]Preisliste!$C$11:$C$156)</f>
        <v>Mast LPH 5,0m stellen o. Material</v>
      </c>
      <c r="M1382" s="27"/>
      <c r="N1382" s="27"/>
      <c r="O1382" s="27"/>
      <c r="P1382" s="32"/>
    </row>
    <row r="1383" spans="1:16" x14ac:dyDescent="0.3">
      <c r="A1383" s="27"/>
      <c r="B1383" s="25">
        <f t="shared" si="93"/>
        <v>0</v>
      </c>
      <c r="C1383" s="68">
        <v>0</v>
      </c>
      <c r="D1383" s="29" t="str">
        <f>'[1]Mast Grube Multi10P'!$D82</f>
        <v>Stück</v>
      </c>
      <c r="E1383" s="29" t="s">
        <v>191</v>
      </c>
      <c r="F1383" s="12">
        <v>122121300000</v>
      </c>
      <c r="G1383" s="30">
        <f>'[1]Mast Grube Multi10P'!$E82</f>
        <v>122121300000</v>
      </c>
      <c r="H1383" s="30">
        <v>0</v>
      </c>
      <c r="I1383">
        <f>_xlfn.XLOOKUP(G1383,[1]Preisliste!$A$11:$A$156,[1]Preisliste!$B$11:$B$156)</f>
        <v>0</v>
      </c>
      <c r="J1383" s="13">
        <f>_xlfn.XLOOKUP(G1383,[2]Preisliste!$A$11:$A$156,[2]Preisliste!$E$11:$E$156)</f>
        <v>590.42999999999995</v>
      </c>
      <c r="K1383" s="31">
        <f t="shared" si="92"/>
        <v>0</v>
      </c>
      <c r="L1383" t="str">
        <f>_xlfn.XLOOKUP(G1383,[2]Preisliste!$A$11:$A$156,[2]Preisliste!$C$11:$C$156)</f>
        <v>Mast LPH 6,0m stellen o. Material</v>
      </c>
      <c r="M1383" s="27"/>
      <c r="N1383" s="27"/>
      <c r="O1383" s="27"/>
      <c r="P1383" s="32"/>
    </row>
    <row r="1384" spans="1:16" x14ac:dyDescent="0.3">
      <c r="A1384" s="27"/>
      <c r="B1384" s="25">
        <f t="shared" si="93"/>
        <v>0</v>
      </c>
      <c r="C1384" s="68">
        <v>0</v>
      </c>
      <c r="D1384" s="29" t="str">
        <f>'[1]Mast Grube Multi10P'!$D83</f>
        <v>Stück</v>
      </c>
      <c r="E1384" s="29" t="s">
        <v>191</v>
      </c>
      <c r="F1384" s="12">
        <v>122121500000</v>
      </c>
      <c r="G1384" s="30">
        <f>'[1]Mast Grube Multi10P'!$E83</f>
        <v>122121500000</v>
      </c>
      <c r="H1384" s="30">
        <v>0</v>
      </c>
      <c r="I1384">
        <f>_xlfn.XLOOKUP(G1384,[1]Preisliste!$A$11:$A$156,[1]Preisliste!$B$11:$B$156)</f>
        <v>0</v>
      </c>
      <c r="J1384" s="13">
        <f>_xlfn.XLOOKUP(G1384,[2]Preisliste!$A$11:$A$156,[2]Preisliste!$E$11:$E$156)</f>
        <v>834.1</v>
      </c>
      <c r="K1384" s="31">
        <f t="shared" si="92"/>
        <v>0</v>
      </c>
      <c r="L1384" t="str">
        <f>_xlfn.XLOOKUP(G1384,[2]Preisliste!$A$11:$A$156,[2]Preisliste!$C$11:$C$156)</f>
        <v>Mast LPH 8,0m stellen o. Material</v>
      </c>
      <c r="M1384" s="27"/>
      <c r="N1384" s="27"/>
      <c r="O1384" s="27"/>
      <c r="P1384" s="32"/>
    </row>
    <row r="1385" spans="1:16" x14ac:dyDescent="0.3">
      <c r="A1385" s="27"/>
      <c r="B1385" s="25">
        <f t="shared" si="93"/>
        <v>0</v>
      </c>
      <c r="C1385" s="68">
        <v>0</v>
      </c>
      <c r="D1385" s="29" t="str">
        <f>'[1]Mast Grube Multi10P'!$D85</f>
        <v>m</v>
      </c>
      <c r="E1385" s="29" t="s">
        <v>127</v>
      </c>
      <c r="F1385" s="12">
        <v>122120400000</v>
      </c>
      <c r="G1385" s="30">
        <f>'[1]Mast Grube Multi10P'!$E85</f>
        <v>122120400000</v>
      </c>
      <c r="H1385" s="30">
        <v>0</v>
      </c>
      <c r="I1385">
        <f>_xlfn.XLOOKUP(G1385,[1]Preisliste!$A$11:$A$156,[1]Preisliste!$B$11:$B$156)</f>
        <v>0</v>
      </c>
      <c r="J1385" s="13">
        <f>_xlfn.XLOOKUP(G1385,[2]Preisliste!$A$11:$A$156,[2]Preisliste!$E$11:$E$156)</f>
        <v>1.94</v>
      </c>
      <c r="K1385" s="31">
        <f t="shared" si="92"/>
        <v>0</v>
      </c>
      <c r="L1385" t="str">
        <f>_xlfn.XLOOKUP(G1385,[2]Preisliste!$A$11:$A$156,[2]Preisliste!$C$11:$C$156)</f>
        <v>Zuleitungskabel liefern</v>
      </c>
      <c r="M1385" s="27"/>
      <c r="N1385" s="27"/>
      <c r="O1385" s="27"/>
      <c r="P1385" s="32"/>
    </row>
    <row r="1386" spans="1:16" x14ac:dyDescent="0.3">
      <c r="A1386" s="27"/>
      <c r="B1386" s="25">
        <f t="shared" si="93"/>
        <v>0</v>
      </c>
      <c r="C1386" s="68">
        <v>0</v>
      </c>
      <c r="D1386" s="29" t="str">
        <f>'[1]Mast Grube Multi10P'!$D86</f>
        <v>m</v>
      </c>
      <c r="E1386" s="29" t="s">
        <v>127</v>
      </c>
      <c r="F1386" s="12">
        <v>122120500000</v>
      </c>
      <c r="G1386" s="30">
        <f>'[1]Mast Grube Multi10P'!$E86</f>
        <v>122120500000</v>
      </c>
      <c r="H1386" s="30">
        <v>0</v>
      </c>
      <c r="I1386">
        <f>_xlfn.XLOOKUP(G1386,[1]Preisliste!$A$11:$A$156,[1]Preisliste!$B$11:$B$156)</f>
        <v>0</v>
      </c>
      <c r="J1386" s="13">
        <f>_xlfn.XLOOKUP(G1386,[2]Preisliste!$A$11:$A$156,[2]Preisliste!$E$11:$E$156)</f>
        <v>9.39</v>
      </c>
      <c r="K1386" s="31">
        <f t="shared" si="92"/>
        <v>0</v>
      </c>
      <c r="L1386" t="str">
        <f>_xlfn.XLOOKUP(G1386,[2]Preisliste!$A$11:$A$156,[2]Preisliste!$C$11:$C$156)</f>
        <v>Zuleitung ab- und wieder anklemmen</v>
      </c>
      <c r="M1386" s="27"/>
      <c r="N1386" s="27"/>
      <c r="O1386" s="27"/>
      <c r="P1386" s="32"/>
    </row>
    <row r="1387" spans="1:16" x14ac:dyDescent="0.3">
      <c r="A1387" s="27"/>
      <c r="B1387" s="25">
        <f t="shared" si="93"/>
        <v>0</v>
      </c>
      <c r="C1387" s="68">
        <v>0</v>
      </c>
      <c r="D1387" s="29" t="str">
        <f>'[1]Mast Grube Multi10P'!$D87</f>
        <v>m</v>
      </c>
      <c r="E1387" s="29" t="s">
        <v>127</v>
      </c>
      <c r="F1387" s="12">
        <v>122030100000</v>
      </c>
      <c r="G1387" s="30">
        <f>'[1]Mast Grube Multi10P'!$E87</f>
        <v>122030100000</v>
      </c>
      <c r="H1387" s="30" t="s">
        <v>20</v>
      </c>
      <c r="I1387" t="str">
        <f>_xlfn.XLOOKUP(G1387,[1]Preisliste!$A$11:$A$156,[1]Preisliste!$B$11:$B$156)</f>
        <v>1.4.1</v>
      </c>
      <c r="J1387" s="13">
        <f>_xlfn.XLOOKUP(G1387,[2]Preisliste!$A$11:$A$156,[2]Preisliste!$E$11:$E$156)</f>
        <v>8.64</v>
      </c>
      <c r="K1387" s="31">
        <f t="shared" si="92"/>
        <v>0</v>
      </c>
      <c r="L1387" t="str">
        <f>_xlfn.XLOOKUP(G1387,[2]Preisliste!$A$11:$A$156,[2]Preisliste!$C$11:$C$156)</f>
        <v>Erdkabel NYY-J 5 x 10 mm² RE liefern und verlegen</v>
      </c>
      <c r="M1387" s="27"/>
      <c r="N1387" s="27"/>
      <c r="O1387" s="27"/>
      <c r="P1387" s="32"/>
    </row>
    <row r="1388" spans="1:16" x14ac:dyDescent="0.3">
      <c r="A1388" s="27"/>
      <c r="B1388" s="25">
        <f t="shared" si="93"/>
        <v>0</v>
      </c>
      <c r="C1388" s="68">
        <v>0</v>
      </c>
      <c r="D1388" s="29" t="str">
        <f>'[1]Mast Grube Multi10P'!$D88</f>
        <v>m</v>
      </c>
      <c r="E1388" s="29" t="s">
        <v>127</v>
      </c>
      <c r="F1388" s="12">
        <v>122030200000</v>
      </c>
      <c r="G1388" s="30">
        <f>'[1]Mast Grube Multi10P'!$E88</f>
        <v>122030200000</v>
      </c>
      <c r="H1388" s="30" t="s">
        <v>21</v>
      </c>
      <c r="I1388" t="str">
        <f>_xlfn.XLOOKUP(G1388,[1]Preisliste!$A$11:$A$156,[1]Preisliste!$B$11:$B$156)</f>
        <v>1.4.2</v>
      </c>
      <c r="J1388" s="13">
        <f>_xlfn.XLOOKUP(G1388,[2]Preisliste!$A$11:$A$156,[2]Preisliste!$E$11:$E$156)</f>
        <v>12.15</v>
      </c>
      <c r="K1388" s="31">
        <f t="shared" si="92"/>
        <v>0</v>
      </c>
      <c r="L1388" t="str">
        <f>_xlfn.XLOOKUP(G1388,[2]Preisliste!$A$11:$A$156,[2]Preisliste!$C$11:$C$156)</f>
        <v>Erdkabel NYY-J 5 x 16 mm² RE liefern und verlegen</v>
      </c>
      <c r="M1388" s="27"/>
      <c r="N1388" s="27"/>
      <c r="O1388" s="27"/>
      <c r="P1388" s="32"/>
    </row>
    <row r="1389" spans="1:16" x14ac:dyDescent="0.3">
      <c r="A1389" s="27"/>
      <c r="B1389" s="25">
        <f t="shared" si="93"/>
        <v>0</v>
      </c>
      <c r="C1389" s="68">
        <v>0</v>
      </c>
      <c r="D1389" s="29" t="str">
        <f>'[1]Mast Grube Multi10P'!$D89</f>
        <v>m</v>
      </c>
      <c r="E1389" s="29" t="s">
        <v>127</v>
      </c>
      <c r="F1389" s="12">
        <v>310603110003</v>
      </c>
      <c r="G1389" s="30">
        <f>'[1]Mast Grube Multi10P'!$E89</f>
        <v>310603110003</v>
      </c>
      <c r="H1389" s="30" t="s">
        <v>22</v>
      </c>
      <c r="I1389" t="str">
        <f>_xlfn.XLOOKUP(G1389,[1]Preisliste!$A$11:$A$156,[1]Preisliste!$B$11:$B$156)</f>
        <v>1.4.3</v>
      </c>
      <c r="J1389" s="13">
        <f>_xlfn.XLOOKUP(G1389,[2]Preisliste!$A$11:$A$156,[2]Preisliste!$E$11:$E$156)</f>
        <v>11.5</v>
      </c>
      <c r="K1389" s="31">
        <f t="shared" si="92"/>
        <v>0</v>
      </c>
      <c r="L1389" t="str">
        <f>_xlfn.XLOOKUP(G1389,[2]Preisliste!$A$11:$A$156,[2]Preisliste!$C$11:$C$156)</f>
        <v>Erdkabel NYY-J 5 x 10 mm² RE in vorhandenem Leerrohr</v>
      </c>
      <c r="M1389" s="27"/>
      <c r="N1389" s="27"/>
      <c r="O1389" s="27"/>
      <c r="P1389" s="32"/>
    </row>
    <row r="1390" spans="1:16" x14ac:dyDescent="0.3">
      <c r="A1390" s="27"/>
      <c r="B1390" s="25">
        <f t="shared" si="93"/>
        <v>0</v>
      </c>
      <c r="C1390" s="68">
        <v>0</v>
      </c>
      <c r="D1390" s="29" t="str">
        <f>'[1]Mast Grube Multi10P'!$D90</f>
        <v>m</v>
      </c>
      <c r="E1390" s="29" t="s">
        <v>127</v>
      </c>
      <c r="F1390" s="12">
        <v>122123200000</v>
      </c>
      <c r="G1390" s="30">
        <f>'[1]Mast Grube Multi10P'!$E90</f>
        <v>122123200000</v>
      </c>
      <c r="H1390" s="30">
        <v>0</v>
      </c>
      <c r="I1390">
        <f>_xlfn.XLOOKUP(G1390,[1]Preisliste!$A$11:$A$156,[1]Preisliste!$B$11:$B$156)</f>
        <v>0</v>
      </c>
      <c r="J1390" s="13">
        <f>_xlfn.XLOOKUP(G1390,[2]Preisliste!$A$11:$A$156,[2]Preisliste!$E$11:$E$156)</f>
        <v>11.59</v>
      </c>
      <c r="K1390" s="31">
        <f t="shared" si="92"/>
        <v>0</v>
      </c>
      <c r="L1390" t="str">
        <f>_xlfn.XLOOKUP(G1390,[2]Preisliste!$A$11:$A$156,[2]Preisliste!$C$11:$C$156)</f>
        <v>NFA2X 4x35² liefern/montieren</v>
      </c>
      <c r="M1390" s="27"/>
      <c r="N1390" s="27"/>
      <c r="O1390" s="27"/>
      <c r="P1390" s="32"/>
    </row>
    <row r="1391" spans="1:16" x14ac:dyDescent="0.3">
      <c r="A1391" s="27"/>
      <c r="B1391" s="25">
        <f t="shared" si="93"/>
        <v>0</v>
      </c>
      <c r="C1391" s="68">
        <v>0</v>
      </c>
      <c r="D1391" s="29" t="str">
        <f>'[1]Mast Grube Multi10P'!$D91</f>
        <v>m</v>
      </c>
      <c r="E1391" s="29" t="s">
        <v>127</v>
      </c>
      <c r="F1391" s="12">
        <v>122030500000</v>
      </c>
      <c r="G1391" s="30">
        <f>'[1]Mast Grube Multi10P'!$E91</f>
        <v>122030500000</v>
      </c>
      <c r="H1391" s="30">
        <v>0</v>
      </c>
      <c r="I1391">
        <f>_xlfn.XLOOKUP(G1391,[1]Preisliste!$A$11:$A$156,[1]Preisliste!$B$11:$B$156)</f>
        <v>0</v>
      </c>
      <c r="J1391" s="13">
        <f>_xlfn.XLOOKUP(G1391,[2]Preisliste!$A$11:$A$156,[2]Preisliste!$E$11:$E$156)</f>
        <v>11.05</v>
      </c>
      <c r="K1391" s="31">
        <f t="shared" si="92"/>
        <v>0</v>
      </c>
      <c r="L1391" t="str">
        <f>_xlfn.XLOOKUP(G1391,[2]Preisliste!$A$11:$A$156,[2]Preisliste!$C$11:$C$156)</f>
        <v>Kabel liefern/in Rohr einziehen</v>
      </c>
      <c r="M1391" s="27"/>
      <c r="N1391" s="27"/>
      <c r="O1391" s="27"/>
      <c r="P1391" s="32"/>
    </row>
    <row r="1392" spans="1:16" x14ac:dyDescent="0.3">
      <c r="A1392" s="27"/>
      <c r="B1392" s="25">
        <f t="shared" si="93"/>
        <v>0</v>
      </c>
      <c r="C1392" s="68">
        <v>0</v>
      </c>
      <c r="D1392" s="29" t="str">
        <f>'[1]Mast Grube Multi10P'!$D92</f>
        <v>St.</v>
      </c>
      <c r="E1392" s="29" t="s">
        <v>192</v>
      </c>
      <c r="F1392" s="12">
        <v>122030700000</v>
      </c>
      <c r="G1392" s="30">
        <f>'[1]Mast Grube Multi10P'!$E92</f>
        <v>122030700000</v>
      </c>
      <c r="H1392" s="30" t="s">
        <v>23</v>
      </c>
      <c r="I1392" t="str">
        <f>_xlfn.XLOOKUP(G1392,[1]Preisliste!$A$11:$A$156,[1]Preisliste!$B$11:$B$156)</f>
        <v>1.4.4</v>
      </c>
      <c r="J1392" s="13">
        <f>_xlfn.XLOOKUP(G1392,[2]Preisliste!$A$11:$A$156,[2]Preisliste!$E$11:$E$156)</f>
        <v>56.14</v>
      </c>
      <c r="K1392" s="31">
        <f t="shared" si="92"/>
        <v>0</v>
      </c>
      <c r="L1392" t="str">
        <f>_xlfn.XLOOKUP(G1392,[2]Preisliste!$A$11:$A$156,[2]Preisliste!$C$11:$C$156)</f>
        <v>Verbindungsmuffe bis 5 x 16 mm² ohne AuS</v>
      </c>
      <c r="M1392" s="27"/>
      <c r="N1392" s="27"/>
      <c r="O1392" s="27"/>
      <c r="P1392" s="32"/>
    </row>
    <row r="1393" spans="1:16" x14ac:dyDescent="0.3">
      <c r="A1393" s="27"/>
      <c r="B1393" s="25">
        <f t="shared" si="93"/>
        <v>0</v>
      </c>
      <c r="C1393" s="68">
        <v>0</v>
      </c>
      <c r="D1393" s="29" t="str">
        <f>'[1]Mast Grube Multi10P'!$D93</f>
        <v>St.</v>
      </c>
      <c r="E1393" s="29" t="s">
        <v>192</v>
      </c>
      <c r="F1393" s="12">
        <v>122030900000</v>
      </c>
      <c r="G1393" s="30">
        <f>'[1]Mast Grube Multi10P'!$E93</f>
        <v>122030900000</v>
      </c>
      <c r="H1393" s="30" t="s">
        <v>24</v>
      </c>
      <c r="I1393" t="str">
        <f>_xlfn.XLOOKUP(G1393,[1]Preisliste!$A$11:$A$156,[1]Preisliste!$B$11:$B$156)</f>
        <v>1.4.5</v>
      </c>
      <c r="J1393" s="13">
        <f>_xlfn.XLOOKUP(G1393,[2]Preisliste!$A$11:$A$156,[2]Preisliste!$E$11:$E$156)</f>
        <v>118.14</v>
      </c>
      <c r="K1393" s="31">
        <f t="shared" si="92"/>
        <v>0</v>
      </c>
      <c r="L1393" t="str">
        <f>_xlfn.XLOOKUP(G1393,[2]Preisliste!$A$11:$A$156,[2]Preisliste!$C$11:$C$156)</f>
        <v>Abzweigmuffe ohne AuS</v>
      </c>
      <c r="M1393" s="27"/>
      <c r="N1393" s="27"/>
      <c r="O1393" s="27"/>
      <c r="P1393" s="32"/>
    </row>
    <row r="1394" spans="1:16" x14ac:dyDescent="0.3">
      <c r="A1394" s="27"/>
      <c r="B1394" s="25">
        <f t="shared" si="93"/>
        <v>0</v>
      </c>
      <c r="C1394" s="68">
        <v>0</v>
      </c>
      <c r="D1394" s="29" t="str">
        <f>'[1]Mast Grube Multi10P'!$D94</f>
        <v>St.</v>
      </c>
      <c r="E1394" s="29" t="s">
        <v>192</v>
      </c>
      <c r="F1394" s="12">
        <v>122031100000</v>
      </c>
      <c r="G1394" s="30">
        <f>'[1]Mast Grube Multi10P'!$E94</f>
        <v>122031100000</v>
      </c>
      <c r="H1394" s="30" t="s">
        <v>25</v>
      </c>
      <c r="I1394" t="str">
        <f>_xlfn.XLOOKUP(G1394,[1]Preisliste!$A$11:$A$156,[1]Preisliste!$B$11:$B$156)</f>
        <v>1.4.6</v>
      </c>
      <c r="J1394" s="13">
        <f>_xlfn.XLOOKUP(G1394,[2]Preisliste!$A$11:$A$156,[2]Preisliste!$E$11:$E$156)</f>
        <v>72.56</v>
      </c>
      <c r="K1394" s="31">
        <f t="shared" si="92"/>
        <v>0</v>
      </c>
      <c r="L1394" t="str">
        <f>_xlfn.XLOOKUP(G1394,[2]Preisliste!$A$11:$A$156,[2]Preisliste!$C$11:$C$156)</f>
        <v>Kabelendverschluss herstellen ohne AuS</v>
      </c>
      <c r="M1394" s="27"/>
      <c r="N1394" s="27"/>
      <c r="O1394" s="27"/>
      <c r="P1394" s="32"/>
    </row>
    <row r="1395" spans="1:16" x14ac:dyDescent="0.3">
      <c r="A1395" s="27"/>
      <c r="B1395" s="25">
        <f t="shared" si="93"/>
        <v>0</v>
      </c>
      <c r="C1395" s="68">
        <v>0</v>
      </c>
      <c r="D1395" s="29" t="str">
        <f>'[1]Mast Grube Multi10P'!$D95</f>
        <v>St.</v>
      </c>
      <c r="E1395" s="29" t="s">
        <v>192</v>
      </c>
      <c r="F1395" s="12">
        <v>122031300000</v>
      </c>
      <c r="G1395" s="30">
        <f>'[1]Mast Grube Multi10P'!$E95</f>
        <v>122031300000</v>
      </c>
      <c r="H1395" s="30" t="s">
        <v>26</v>
      </c>
      <c r="I1395" t="str">
        <f>_xlfn.XLOOKUP(G1395,[1]Preisliste!$A$11:$A$156,[1]Preisliste!$B$11:$B$156)</f>
        <v>1.4.7</v>
      </c>
      <c r="J1395" s="13">
        <f>_xlfn.XLOOKUP(G1395,[2]Preisliste!$A$11:$A$156,[2]Preisliste!$E$11:$E$156)</f>
        <v>168.41</v>
      </c>
      <c r="K1395" s="31">
        <f t="shared" si="92"/>
        <v>0</v>
      </c>
      <c r="L1395" t="str">
        <f>_xlfn.XLOOKUP(G1395,[2]Preisliste!$A$11:$A$156,[2]Preisliste!$C$11:$C$156)</f>
        <v>Rückbau Freileitungsanschluss für nicht benötigten LP</v>
      </c>
      <c r="M1395" s="27"/>
      <c r="N1395" s="27"/>
      <c r="O1395" s="27"/>
      <c r="P1395" s="32"/>
    </row>
    <row r="1396" spans="1:16" x14ac:dyDescent="0.3">
      <c r="A1396" s="27"/>
      <c r="B1396" s="25">
        <f t="shared" si="93"/>
        <v>0</v>
      </c>
      <c r="C1396" s="68">
        <v>0</v>
      </c>
      <c r="D1396" s="29" t="str">
        <f>'[1]Mast Grube Multi10P'!$D96</f>
        <v>m</v>
      </c>
      <c r="E1396" s="29" t="s">
        <v>127</v>
      </c>
      <c r="F1396" s="12">
        <v>122031500000</v>
      </c>
      <c r="G1396" s="30">
        <f>'[1]Mast Grube Multi10P'!$E96</f>
        <v>122031500000</v>
      </c>
      <c r="H1396" s="30" t="s">
        <v>27</v>
      </c>
      <c r="I1396" t="str">
        <f>_xlfn.XLOOKUP(G1396,[1]Preisliste!$A$11:$A$156,[1]Preisliste!$B$11:$B$156)</f>
        <v>1.4.8</v>
      </c>
      <c r="J1396" s="13">
        <f>_xlfn.XLOOKUP(G1396,[2]Preisliste!$A$11:$A$156,[2]Preisliste!$E$11:$E$156)</f>
        <v>9.2100000000000009</v>
      </c>
      <c r="K1396" s="31">
        <f t="shared" si="92"/>
        <v>0</v>
      </c>
      <c r="L1396" t="str">
        <f>_xlfn.XLOOKUP(G1396,[2]Preisliste!$A$11:$A$156,[2]Preisliste!$C$11:$C$156)</f>
        <v>Leerrohr 110 mm liefern u. verlegen</v>
      </c>
      <c r="M1396" s="27"/>
      <c r="N1396" s="27"/>
      <c r="O1396" s="27"/>
      <c r="P1396" s="32"/>
    </row>
    <row r="1397" spans="1:16" x14ac:dyDescent="0.3">
      <c r="A1397" s="27"/>
      <c r="B1397" s="25">
        <f t="shared" si="93"/>
        <v>0</v>
      </c>
      <c r="C1397" s="68">
        <v>0</v>
      </c>
      <c r="D1397" s="29" t="str">
        <f>'[1]Mast Grube Multi10P'!$D98</f>
        <v>St.</v>
      </c>
      <c r="E1397" s="29" t="s">
        <v>192</v>
      </c>
      <c r="F1397" s="12">
        <v>122050100000</v>
      </c>
      <c r="G1397" s="30">
        <f>'[1]Mast Grube Multi10P'!$E98</f>
        <v>122050100000</v>
      </c>
      <c r="H1397" s="30" t="s">
        <v>28</v>
      </c>
      <c r="I1397" t="str">
        <f>_xlfn.XLOOKUP(G1397,[1]Preisliste!$A$11:$A$156,[1]Preisliste!$B$11:$B$156)</f>
        <v>1.6.1</v>
      </c>
      <c r="J1397" s="13">
        <f>_xlfn.XLOOKUP(G1397,[2]Preisliste!$A$11:$A$156,[2]Preisliste!$E$11:$E$156)</f>
        <v>9.82</v>
      </c>
      <c r="K1397" s="31">
        <f t="shared" si="92"/>
        <v>0</v>
      </c>
      <c r="L1397" t="str">
        <f>_xlfn.XLOOKUP(G1397,[2]Preisliste!$A$11:$A$156,[2]Preisliste!$C$11:$C$156)</f>
        <v>Masterdung für bestehende Masten</v>
      </c>
      <c r="M1397" s="27"/>
      <c r="N1397" s="27"/>
      <c r="O1397" s="27"/>
      <c r="P1397" s="32"/>
    </row>
    <row r="1398" spans="1:16" x14ac:dyDescent="0.3">
      <c r="A1398" s="27"/>
      <c r="B1398" s="25">
        <f t="shared" si="93"/>
        <v>0</v>
      </c>
      <c r="C1398" s="68">
        <v>0</v>
      </c>
      <c r="D1398" s="29" t="str">
        <f>'[1]Mast Grube Multi10P'!$D99</f>
        <v>St.</v>
      </c>
      <c r="E1398" s="29" t="s">
        <v>192</v>
      </c>
      <c r="F1398" s="12">
        <v>122050300000</v>
      </c>
      <c r="G1398" s="30">
        <f>'[1]Mast Grube Multi10P'!$E99</f>
        <v>122050300000</v>
      </c>
      <c r="H1398" s="30" t="s">
        <v>29</v>
      </c>
      <c r="I1398" t="str">
        <f>_xlfn.XLOOKUP(G1398,[1]Preisliste!$A$11:$A$156,[1]Preisliste!$B$11:$B$156)</f>
        <v>1.6.2</v>
      </c>
      <c r="J1398" s="13">
        <f>_xlfn.XLOOKUP(G1398,[2]Preisliste!$A$11:$A$156,[2]Preisliste!$E$11:$E$156)</f>
        <v>11.23</v>
      </c>
      <c r="K1398" s="31">
        <f t="shared" si="92"/>
        <v>0</v>
      </c>
      <c r="L1398" t="str">
        <f>_xlfn.XLOOKUP(G1398,[2]Preisliste!$A$11:$A$156,[2]Preisliste!$C$11:$C$156)</f>
        <v>Mastnummernkennzeichnung erstellen</v>
      </c>
      <c r="M1398" s="27"/>
      <c r="N1398" s="27"/>
      <c r="O1398" s="27"/>
      <c r="P1398" s="32"/>
    </row>
    <row r="1399" spans="1:16" x14ac:dyDescent="0.3">
      <c r="A1399" s="27"/>
      <c r="B1399" s="25">
        <f t="shared" si="93"/>
        <v>0</v>
      </c>
      <c r="C1399" s="68">
        <v>0</v>
      </c>
      <c r="D1399" s="29" t="str">
        <f>'[1]Mast Grube Multi10P'!$D100</f>
        <v>St.</v>
      </c>
      <c r="E1399" s="29" t="s">
        <v>192</v>
      </c>
      <c r="F1399" s="12">
        <v>122122700000</v>
      </c>
      <c r="G1399" s="30">
        <f>'[1]Mast Grube Multi10P'!$E100</f>
        <v>122122700000</v>
      </c>
      <c r="H1399" s="30">
        <v>0</v>
      </c>
      <c r="I1399">
        <f>_xlfn.XLOOKUP(G1399,[1]Preisliste!$A$11:$A$156,[1]Preisliste!$B$11:$B$156)</f>
        <v>0</v>
      </c>
      <c r="J1399" s="13">
        <f>_xlfn.XLOOKUP(G1399,[2]Preisliste!$A$11:$A$156,[2]Preisliste!$E$11:$E$156)</f>
        <v>136.52000000000001</v>
      </c>
      <c r="K1399" s="31">
        <f t="shared" si="92"/>
        <v>0</v>
      </c>
      <c r="L1399" t="str">
        <f>_xlfn.XLOOKUP(G1399,[2]Preisliste!$A$11:$A$156,[2]Preisliste!$C$11:$C$156)</f>
        <v>Montage Tiefenerder (V4A)</v>
      </c>
      <c r="M1399" s="27"/>
      <c r="N1399" s="27"/>
      <c r="O1399" s="27"/>
      <c r="P1399" s="32"/>
    </row>
    <row r="1400" spans="1:16" x14ac:dyDescent="0.3">
      <c r="A1400" s="27"/>
      <c r="B1400" s="25">
        <f t="shared" si="93"/>
        <v>0</v>
      </c>
      <c r="C1400" s="68">
        <v>0</v>
      </c>
      <c r="D1400" s="29" t="str">
        <f>'[1]Mast Grube Multi10P'!$D101</f>
        <v>St.</v>
      </c>
      <c r="E1400" s="29" t="s">
        <v>192</v>
      </c>
      <c r="F1400" s="12">
        <v>122122800000</v>
      </c>
      <c r="G1400" s="30">
        <f>'[1]Mast Grube Multi10P'!$E101</f>
        <v>122122800000</v>
      </c>
      <c r="H1400" s="30">
        <v>0</v>
      </c>
      <c r="I1400">
        <f>_xlfn.XLOOKUP(G1400,[1]Preisliste!$A$11:$A$156,[1]Preisliste!$B$11:$B$156)</f>
        <v>0</v>
      </c>
      <c r="J1400" s="13">
        <f>_xlfn.XLOOKUP(G1400,[2]Preisliste!$A$11:$A$156,[2]Preisliste!$E$11:$E$156)</f>
        <v>56.52</v>
      </c>
      <c r="K1400" s="31">
        <f t="shared" si="92"/>
        <v>0</v>
      </c>
      <c r="L1400" t="str">
        <f>_xlfn.XLOOKUP(G1400,[2]Preisliste!$A$11:$A$156,[2]Preisliste!$C$11:$C$156)</f>
        <v>Zulage je weitere erdungsstange V4A 1,5</v>
      </c>
      <c r="M1400" s="27"/>
      <c r="N1400" s="27"/>
      <c r="O1400" s="27"/>
      <c r="P1400" s="32"/>
    </row>
    <row r="1401" spans="1:16" x14ac:dyDescent="0.3">
      <c r="A1401" s="27"/>
      <c r="B1401" s="25">
        <f t="shared" si="93"/>
        <v>0</v>
      </c>
      <c r="C1401" s="68">
        <v>0</v>
      </c>
      <c r="D1401" s="29" t="str">
        <f>'[1]Mast Grube Multi10P'!$D102</f>
        <v>St.</v>
      </c>
      <c r="E1401" s="29" t="s">
        <v>192</v>
      </c>
      <c r="F1401" s="12">
        <v>122122900000</v>
      </c>
      <c r="G1401" s="30">
        <f>'[1]Mast Grube Multi10P'!$E102</f>
        <v>122122900000</v>
      </c>
      <c r="H1401" s="30">
        <v>0</v>
      </c>
      <c r="I1401">
        <f>_xlfn.XLOOKUP(G1401,[1]Preisliste!$A$11:$A$156,[1]Preisliste!$B$11:$B$156)</f>
        <v>0</v>
      </c>
      <c r="J1401" s="13">
        <f>_xlfn.XLOOKUP(G1401,[2]Preisliste!$A$11:$A$156,[2]Preisliste!$E$11:$E$156)</f>
        <v>59.93</v>
      </c>
      <c r="K1401" s="31">
        <f t="shared" si="92"/>
        <v>0</v>
      </c>
      <c r="L1401" t="str">
        <f>_xlfn.XLOOKUP(G1401,[2]Preisliste!$A$11:$A$156,[2]Preisliste!$C$11:$C$156)</f>
        <v>Erdungsmessung inkl. Protokoll</v>
      </c>
      <c r="M1401" s="27"/>
      <c r="N1401" s="27"/>
      <c r="O1401" s="27"/>
      <c r="P1401" s="32"/>
    </row>
    <row r="1402" spans="1:16" x14ac:dyDescent="0.3">
      <c r="A1402" s="27"/>
      <c r="B1402" s="25">
        <f t="shared" si="93"/>
        <v>0</v>
      </c>
      <c r="C1402" s="68">
        <v>0</v>
      </c>
      <c r="D1402" s="29" t="str">
        <f>'[1]Mast Grube Multi10P'!$D103</f>
        <v>St.</v>
      </c>
      <c r="E1402" s="29" t="s">
        <v>192</v>
      </c>
      <c r="F1402" s="12">
        <v>122123000000</v>
      </c>
      <c r="G1402" s="30">
        <f>'[1]Mast Grube Multi10P'!$E103</f>
        <v>122123000000</v>
      </c>
      <c r="H1402" s="30">
        <v>0</v>
      </c>
      <c r="I1402">
        <f>_xlfn.XLOOKUP(G1402,[1]Preisliste!$A$11:$A$156,[1]Preisliste!$B$11:$B$156)</f>
        <v>0</v>
      </c>
      <c r="J1402" s="13">
        <f>_xlfn.XLOOKUP(G1402,[2]Preisliste!$A$11:$A$156,[2]Preisliste!$E$11:$E$156)</f>
        <v>134.19999999999999</v>
      </c>
      <c r="K1402" s="31">
        <f t="shared" si="92"/>
        <v>0</v>
      </c>
      <c r="L1402" t="str">
        <f>_xlfn.XLOOKUP(G1402,[2]Preisliste!$A$11:$A$156,[2]Preisliste!$C$11:$C$156)</f>
        <v>Pauschale Tiefbau für Tiefenerder</v>
      </c>
      <c r="M1402" s="27"/>
      <c r="N1402" s="27"/>
      <c r="O1402" s="27"/>
      <c r="P1402" s="32"/>
    </row>
    <row r="1403" spans="1:16" x14ac:dyDescent="0.3">
      <c r="A1403" s="27"/>
      <c r="B1403" s="25">
        <f t="shared" si="93"/>
        <v>0</v>
      </c>
      <c r="C1403" s="68">
        <v>0</v>
      </c>
      <c r="D1403" s="29" t="str">
        <f>'[1]Mast Grube Multi10P'!$D104</f>
        <v>St.</v>
      </c>
      <c r="E1403" s="29" t="s">
        <v>192</v>
      </c>
      <c r="F1403" s="12">
        <v>122123100000</v>
      </c>
      <c r="G1403" s="30">
        <f>'[1]Mast Grube Multi10P'!$E104</f>
        <v>122123100000</v>
      </c>
      <c r="H1403" s="30">
        <v>0</v>
      </c>
      <c r="I1403">
        <f>_xlfn.XLOOKUP(G1403,[1]Preisliste!$A$11:$A$156,[1]Preisliste!$B$11:$B$156)</f>
        <v>0</v>
      </c>
      <c r="J1403" s="13">
        <f>_xlfn.XLOOKUP(G1403,[2]Preisliste!$A$11:$A$156,[2]Preisliste!$E$11:$E$156)</f>
        <v>61.6</v>
      </c>
      <c r="K1403" s="31">
        <f t="shared" si="92"/>
        <v>0</v>
      </c>
      <c r="L1403" t="str">
        <f>_xlfn.XLOOKUP(G1403,[2]Preisliste!$A$11:$A$156,[2]Preisliste!$C$11:$C$156)</f>
        <v>Pauschale An und Abfahrt Tiefenerder</v>
      </c>
      <c r="M1403" s="27"/>
      <c r="N1403" s="27"/>
      <c r="O1403" s="27"/>
      <c r="P1403" s="32"/>
    </row>
    <row r="1404" spans="1:16" x14ac:dyDescent="0.3">
      <c r="A1404" s="27"/>
      <c r="B1404" s="25">
        <f t="shared" si="93"/>
        <v>0</v>
      </c>
      <c r="C1404" s="68">
        <v>0</v>
      </c>
      <c r="D1404" s="29" t="str">
        <f>'[1]Mast Grube Multi10P'!$D105</f>
        <v>St.</v>
      </c>
      <c r="E1404" s="29" t="s">
        <v>192</v>
      </c>
      <c r="F1404" s="12">
        <v>122050500000</v>
      </c>
      <c r="G1404" s="30">
        <f>'[1]Mast Grube Multi10P'!$E105</f>
        <v>122050500000</v>
      </c>
      <c r="H1404" s="30" t="s">
        <v>30</v>
      </c>
      <c r="I1404" t="str">
        <f>_xlfn.XLOOKUP(G1404,[1]Preisliste!$A$11:$A$156,[1]Preisliste!$B$11:$B$156)</f>
        <v>1.6.3</v>
      </c>
      <c r="J1404" s="13">
        <f>_xlfn.XLOOKUP(G1404,[2]Preisliste!$A$11:$A$156,[2]Preisliste!$E$11:$E$156)</f>
        <v>337</v>
      </c>
      <c r="K1404" s="31">
        <f t="shared" si="92"/>
        <v>0</v>
      </c>
      <c r="L1404" t="str">
        <f>_xlfn.XLOOKUP(G1404,[2]Preisliste!$A$11:$A$156,[2]Preisliste!$C$11:$C$156)</f>
        <v>Mastanschlusskasten mit Maststeckdose</v>
      </c>
      <c r="M1404" s="27"/>
      <c r="N1404" s="27"/>
      <c r="O1404" s="27"/>
      <c r="P1404" s="32"/>
    </row>
    <row r="1405" spans="1:16" x14ac:dyDescent="0.3">
      <c r="A1405" s="27"/>
      <c r="B1405" s="25">
        <f t="shared" si="93"/>
        <v>0</v>
      </c>
      <c r="C1405" s="68">
        <v>0</v>
      </c>
      <c r="D1405" s="29" t="str">
        <f>'[1]Mast Grube Multi10P'!$D107</f>
        <v>St.</v>
      </c>
      <c r="E1405" s="29" t="s">
        <v>192</v>
      </c>
      <c r="F1405" s="12">
        <v>122060100000</v>
      </c>
      <c r="G1405" s="30">
        <f>'[1]Mast Grube Multi10P'!$E107</f>
        <v>122060100000</v>
      </c>
      <c r="H1405" s="30" t="s">
        <v>31</v>
      </c>
      <c r="I1405" t="str">
        <f>_xlfn.XLOOKUP(G1405,[1]Preisliste!$A$11:$A$156,[1]Preisliste!$B$11:$B$156)</f>
        <v>1.7.1</v>
      </c>
      <c r="J1405" s="13">
        <f>_xlfn.XLOOKUP(G1405,[2]Preisliste!$A$11:$A$156,[2]Preisliste!$E$11:$E$156)</f>
        <v>111.7</v>
      </c>
      <c r="K1405" s="31">
        <f t="shared" si="92"/>
        <v>0</v>
      </c>
      <c r="L1405" t="str">
        <f>_xlfn.XLOOKUP(G1405,[2]Preisliste!$A$11:$A$156,[2]Preisliste!$C$11:$C$156)</f>
        <v>Aufsatzausleger 1-fach 1,5 m bis LPH 10 m</v>
      </c>
      <c r="M1405" s="27"/>
      <c r="N1405" s="27"/>
      <c r="O1405" s="27"/>
      <c r="P1405" s="32"/>
    </row>
    <row r="1406" spans="1:16" x14ac:dyDescent="0.3">
      <c r="A1406" s="27"/>
      <c r="B1406" s="25">
        <f t="shared" si="93"/>
        <v>0</v>
      </c>
      <c r="C1406" s="68">
        <v>0</v>
      </c>
      <c r="D1406" s="29" t="str">
        <f>'[1]Mast Grube Multi10P'!$D108</f>
        <v>St.</v>
      </c>
      <c r="E1406" s="29" t="s">
        <v>192</v>
      </c>
      <c r="F1406" s="12">
        <v>122060300000</v>
      </c>
      <c r="G1406" s="30">
        <f>'[1]Mast Grube Multi10P'!$E108</f>
        <v>122060300000</v>
      </c>
      <c r="H1406" s="30" t="s">
        <v>32</v>
      </c>
      <c r="I1406" t="str">
        <f>_xlfn.XLOOKUP(G1406,[1]Preisliste!$A$11:$A$156,[1]Preisliste!$B$11:$B$156)</f>
        <v>1.7.2</v>
      </c>
      <c r="J1406" s="13">
        <f>_xlfn.XLOOKUP(G1406,[2]Preisliste!$A$11:$A$156,[2]Preisliste!$E$11:$E$156)</f>
        <v>137.85</v>
      </c>
      <c r="K1406" s="31">
        <f t="shared" si="92"/>
        <v>0</v>
      </c>
      <c r="L1406" t="str">
        <f>_xlfn.XLOOKUP(G1406,[2]Preisliste!$A$11:$A$156,[2]Preisliste!$C$11:$C$156)</f>
        <v>Aufsatzausleger 2-fach 1,5 m bis LPH 10 m</v>
      </c>
      <c r="M1406" s="27"/>
      <c r="N1406" s="27"/>
      <c r="O1406" s="27"/>
      <c r="P1406" s="32"/>
    </row>
    <row r="1407" spans="1:16" x14ac:dyDescent="0.3">
      <c r="A1407" s="27"/>
      <c r="B1407" s="25">
        <f t="shared" si="93"/>
        <v>0</v>
      </c>
      <c r="C1407" s="68">
        <v>0</v>
      </c>
      <c r="D1407" s="29" t="str">
        <f>'[1]Mast Grube Multi10P'!$D109</f>
        <v>St.</v>
      </c>
      <c r="E1407" s="29" t="s">
        <v>192</v>
      </c>
      <c r="F1407" s="12">
        <v>122060500000</v>
      </c>
      <c r="G1407" s="30">
        <f>'[1]Mast Grube Multi10P'!$E109</f>
        <v>122060500000</v>
      </c>
      <c r="H1407" s="30" t="s">
        <v>33</v>
      </c>
      <c r="I1407" t="str">
        <f>_xlfn.XLOOKUP(G1407,[1]Preisliste!$A$11:$A$156,[1]Preisliste!$B$11:$B$156)</f>
        <v>1.7.3</v>
      </c>
      <c r="J1407" s="13">
        <f>_xlfn.XLOOKUP(G1407,[2]Preisliste!$A$11:$A$156,[2]Preisliste!$E$11:$E$156)</f>
        <v>178.71</v>
      </c>
      <c r="K1407" s="31">
        <f t="shared" si="92"/>
        <v>0</v>
      </c>
      <c r="L1407" t="str">
        <f>_xlfn.XLOOKUP(G1407,[2]Preisliste!$A$11:$A$156,[2]Preisliste!$C$11:$C$156)</f>
        <v>Aufsatzausleger 3-fach 1,0 m bis LPH 10 m</v>
      </c>
      <c r="M1407" s="27"/>
      <c r="N1407" s="27"/>
      <c r="O1407" s="27"/>
      <c r="P1407" s="32"/>
    </row>
    <row r="1408" spans="1:16" x14ac:dyDescent="0.3">
      <c r="A1408" s="27"/>
      <c r="B1408" s="25">
        <f t="shared" si="93"/>
        <v>5</v>
      </c>
      <c r="C1408" s="68">
        <v>5</v>
      </c>
      <c r="D1408" s="29" t="str">
        <f>'[1]Mast Grube Multi10P'!$D110</f>
        <v>St.</v>
      </c>
      <c r="E1408" s="29" t="s">
        <v>192</v>
      </c>
      <c r="F1408" s="12">
        <v>122060700000</v>
      </c>
      <c r="G1408" s="30">
        <f>'[1]Mast Grube Multi10P'!$E110</f>
        <v>122060700000</v>
      </c>
      <c r="H1408" s="30" t="s">
        <v>34</v>
      </c>
      <c r="I1408" t="str">
        <f>_xlfn.XLOOKUP(G1408,[1]Preisliste!$A$11:$A$156,[1]Preisliste!$B$11:$B$156)</f>
        <v>1.7.4</v>
      </c>
      <c r="J1408" s="13">
        <f>_xlfn.XLOOKUP(G1408,[2]Preisliste!$A$11:$A$156,[2]Preisliste!$E$11:$E$156)</f>
        <v>198.46</v>
      </c>
      <c r="K1408" s="31">
        <f t="shared" si="92"/>
        <v>992.30000000000007</v>
      </c>
      <c r="L1408" t="str">
        <f>_xlfn.XLOOKUP(G1408,[2]Preisliste!$A$11:$A$156,[2]Preisliste!$C$11:$C$156)</f>
        <v>Aufsatzausleger 3-fach 1,5 m bis LPH 10 m</v>
      </c>
      <c r="M1408" s="27"/>
      <c r="N1408" s="27"/>
      <c r="O1408" s="27"/>
      <c r="P1408" s="32"/>
    </row>
    <row r="1409" spans="1:22" x14ac:dyDescent="0.3">
      <c r="A1409" s="27"/>
      <c r="B1409" s="25">
        <f t="shared" si="93"/>
        <v>0</v>
      </c>
      <c r="C1409" s="68">
        <v>0</v>
      </c>
      <c r="D1409" s="29" t="str">
        <f>'[1]Mast Grube Multi10P'!$D111</f>
        <v>St.</v>
      </c>
      <c r="E1409" s="29" t="s">
        <v>192</v>
      </c>
      <c r="F1409" s="12">
        <v>122060900000</v>
      </c>
      <c r="G1409" s="30">
        <f>'[1]Mast Grube Multi10P'!$E111</f>
        <v>122060900000</v>
      </c>
      <c r="H1409" s="30" t="s">
        <v>35</v>
      </c>
      <c r="I1409" t="str">
        <f>_xlfn.XLOOKUP(G1409,[1]Preisliste!$A$11:$A$156,[1]Preisliste!$B$11:$B$156)</f>
        <v>1.7.5</v>
      </c>
      <c r="J1409" s="13">
        <f>_xlfn.XLOOKUP(G1409,[2]Preisliste!$A$11:$A$156,[2]Preisliste!$E$11:$E$156)</f>
        <v>299.95999999999998</v>
      </c>
      <c r="K1409" s="31">
        <f t="shared" si="92"/>
        <v>0</v>
      </c>
      <c r="L1409" t="str">
        <f>_xlfn.XLOOKUP(G1409,[2]Preisliste!$A$11:$A$156,[2]Preisliste!$C$11:$C$156)</f>
        <v>Mastausleger für Freileitungsmast liefern u. montieren</v>
      </c>
      <c r="M1409" s="27"/>
      <c r="N1409" s="27"/>
      <c r="O1409" s="27"/>
      <c r="P1409" s="32"/>
    </row>
    <row r="1410" spans="1:22" x14ac:dyDescent="0.3">
      <c r="A1410" s="27"/>
      <c r="B1410" s="25">
        <f t="shared" si="93"/>
        <v>0</v>
      </c>
      <c r="C1410" s="68">
        <v>0</v>
      </c>
      <c r="D1410" s="29" t="str">
        <f>'[1]Mast Grube Multi10P'!$D113</f>
        <v>St.</v>
      </c>
      <c r="E1410" s="29" t="s">
        <v>192</v>
      </c>
      <c r="F1410" s="12">
        <v>101030300000</v>
      </c>
      <c r="G1410" s="30">
        <f>'[1]Mast Grube Multi10P'!$E113</f>
        <v>101030300000</v>
      </c>
      <c r="H1410" s="30" t="s">
        <v>37</v>
      </c>
      <c r="I1410" t="str">
        <f>_xlfn.XLOOKUP(G1410,[1]Preisliste!$A$11:$A$156,[1]Preisliste!$B$11:$B$156)</f>
        <v>1.8.1</v>
      </c>
      <c r="J1410" s="13">
        <f>_xlfn.XLOOKUP(G1410,[2]Preisliste!$A$11:$A$156,[2]Preisliste!$E$11:$E$156)</f>
        <v>0</v>
      </c>
      <c r="K1410" s="31">
        <f t="shared" si="92"/>
        <v>0</v>
      </c>
      <c r="L1410" t="str">
        <f>_xlfn.XLOOKUP(G1410,[2]Preisliste!$A$11:$A$156,[2]Preisliste!$C$11:$C$156)</f>
        <v>Aluminiumgussmast 2,65m</v>
      </c>
      <c r="M1410" s="27"/>
      <c r="N1410" s="27"/>
      <c r="O1410" s="27"/>
      <c r="P1410" s="32"/>
    </row>
    <row r="1411" spans="1:22" x14ac:dyDescent="0.3">
      <c r="A1411" s="27"/>
      <c r="B1411" s="25">
        <f t="shared" si="93"/>
        <v>0</v>
      </c>
      <c r="C1411" s="68">
        <v>0</v>
      </c>
      <c r="D1411" s="29" t="str">
        <f>'[1]Mast Grube Multi10P'!$D114</f>
        <v>St.</v>
      </c>
      <c r="E1411" s="29" t="s">
        <v>192</v>
      </c>
      <c r="F1411" s="12">
        <v>441420000001</v>
      </c>
      <c r="G1411" s="30">
        <f>'[1]Mast Grube Multi10P'!$E114</f>
        <v>441420000001</v>
      </c>
      <c r="H1411" s="30" t="s">
        <v>38</v>
      </c>
      <c r="I1411" t="str">
        <f>_xlfn.XLOOKUP(G1411,[1]Preisliste!$A$11:$A$156,[1]Preisliste!$B$11:$B$156)</f>
        <v>1.8.2</v>
      </c>
      <c r="J1411" s="13">
        <f>_xlfn.XLOOKUP(G1411,[2]Preisliste!$A$11:$A$156,[2]Preisliste!$E$11:$E$156)</f>
        <v>0</v>
      </c>
      <c r="K1411" s="31">
        <f t="shared" si="92"/>
        <v>0</v>
      </c>
      <c r="L1411" t="str">
        <f>_xlfn.XLOOKUP(G1411,[2]Preisliste!$A$11:$A$156,[2]Preisliste!$C$11:$C$156)</f>
        <v>Leiterstütze nach historischem Vorbild</v>
      </c>
      <c r="M1411" s="27"/>
      <c r="N1411" s="27"/>
      <c r="O1411" s="27"/>
      <c r="P1411" s="32"/>
    </row>
    <row r="1412" spans="1:22" x14ac:dyDescent="0.3">
      <c r="A1412" s="27"/>
      <c r="B1412" s="25">
        <f t="shared" si="93"/>
        <v>0</v>
      </c>
      <c r="C1412" s="68">
        <v>0</v>
      </c>
      <c r="D1412" s="29" t="str">
        <f>'[1]Mast Grube Multi10P'!$D115</f>
        <v>St.</v>
      </c>
      <c r="E1412" s="29" t="s">
        <v>192</v>
      </c>
      <c r="F1412" s="12">
        <v>441421000001</v>
      </c>
      <c r="G1412" s="30">
        <f>'[1]Mast Grube Multi10P'!$E115</f>
        <v>441421000001</v>
      </c>
      <c r="H1412" s="30" t="s">
        <v>39</v>
      </c>
      <c r="I1412" t="str">
        <f>_xlfn.XLOOKUP(G1412,[1]Preisliste!$A$11:$A$156,[1]Preisliste!$B$11:$B$156)</f>
        <v>1.8.3</v>
      </c>
      <c r="J1412" s="13">
        <f>_xlfn.XLOOKUP(G1412,[2]Preisliste!$A$11:$A$156,[2]Preisliste!$E$11:$E$156)</f>
        <v>0</v>
      </c>
      <c r="K1412" s="31">
        <f t="shared" si="92"/>
        <v>0</v>
      </c>
      <c r="L1412" t="str">
        <f>_xlfn.XLOOKUP(G1412,[2]Preisliste!$A$11:$A$156,[2]Preisliste!$C$11:$C$156)</f>
        <v>Erdstücke</v>
      </c>
      <c r="M1412" s="27"/>
      <c r="N1412" s="27"/>
      <c r="O1412" s="27"/>
      <c r="P1412" s="32"/>
    </row>
    <row r="1413" spans="1:22" x14ac:dyDescent="0.3">
      <c r="A1413" s="27"/>
      <c r="B1413" s="25">
        <f t="shared" si="93"/>
        <v>0</v>
      </c>
      <c r="C1413" s="68">
        <v>0</v>
      </c>
      <c r="D1413" s="29" t="str">
        <f>'[1]Mast Grube Multi10P'!$D117</f>
        <v>St.</v>
      </c>
      <c r="E1413" s="29" t="s">
        <v>192</v>
      </c>
      <c r="F1413" s="12">
        <v>122070100000</v>
      </c>
      <c r="G1413" s="30">
        <f>'[1]Mast Grube Multi10P'!$E117</f>
        <v>122070100000</v>
      </c>
      <c r="H1413" s="30" t="s">
        <v>40</v>
      </c>
      <c r="I1413" t="str">
        <f>_xlfn.XLOOKUP(G1413,[1]Preisliste!$A$11:$A$156,[1]Preisliste!$B$11:$B$156)</f>
        <v>1.9.1</v>
      </c>
      <c r="J1413" s="13">
        <f>_xlfn.XLOOKUP(G1413,[2]Preisliste!$A$11:$A$156,[2]Preisliste!$E$11:$E$156)</f>
        <v>79.53</v>
      </c>
      <c r="K1413" s="31">
        <f t="shared" si="92"/>
        <v>0</v>
      </c>
      <c r="L1413" t="str">
        <f>_xlfn.XLOOKUP(G1413,[2]Preisliste!$A$11:$A$156,[2]Preisliste!$C$11:$C$156)</f>
        <v>Kabelübergangskasten ohne AuS</v>
      </c>
      <c r="M1413" s="27"/>
      <c r="N1413" s="27"/>
      <c r="O1413" s="27"/>
      <c r="P1413" s="32"/>
      <c r="V1413" s="69"/>
    </row>
    <row r="1414" spans="1:22" x14ac:dyDescent="0.3">
      <c r="A1414" s="27"/>
      <c r="B1414" s="25">
        <f t="shared" si="93"/>
        <v>0</v>
      </c>
      <c r="C1414" s="68">
        <v>0</v>
      </c>
      <c r="D1414" s="29" t="str">
        <f>'[1]Mast Grube Multi10P'!$D119</f>
        <v>St.</v>
      </c>
      <c r="E1414" s="29" t="s">
        <v>192</v>
      </c>
      <c r="F1414" s="12">
        <v>122080100000</v>
      </c>
      <c r="G1414" s="30">
        <f>'[1]Mast Grube Multi10P'!$E119</f>
        <v>122080100000</v>
      </c>
      <c r="H1414" s="30">
        <v>0</v>
      </c>
      <c r="I1414">
        <f>_xlfn.XLOOKUP(G1414,[1]Preisliste!$A$11:$A$156,[1]Preisliste!$B$11:$B$156)</f>
        <v>0</v>
      </c>
      <c r="J1414" s="13">
        <f>_xlfn.XLOOKUP(G1414,[2]Preisliste!$A$11:$A$156,[2]Preisliste!$E$11:$E$156)</f>
        <v>37.78</v>
      </c>
      <c r="K1414" s="31">
        <f t="shared" si="92"/>
        <v>0</v>
      </c>
      <c r="L1414" t="str">
        <f>_xlfn.XLOOKUP(G1414,[2]Preisliste!$A$11:$A$156,[2]Preisliste!$C$11:$C$156)</f>
        <v>Mont. Micro Luma</v>
      </c>
      <c r="M1414" s="27"/>
      <c r="N1414" s="27"/>
      <c r="O1414" s="27"/>
      <c r="P1414" s="32"/>
      <c r="V1414" s="69"/>
    </row>
    <row r="1415" spans="1:22" x14ac:dyDescent="0.3">
      <c r="A1415" s="27"/>
      <c r="B1415" s="25">
        <f t="shared" si="93"/>
        <v>0</v>
      </c>
      <c r="C1415" s="68">
        <v>0</v>
      </c>
      <c r="D1415" s="29" t="str">
        <f>'[1]Mast Grube Multi10P'!$D120</f>
        <v>St.</v>
      </c>
      <c r="E1415" s="29" t="s">
        <v>192</v>
      </c>
      <c r="F1415" s="12">
        <v>122080300000</v>
      </c>
      <c r="G1415" s="30">
        <f>'[1]Mast Grube Multi10P'!$E120</f>
        <v>122080300000</v>
      </c>
      <c r="H1415" s="30">
        <v>0</v>
      </c>
      <c r="I1415">
        <f>_xlfn.XLOOKUP(G1415,[1]Preisliste!$A$11:$A$156,[1]Preisliste!$B$11:$B$156)</f>
        <v>0</v>
      </c>
      <c r="J1415" s="13">
        <f>_xlfn.XLOOKUP(G1415,[2]Preisliste!$A$11:$A$156,[2]Preisliste!$E$11:$E$156)</f>
        <v>38.86</v>
      </c>
      <c r="K1415" s="31">
        <f t="shared" si="92"/>
        <v>0</v>
      </c>
      <c r="L1415" t="str">
        <f>_xlfn.XLOOKUP(G1415,[2]Preisliste!$A$11:$A$156,[2]Preisliste!$C$11:$C$156)</f>
        <v>Mont. Mini Luma</v>
      </c>
      <c r="M1415" s="27"/>
      <c r="N1415" s="27"/>
      <c r="O1415" s="27"/>
      <c r="P1415" s="32"/>
      <c r="V1415" s="69"/>
    </row>
    <row r="1416" spans="1:22" x14ac:dyDescent="0.3">
      <c r="A1416" s="27"/>
      <c r="B1416" s="25">
        <f t="shared" si="93"/>
        <v>0</v>
      </c>
      <c r="C1416" s="68">
        <v>0</v>
      </c>
      <c r="D1416" s="29" t="str">
        <f>'[1]Mast Grube Multi10P'!$D121</f>
        <v>St.</v>
      </c>
      <c r="E1416" s="29" t="s">
        <v>192</v>
      </c>
      <c r="F1416" s="12">
        <v>122080500000</v>
      </c>
      <c r="G1416" s="30">
        <f>'[1]Mast Grube Multi10P'!$E121</f>
        <v>122080500000</v>
      </c>
      <c r="H1416" s="30">
        <v>0</v>
      </c>
      <c r="I1416">
        <f>_xlfn.XLOOKUP(G1416,[1]Preisliste!$A$11:$A$156,[1]Preisliste!$B$11:$B$156)</f>
        <v>0</v>
      </c>
      <c r="J1416" s="13">
        <f>_xlfn.XLOOKUP(G1416,[2]Preisliste!$A$11:$A$156,[2]Preisliste!$E$11:$E$156)</f>
        <v>41.02</v>
      </c>
      <c r="K1416" s="31">
        <f t="shared" si="92"/>
        <v>0</v>
      </c>
      <c r="L1416" t="str">
        <f>_xlfn.XLOOKUP(G1416,[2]Preisliste!$A$11:$A$156,[2]Preisliste!$C$11:$C$156)</f>
        <v>Mont. Luma</v>
      </c>
      <c r="M1416" s="27"/>
      <c r="N1416" s="27"/>
      <c r="O1416" s="27"/>
      <c r="P1416" s="32"/>
      <c r="V1416" s="69"/>
    </row>
    <row r="1417" spans="1:22" x14ac:dyDescent="0.3">
      <c r="A1417" s="27"/>
      <c r="B1417" s="25">
        <f t="shared" si="93"/>
        <v>0</v>
      </c>
      <c r="C1417" s="68">
        <v>0</v>
      </c>
      <c r="D1417" s="29" t="str">
        <f>'[1]Mast Grube Multi10P'!$D122</f>
        <v>St.</v>
      </c>
      <c r="E1417" s="29" t="s">
        <v>192</v>
      </c>
      <c r="F1417" s="12">
        <v>122080700000</v>
      </c>
      <c r="G1417" s="30">
        <f>'[1]Mast Grube Multi10P'!$E122</f>
        <v>122080700000</v>
      </c>
      <c r="H1417" s="30">
        <v>0</v>
      </c>
      <c r="I1417">
        <f>_xlfn.XLOOKUP(G1417,[1]Preisliste!$A$11:$A$156,[1]Preisliste!$B$11:$B$156)</f>
        <v>0</v>
      </c>
      <c r="J1417" s="13">
        <f>_xlfn.XLOOKUP(G1417,[2]Preisliste!$A$11:$A$156,[2]Preisliste!$E$11:$E$156)</f>
        <v>96.08</v>
      </c>
      <c r="K1417" s="31">
        <f t="shared" si="92"/>
        <v>0</v>
      </c>
      <c r="L1417" t="str">
        <f>_xlfn.XLOOKUP(G1417,[2]Preisliste!$A$11:$A$156,[2]Preisliste!$C$11:$C$156)</f>
        <v>Mont. FGÜ Mini Luma</v>
      </c>
      <c r="M1417" s="27"/>
      <c r="N1417" s="27"/>
      <c r="O1417" s="27"/>
      <c r="P1417" s="32"/>
      <c r="V1417" s="69"/>
    </row>
    <row r="1418" spans="1:22" x14ac:dyDescent="0.3">
      <c r="A1418" s="27"/>
      <c r="B1418" s="25">
        <f t="shared" si="93"/>
        <v>0</v>
      </c>
      <c r="C1418" s="68">
        <v>0</v>
      </c>
      <c r="D1418" s="29" t="str">
        <f>'[1]Mast Grube Multi10P'!$D123</f>
        <v>St.</v>
      </c>
      <c r="E1418" s="29" t="s">
        <v>192</v>
      </c>
      <c r="F1418" s="12">
        <v>122080900000</v>
      </c>
      <c r="G1418" s="30">
        <f>'[1]Mast Grube Multi10P'!$E123</f>
        <v>122080900000</v>
      </c>
      <c r="H1418" s="30">
        <v>0</v>
      </c>
      <c r="I1418">
        <f>_xlfn.XLOOKUP(G1418,[1]Preisliste!$A$11:$A$156,[1]Preisliste!$B$11:$B$156)</f>
        <v>0</v>
      </c>
      <c r="J1418" s="13">
        <f>_xlfn.XLOOKUP(G1418,[2]Preisliste!$A$11:$A$156,[2]Preisliste!$E$11:$E$156)</f>
        <v>43.18</v>
      </c>
      <c r="K1418" s="31">
        <f t="shared" si="92"/>
        <v>0</v>
      </c>
      <c r="L1418" t="str">
        <f>_xlfn.XLOOKUP(G1418,[2]Preisliste!$A$11:$A$156,[2]Preisliste!$C$11:$C$156)</f>
        <v>Mont. Trilux Publisca</v>
      </c>
      <c r="M1418" s="27"/>
      <c r="N1418" s="27"/>
      <c r="O1418" s="27"/>
      <c r="P1418" s="32"/>
      <c r="V1418" s="69"/>
    </row>
    <row r="1419" spans="1:22" x14ac:dyDescent="0.3">
      <c r="A1419" s="27"/>
      <c r="B1419" s="25">
        <f t="shared" si="93"/>
        <v>0</v>
      </c>
      <c r="C1419" s="68">
        <v>0</v>
      </c>
      <c r="D1419" s="29" t="str">
        <f>'[1]Mast Grube Multi10P'!$D124</f>
        <v>St.</v>
      </c>
      <c r="E1419" s="29" t="s">
        <v>192</v>
      </c>
      <c r="F1419" s="12">
        <v>122081100000</v>
      </c>
      <c r="G1419" s="30">
        <f>'[1]Mast Grube Multi10P'!$E124</f>
        <v>122081100000</v>
      </c>
      <c r="H1419" s="30">
        <v>0</v>
      </c>
      <c r="I1419">
        <f>_xlfn.XLOOKUP(G1419,[1]Preisliste!$A$11:$A$156,[1]Preisliste!$B$11:$B$156)</f>
        <v>0</v>
      </c>
      <c r="J1419" s="13">
        <f>_xlfn.XLOOKUP(G1419,[2]Preisliste!$A$11:$A$156,[2]Preisliste!$E$11:$E$156)</f>
        <v>45.34</v>
      </c>
      <c r="K1419" s="31">
        <f t="shared" si="92"/>
        <v>0</v>
      </c>
      <c r="L1419" t="str">
        <f>_xlfn.XLOOKUP(G1419,[2]Preisliste!$A$11:$A$156,[2]Preisliste!$C$11:$C$156)</f>
        <v>Mont. Nordeon Vulkan V3458</v>
      </c>
      <c r="M1419" s="27"/>
      <c r="N1419" s="27"/>
      <c r="O1419" s="27"/>
      <c r="P1419" s="32"/>
      <c r="V1419" s="69"/>
    </row>
    <row r="1420" spans="1:22" x14ac:dyDescent="0.3">
      <c r="A1420" s="27"/>
      <c r="B1420" s="25">
        <f t="shared" si="93"/>
        <v>0</v>
      </c>
      <c r="C1420" s="68">
        <v>0</v>
      </c>
      <c r="D1420" s="29" t="str">
        <f>'[1]Mast Grube Multi10P'!$D125</f>
        <v>St.</v>
      </c>
      <c r="E1420" s="29" t="s">
        <v>192</v>
      </c>
      <c r="F1420" s="12">
        <v>120813000000</v>
      </c>
      <c r="G1420" s="30">
        <f>'[1]Mast Grube Multi10P'!$E125</f>
        <v>120813000000</v>
      </c>
      <c r="H1420" s="30">
        <v>0</v>
      </c>
      <c r="I1420">
        <f>_xlfn.XLOOKUP(G1420,[1]Preisliste!$A$11:$A$156,[1]Preisliste!$B$11:$B$156)</f>
        <v>0</v>
      </c>
      <c r="J1420" s="13">
        <f>_xlfn.XLOOKUP(G1420,[2]Preisliste!$A$11:$A$156,[2]Preisliste!$E$11:$E$156)</f>
        <v>100.44</v>
      </c>
      <c r="K1420" s="31">
        <f t="shared" si="92"/>
        <v>0</v>
      </c>
      <c r="L1420" t="str">
        <f>_xlfn.XLOOKUP(G1420,[2]Preisliste!$A$11:$A$156,[2]Preisliste!$C$11:$C$156)</f>
        <v>Mont. Hahn-Licht</v>
      </c>
      <c r="M1420" s="27"/>
      <c r="N1420" s="27"/>
      <c r="O1420" s="27"/>
      <c r="P1420" s="32"/>
      <c r="V1420" s="69"/>
    </row>
    <row r="1421" spans="1:22" x14ac:dyDescent="0.3">
      <c r="A1421" s="27"/>
      <c r="B1421" s="25">
        <f t="shared" si="93"/>
        <v>0</v>
      </c>
      <c r="C1421" s="68">
        <v>0</v>
      </c>
      <c r="D1421" s="29" t="str">
        <f>'[1]Mast Grube Multi10P'!$D126</f>
        <v>St.</v>
      </c>
      <c r="E1421" s="29" t="s">
        <v>192</v>
      </c>
      <c r="F1421" s="12">
        <v>122120700000</v>
      </c>
      <c r="G1421" s="30">
        <f>'[1]Mast Grube Multi10P'!$E126</f>
        <v>122120700000</v>
      </c>
      <c r="H1421" s="30">
        <v>0</v>
      </c>
      <c r="I1421">
        <f>_xlfn.XLOOKUP(G1421,[1]Preisliste!$A$11:$A$156,[1]Preisliste!$B$11:$B$156)</f>
        <v>0</v>
      </c>
      <c r="J1421" s="13">
        <f>_xlfn.XLOOKUP(G1421,[2]Preisliste!$A$11:$A$156,[2]Preisliste!$E$11:$E$156)</f>
        <v>57.53</v>
      </c>
      <c r="K1421" s="31">
        <f t="shared" si="92"/>
        <v>0</v>
      </c>
      <c r="L1421" t="str">
        <f>_xlfn.XLOOKUP(G1421,[2]Preisliste!$A$11:$A$156,[2]Preisliste!$C$11:$C$156)</f>
        <v>Leuchtenmontage o. Material</v>
      </c>
      <c r="M1421" s="27"/>
      <c r="N1421" s="27"/>
      <c r="O1421" s="27"/>
      <c r="P1421" s="32"/>
      <c r="V1421" s="69"/>
    </row>
    <row r="1422" spans="1:22" x14ac:dyDescent="0.3">
      <c r="A1422" s="27"/>
      <c r="B1422" s="25">
        <f t="shared" si="93"/>
        <v>0</v>
      </c>
      <c r="C1422" s="68">
        <v>0</v>
      </c>
      <c r="D1422" s="29" t="str">
        <f>'[1]Mast Grube Multi10P'!$D127</f>
        <v>St.</v>
      </c>
      <c r="E1422" s="29" t="s">
        <v>192</v>
      </c>
      <c r="F1422" s="12">
        <v>122121900000</v>
      </c>
      <c r="G1422" s="30">
        <f>'[1]Mast Grube Multi10P'!$E127</f>
        <v>122121900000</v>
      </c>
      <c r="H1422" s="30">
        <v>0</v>
      </c>
      <c r="I1422">
        <f>_xlfn.XLOOKUP(G1422,[1]Preisliste!$A$11:$A$156,[1]Preisliste!$B$11:$B$156)</f>
        <v>0</v>
      </c>
      <c r="J1422" s="13">
        <f>_xlfn.XLOOKUP(G1422,[2]Preisliste!$A$11:$A$156,[2]Preisliste!$E$11:$E$156)</f>
        <v>51.86</v>
      </c>
      <c r="K1422" s="31">
        <f t="shared" si="92"/>
        <v>0</v>
      </c>
      <c r="L1422" t="str">
        <f>_xlfn.XLOOKUP(G1422,[2]Preisliste!$A$11:$A$156,[2]Preisliste!$C$11:$C$156)</f>
        <v>Blendeneinbau Vulkan</v>
      </c>
      <c r="M1422" s="27"/>
      <c r="N1422" s="27"/>
      <c r="O1422" s="27"/>
      <c r="P1422" s="32"/>
      <c r="V1422" s="69"/>
    </row>
    <row r="1423" spans="1:22" x14ac:dyDescent="0.3">
      <c r="A1423" s="27"/>
      <c r="B1423" s="25">
        <f t="shared" si="93"/>
        <v>0</v>
      </c>
      <c r="C1423" s="68">
        <v>0</v>
      </c>
      <c r="D1423" s="29" t="str">
        <f>'[1]Mast Grube Multi10P'!$D128</f>
        <v>St.</v>
      </c>
      <c r="E1423" s="29" t="s">
        <v>192</v>
      </c>
      <c r="F1423" s="12">
        <v>122122500000</v>
      </c>
      <c r="G1423" s="30">
        <f>'[1]Mast Grube Multi10P'!$E128</f>
        <v>122122500000</v>
      </c>
      <c r="H1423" s="30">
        <v>0</v>
      </c>
      <c r="I1423">
        <f>_xlfn.XLOOKUP(G1423,[1]Preisliste!$A$11:$A$156,[1]Preisliste!$B$11:$B$156)</f>
        <v>0</v>
      </c>
      <c r="J1423" s="13">
        <f>_xlfn.XLOOKUP(G1423,[2]Preisliste!$A$11:$A$156,[2]Preisliste!$E$11:$E$156)</f>
        <v>51.86</v>
      </c>
      <c r="K1423" s="31">
        <f t="shared" si="92"/>
        <v>0</v>
      </c>
      <c r="L1423" t="str">
        <f>_xlfn.XLOOKUP(G1423,[2]Preisliste!$A$11:$A$156,[2]Preisliste!$C$11:$C$156)</f>
        <v>Austausch Vulkan Leuchtendach</v>
      </c>
      <c r="M1423" s="27"/>
      <c r="N1423" s="27"/>
      <c r="O1423" s="27"/>
      <c r="P1423" s="32"/>
      <c r="V1423" s="69"/>
    </row>
    <row r="1424" spans="1:22" x14ac:dyDescent="0.3">
      <c r="A1424" s="27"/>
      <c r="B1424" s="25">
        <f t="shared" si="93"/>
        <v>0</v>
      </c>
      <c r="C1424" s="68">
        <v>0</v>
      </c>
      <c r="D1424" s="29" t="str">
        <f>'[1]Mast Grube Multi10P'!$D129</f>
        <v>St.</v>
      </c>
      <c r="E1424" s="29" t="s">
        <v>192</v>
      </c>
      <c r="F1424" s="12">
        <v>122124200000</v>
      </c>
      <c r="G1424" s="30">
        <f>'[1]Mast Grube Multi10P'!$E129</f>
        <v>122124200000</v>
      </c>
      <c r="H1424" s="30">
        <v>0</v>
      </c>
      <c r="I1424">
        <f>_xlfn.XLOOKUP(G1424,[1]Preisliste!$A$11:$A$156,[1]Preisliste!$B$11:$B$156)</f>
        <v>0</v>
      </c>
      <c r="J1424" s="13">
        <f>_xlfn.XLOOKUP(G1424,[2]Preisliste!$A$11:$A$156,[2]Preisliste!$E$11:$E$156)</f>
        <v>60.83</v>
      </c>
      <c r="K1424" s="31">
        <f t="shared" ref="K1424:K1435" si="94">IF(B1424="",0,B1424*J1424)</f>
        <v>0</v>
      </c>
      <c r="L1424" t="str">
        <f>_xlfn.XLOOKUP(G1424,[2]Preisliste!$A$11:$A$156,[2]Preisliste!$C$11:$C$156)</f>
        <v>Isol. Klemme Leuchtenanschluss</v>
      </c>
      <c r="M1424" s="27"/>
      <c r="N1424" s="27"/>
      <c r="O1424" s="27"/>
      <c r="P1424" s="32"/>
      <c r="V1424" s="69"/>
    </row>
    <row r="1425" spans="1:37" x14ac:dyDescent="0.3">
      <c r="A1425" s="27"/>
      <c r="B1425" s="25">
        <f t="shared" ref="B1425:B1435" si="95">C1425</f>
        <v>0</v>
      </c>
      <c r="C1425" s="68">
        <v>0</v>
      </c>
      <c r="D1425" s="29" t="str">
        <f>'[1]Mast Grube Multi10P'!$D130</f>
        <v>St.</v>
      </c>
      <c r="E1425" s="29" t="s">
        <v>192</v>
      </c>
      <c r="F1425" s="12">
        <v>101030306000</v>
      </c>
      <c r="G1425" s="30">
        <f>'[1]Mast Grube Multi10P'!$E130</f>
        <v>101030306000</v>
      </c>
      <c r="H1425" s="30" t="s">
        <v>41</v>
      </c>
      <c r="I1425" t="str">
        <f>_xlfn.XLOOKUP(G1425,[1]Preisliste!$A$11:$A$156,[1]Preisliste!$B$11:$B$156)</f>
        <v>1.10.1</v>
      </c>
      <c r="J1425" s="13">
        <f>_xlfn.XLOOKUP(G1425,[2]Preisliste!$A$11:$A$156,[2]Preisliste!$E$11:$E$156)</f>
        <v>37.78</v>
      </c>
      <c r="K1425" s="31">
        <f t="shared" si="94"/>
        <v>0</v>
      </c>
      <c r="L1425" t="str">
        <f>_xlfn.XLOOKUP(G1425,[2]Preisliste!$A$11:$A$156,[2]Preisliste!$C$11:$C$156)</f>
        <v>Technische LED-Außenleuchte für Anliegerstraßen</v>
      </c>
      <c r="M1425" s="27"/>
      <c r="N1425" s="27"/>
      <c r="O1425" s="27"/>
      <c r="P1425" s="32"/>
      <c r="V1425" s="69"/>
      <c r="AK1425" s="70"/>
    </row>
    <row r="1426" spans="1:37" x14ac:dyDescent="0.3">
      <c r="A1426" s="27"/>
      <c r="B1426" s="25">
        <f t="shared" si="95"/>
        <v>0</v>
      </c>
      <c r="C1426" s="68">
        <v>0</v>
      </c>
      <c r="D1426" s="29" t="str">
        <f>'[1]Mast Grube Multi10P'!$D131</f>
        <v>St.</v>
      </c>
      <c r="E1426" s="29" t="s">
        <v>192</v>
      </c>
      <c r="F1426" s="12">
        <v>101030307000</v>
      </c>
      <c r="G1426" s="30">
        <f>'[1]Mast Grube Multi10P'!$E131</f>
        <v>101030307000</v>
      </c>
      <c r="H1426" s="30" t="s">
        <v>42</v>
      </c>
      <c r="I1426" t="str">
        <f>_xlfn.XLOOKUP(G1426,[1]Preisliste!$A$11:$A$156,[1]Preisliste!$B$11:$B$156)</f>
        <v>1.10.2</v>
      </c>
      <c r="J1426" s="13">
        <f>_xlfn.XLOOKUP(G1426,[2]Preisliste!$A$11:$A$156,[2]Preisliste!$E$11:$E$156)</f>
        <v>38.86</v>
      </c>
      <c r="K1426" s="31">
        <f t="shared" si="94"/>
        <v>0</v>
      </c>
      <c r="L1426" t="str">
        <f>_xlfn.XLOOKUP(G1426,[2]Preisliste!$A$11:$A$156,[2]Preisliste!$C$11:$C$156)</f>
        <v>Technische LED-Außenleuchte für Haupterschließungsstraßen</v>
      </c>
      <c r="M1426" s="27"/>
      <c r="N1426" s="27"/>
      <c r="O1426" s="27"/>
      <c r="P1426" s="32"/>
      <c r="V1426" s="69"/>
      <c r="AK1426" s="70"/>
    </row>
    <row r="1427" spans="1:37" x14ac:dyDescent="0.3">
      <c r="A1427" s="27"/>
      <c r="B1427" s="25">
        <f t="shared" si="95"/>
        <v>0</v>
      </c>
      <c r="C1427" s="68">
        <v>0</v>
      </c>
      <c r="D1427" s="29" t="str">
        <f>'[1]Mast Grube Multi10P'!$D132</f>
        <v>St.</v>
      </c>
      <c r="E1427" s="29" t="s">
        <v>192</v>
      </c>
      <c r="F1427" s="12">
        <v>101030400000</v>
      </c>
      <c r="G1427" s="30">
        <f>'[1]Mast Grube Multi10P'!$E132</f>
        <v>101030400000</v>
      </c>
      <c r="H1427" s="30" t="s">
        <v>43</v>
      </c>
      <c r="I1427" t="str">
        <f>_xlfn.XLOOKUP(G1427,[1]Preisliste!$A$11:$A$156,[1]Preisliste!$B$11:$B$156)</f>
        <v>1.10.3</v>
      </c>
      <c r="J1427" s="13">
        <f>_xlfn.XLOOKUP(G1427,[2]Preisliste!$A$11:$A$156,[2]Preisliste!$E$11:$E$156)</f>
        <v>41.02</v>
      </c>
      <c r="K1427" s="31">
        <f t="shared" si="94"/>
        <v>0</v>
      </c>
      <c r="L1427" t="str">
        <f>_xlfn.XLOOKUP(G1427,[2]Preisliste!$A$11:$A$156,[2]Preisliste!$C$11:$C$156)</f>
        <v>Technische LED-Außenleuchte für Hauptverkehrsstraßen</v>
      </c>
      <c r="M1427" s="27"/>
      <c r="N1427" s="27"/>
      <c r="O1427" s="27"/>
      <c r="P1427" s="32"/>
      <c r="V1427" s="69"/>
      <c r="AK1427" s="70"/>
    </row>
    <row r="1428" spans="1:37" x14ac:dyDescent="0.3">
      <c r="A1428" s="27"/>
      <c r="B1428" s="25">
        <f t="shared" si="95"/>
        <v>0</v>
      </c>
      <c r="C1428" s="68">
        <v>0</v>
      </c>
      <c r="D1428" s="29" t="str">
        <f>'[1]Mast Grube Multi10P'!$D133</f>
        <v>St.</v>
      </c>
      <c r="E1428" s="29" t="s">
        <v>192</v>
      </c>
      <c r="F1428" s="12">
        <v>441430000001</v>
      </c>
      <c r="G1428" s="30">
        <f>'[1]Mast Grube Multi10P'!$E133</f>
        <v>441430000001</v>
      </c>
      <c r="H1428" s="30" t="s">
        <v>44</v>
      </c>
      <c r="I1428" t="str">
        <f>_xlfn.XLOOKUP(G1428,[1]Preisliste!$A$11:$A$156,[1]Preisliste!$B$11:$B$156)</f>
        <v>1.10.4</v>
      </c>
      <c r="J1428" s="13">
        <f>_xlfn.XLOOKUP(G1428,[2]Preisliste!$A$11:$A$156,[2]Preisliste!$E$11:$E$156)</f>
        <v>96.08</v>
      </c>
      <c r="K1428" s="31">
        <f t="shared" si="94"/>
        <v>0</v>
      </c>
      <c r="L1428" t="str">
        <f>_xlfn.XLOOKUP(G1428,[2]Preisliste!$A$11:$A$156,[2]Preisliste!$C$11:$C$156)</f>
        <v>Technische LED-Außenleuchte für FGÜ</v>
      </c>
      <c r="M1428" s="27"/>
      <c r="N1428" s="27"/>
      <c r="O1428" s="27"/>
      <c r="P1428" s="32"/>
      <c r="V1428" s="69"/>
      <c r="AK1428" s="70"/>
    </row>
    <row r="1429" spans="1:37" x14ac:dyDescent="0.3">
      <c r="A1429" s="27"/>
      <c r="B1429" s="25">
        <f t="shared" si="95"/>
        <v>0</v>
      </c>
      <c r="C1429" s="68">
        <v>0</v>
      </c>
      <c r="D1429" s="29" t="str">
        <f>'[1]Mast Grube Multi10P'!$D134</f>
        <v>St.</v>
      </c>
      <c r="E1429" s="29" t="s">
        <v>192</v>
      </c>
      <c r="F1429" s="12">
        <v>441431000001</v>
      </c>
      <c r="G1429" s="30">
        <f>'[1]Mast Grube Multi10P'!$E134</f>
        <v>441431000001</v>
      </c>
      <c r="H1429" s="30" t="s">
        <v>45</v>
      </c>
      <c r="I1429" t="str">
        <f>_xlfn.XLOOKUP(G1429,[1]Preisliste!$A$11:$A$156,[1]Preisliste!$B$11:$B$156)</f>
        <v>1.10.5</v>
      </c>
      <c r="J1429" s="13">
        <f>_xlfn.XLOOKUP(G1429,[2]Preisliste!$A$11:$A$156,[2]Preisliste!$E$11:$E$156)</f>
        <v>43.18</v>
      </c>
      <c r="K1429" s="31">
        <f t="shared" si="94"/>
        <v>0</v>
      </c>
      <c r="L1429" t="str">
        <f>_xlfn.XLOOKUP(G1429,[2]Preisliste!$A$11:$A$156,[2]Preisliste!$C$11:$C$156)</f>
        <v>Technisch-dekorative LED-Außenleuchte</v>
      </c>
      <c r="M1429" s="27"/>
      <c r="N1429" s="27"/>
      <c r="O1429" s="27"/>
      <c r="P1429" s="32"/>
      <c r="V1429" s="69"/>
    </row>
    <row r="1430" spans="1:37" x14ac:dyDescent="0.3">
      <c r="A1430" s="27"/>
      <c r="B1430" s="25">
        <f t="shared" si="95"/>
        <v>0</v>
      </c>
      <c r="C1430" s="68">
        <v>0</v>
      </c>
      <c r="D1430" s="29" t="str">
        <f>'[1]Mast Grube Multi10P'!$D135</f>
        <v>St.</v>
      </c>
      <c r="E1430" s="29" t="s">
        <v>192</v>
      </c>
      <c r="F1430" s="12">
        <v>441432000001</v>
      </c>
      <c r="G1430" s="30">
        <f>'[1]Mast Grube Multi10P'!$E135</f>
        <v>441432000001</v>
      </c>
      <c r="H1430" s="30" t="s">
        <v>46</v>
      </c>
      <c r="I1430" t="str">
        <f>_xlfn.XLOOKUP(G1430,[1]Preisliste!$A$11:$A$156,[1]Preisliste!$B$11:$B$156)</f>
        <v>1.10.6</v>
      </c>
      <c r="J1430" s="13">
        <f>_xlfn.XLOOKUP(G1430,[2]Preisliste!$A$11:$A$156,[2]Preisliste!$E$11:$E$156)</f>
        <v>45.34</v>
      </c>
      <c r="K1430" s="31">
        <f t="shared" si="94"/>
        <v>0</v>
      </c>
      <c r="L1430" t="str">
        <f>_xlfn.XLOOKUP(G1430,[2]Preisliste!$A$11:$A$156,[2]Preisliste!$C$11:$C$156)</f>
        <v>Klassisch-dekorative LED-Außenleuchte</v>
      </c>
      <c r="M1430" s="27"/>
      <c r="N1430" s="27"/>
      <c r="O1430" s="27"/>
      <c r="P1430" s="32"/>
      <c r="V1430" s="69"/>
    </row>
    <row r="1431" spans="1:37" x14ac:dyDescent="0.3">
      <c r="A1431" s="27"/>
      <c r="B1431" s="25">
        <f t="shared" si="95"/>
        <v>0</v>
      </c>
      <c r="C1431" s="68">
        <v>0</v>
      </c>
      <c r="D1431" s="29" t="str">
        <f>'[1]Mast Grube Multi10P'!$D136</f>
        <v>St.</v>
      </c>
      <c r="E1431" s="29" t="s">
        <v>192</v>
      </c>
      <c r="F1431" s="12">
        <v>441433000001</v>
      </c>
      <c r="G1431" s="30">
        <f>'[1]Mast Grube Multi10P'!$E136</f>
        <v>441433000001</v>
      </c>
      <c r="H1431" s="30" t="s">
        <v>47</v>
      </c>
      <c r="I1431" t="str">
        <f>_xlfn.XLOOKUP(G1431,[1]Preisliste!$A$11:$A$156,[1]Preisliste!$B$11:$B$156)</f>
        <v>1.10.7</v>
      </c>
      <c r="J1431" s="13">
        <f>_xlfn.XLOOKUP(G1431,[2]Preisliste!$A$11:$A$156,[2]Preisliste!$E$11:$E$156)</f>
        <v>100.44</v>
      </c>
      <c r="K1431" s="31">
        <f t="shared" si="94"/>
        <v>0</v>
      </c>
      <c r="L1431" t="str">
        <f>_xlfn.XLOOKUP(G1431,[2]Preisliste!$A$11:$A$156,[2]Preisliste!$C$11:$C$156)</f>
        <v>Historische Mastaufsatzleuchten "Ausführung Bergisch Gladbach"</v>
      </c>
      <c r="M1431" s="27"/>
      <c r="N1431" s="27"/>
      <c r="O1431" s="27"/>
      <c r="P1431" s="32"/>
      <c r="S1431" s="71"/>
      <c r="V1431" s="69"/>
    </row>
    <row r="1432" spans="1:37" x14ac:dyDescent="0.3">
      <c r="A1432" s="27"/>
      <c r="B1432" s="25">
        <f t="shared" si="95"/>
        <v>0</v>
      </c>
      <c r="C1432" s="68">
        <v>0</v>
      </c>
      <c r="D1432" s="29" t="str">
        <f>'[1]Mast Grube Multi10P'!$D137</f>
        <v>St.</v>
      </c>
      <c r="E1432" s="29" t="s">
        <v>192</v>
      </c>
      <c r="F1432" s="12">
        <v>101030405000</v>
      </c>
      <c r="G1432" s="30">
        <f>'[1]Mast Grube Multi10P'!$E137</f>
        <v>101030405000</v>
      </c>
      <c r="H1432" s="30" t="s">
        <v>48</v>
      </c>
      <c r="I1432" t="str">
        <f>_xlfn.XLOOKUP(G1432,[1]Preisliste!$A$11:$A$156,[1]Preisliste!$B$11:$B$156)</f>
        <v>1.10.8</v>
      </c>
      <c r="J1432" s="13">
        <f>_xlfn.XLOOKUP(G1432,[2]Preisliste!$A$11:$A$156,[2]Preisliste!$E$11:$E$156)</f>
        <v>0</v>
      </c>
      <c r="K1432" s="31">
        <f t="shared" si="94"/>
        <v>0</v>
      </c>
      <c r="L1432" t="str">
        <f>_xlfn.XLOOKUP(G1432,[2]Preisliste!$A$11:$A$156,[2]Preisliste!$C$11:$C$156)</f>
        <v>LED-Kompakt-Strahler für Akzentbeleuchtung &gt; 4000 lm</v>
      </c>
      <c r="M1432" s="27"/>
      <c r="N1432" s="27"/>
      <c r="O1432" s="27"/>
      <c r="P1432" s="32"/>
      <c r="V1432" s="69"/>
    </row>
    <row r="1433" spans="1:37" x14ac:dyDescent="0.3">
      <c r="A1433" s="27"/>
      <c r="B1433" s="25">
        <f t="shared" si="95"/>
        <v>0</v>
      </c>
      <c r="C1433" s="68">
        <v>0</v>
      </c>
      <c r="D1433" s="29" t="str">
        <f>'[1]Mast Grube Multi10P'!$D138</f>
        <v>St.</v>
      </c>
      <c r="E1433" s="29" t="s">
        <v>192</v>
      </c>
      <c r="F1433" s="12">
        <v>101030406000</v>
      </c>
      <c r="G1433" s="30">
        <f>'[1]Mast Grube Multi10P'!$E138</f>
        <v>101030406000</v>
      </c>
      <c r="H1433" s="30" t="s">
        <v>49</v>
      </c>
      <c r="I1433" t="str">
        <f>_xlfn.XLOOKUP(G1433,[1]Preisliste!$A$11:$A$156,[1]Preisliste!$B$11:$B$156)</f>
        <v>1.10.9</v>
      </c>
      <c r="J1433" s="13">
        <f>_xlfn.XLOOKUP(G1433,[2]Preisliste!$A$11:$A$156,[2]Preisliste!$E$11:$E$156)</f>
        <v>0</v>
      </c>
      <c r="K1433" s="31">
        <f t="shared" si="94"/>
        <v>0</v>
      </c>
      <c r="L1433" t="str">
        <f>_xlfn.XLOOKUP(G1433,[2]Preisliste!$A$11:$A$156,[2]Preisliste!$C$11:$C$156)</f>
        <v>LED-Kompakt-Strahler für Akzentbeleuchtung &gt; 3000 lm</v>
      </c>
      <c r="M1433" s="27"/>
      <c r="N1433" s="27"/>
      <c r="O1433" s="27"/>
      <c r="P1433" s="32"/>
      <c r="V1433" s="69"/>
    </row>
    <row r="1434" spans="1:37" x14ac:dyDescent="0.3">
      <c r="A1434" s="27"/>
      <c r="B1434" s="25">
        <f t="shared" si="95"/>
        <v>0</v>
      </c>
      <c r="C1434" s="68">
        <v>0</v>
      </c>
      <c r="D1434" s="29" t="str">
        <f>'[1]Mast Grube Multi10P'!$D139</f>
        <v>St.</v>
      </c>
      <c r="E1434" s="29" t="s">
        <v>192</v>
      </c>
      <c r="F1434" s="12">
        <v>101030407000</v>
      </c>
      <c r="G1434" s="30">
        <f>'[1]Mast Grube Multi10P'!$E139</f>
        <v>101030407000</v>
      </c>
      <c r="H1434" s="30" t="s">
        <v>50</v>
      </c>
      <c r="I1434" t="str">
        <f>_xlfn.XLOOKUP(G1434,[1]Preisliste!$A$11:$A$156,[1]Preisliste!$B$11:$B$156)</f>
        <v>1.10.10</v>
      </c>
      <c r="J1434" s="13">
        <f>_xlfn.XLOOKUP(G1434,[2]Preisliste!$A$11:$A$156,[2]Preisliste!$E$11:$E$156)</f>
        <v>0</v>
      </c>
      <c r="K1434" s="31">
        <f t="shared" si="94"/>
        <v>0</v>
      </c>
      <c r="L1434" t="str">
        <f>_xlfn.XLOOKUP(G1434,[2]Preisliste!$A$11:$A$156,[2]Preisliste!$C$11:$C$156)</f>
        <v>LED-Flutlichtstrahler für Anstrahlungen &gt; 6500 lm</v>
      </c>
      <c r="M1434" s="27"/>
      <c r="N1434" s="27"/>
      <c r="O1434" s="27"/>
      <c r="P1434" s="32"/>
      <c r="V1434" s="69"/>
    </row>
    <row r="1435" spans="1:37" x14ac:dyDescent="0.3">
      <c r="A1435" s="27"/>
      <c r="B1435" s="25">
        <f t="shared" si="95"/>
        <v>0</v>
      </c>
      <c r="C1435" s="68">
        <v>0</v>
      </c>
      <c r="D1435" s="29" t="str">
        <f>'[1]Mast Grube Multi10P'!$D140</f>
        <v>St.</v>
      </c>
      <c r="E1435" s="29" t="s">
        <v>192</v>
      </c>
      <c r="F1435" s="12">
        <v>101030500000</v>
      </c>
      <c r="G1435" s="30">
        <f>'[1]Mast Grube Multi10P'!$E140</f>
        <v>101030500000</v>
      </c>
      <c r="H1435" s="30" t="s">
        <v>51</v>
      </c>
      <c r="I1435" t="str">
        <f>_xlfn.XLOOKUP(G1435,[1]Preisliste!$A$11:$A$156,[1]Preisliste!$B$11:$B$156)</f>
        <v>1.10.11</v>
      </c>
      <c r="J1435" s="13">
        <f>_xlfn.XLOOKUP(G1435,[2]Preisliste!$A$11:$A$156,[2]Preisliste!$E$11:$E$156)</f>
        <v>0</v>
      </c>
      <c r="K1435" s="31">
        <f t="shared" si="94"/>
        <v>0</v>
      </c>
      <c r="L1435" t="str">
        <f>_xlfn.XLOOKUP(G1435,[2]Preisliste!$A$11:$A$156,[2]Preisliste!$C$11:$C$156)</f>
        <v>LED-Flutlichtstrahler für Anstrahlungen &gt; 5500 lm</v>
      </c>
      <c r="M1435" s="27"/>
      <c r="N1435" s="27"/>
      <c r="O1435" s="27"/>
      <c r="P1435" s="32"/>
      <c r="V1435" s="69"/>
    </row>
    <row r="1436" spans="1:37" x14ac:dyDescent="0.3">
      <c r="A1436" s="27"/>
      <c r="F1436" s="12"/>
      <c r="G1436" s="12"/>
      <c r="H1436" s="12"/>
      <c r="J1436" s="13"/>
      <c r="K1436" s="31"/>
      <c r="M1436" s="27"/>
      <c r="N1436" s="27"/>
      <c r="O1436" s="27"/>
      <c r="P1436" s="32"/>
      <c r="V1436" s="69"/>
      <c r="W1436" s="10"/>
    </row>
    <row r="1437" spans="1:37" x14ac:dyDescent="0.3">
      <c r="A1437" s="27"/>
      <c r="B1437" s="68"/>
      <c r="C1437" s="68"/>
      <c r="D1437" s="29"/>
      <c r="E1437" s="29"/>
      <c r="F1437" s="12"/>
      <c r="G1437" s="30"/>
      <c r="H1437" s="30"/>
      <c r="J1437" s="13"/>
      <c r="K1437" s="31"/>
      <c r="M1437" s="27"/>
      <c r="N1437" s="27"/>
      <c r="O1437" s="27"/>
      <c r="P1437" s="32"/>
      <c r="V1437" s="69"/>
      <c r="W1437" s="10"/>
    </row>
    <row r="1438" spans="1:37" x14ac:dyDescent="0.3">
      <c r="A1438" s="21" t="s">
        <v>189</v>
      </c>
      <c r="B1438" s="62">
        <f>C1438</f>
        <v>0</v>
      </c>
      <c r="C1438" s="62">
        <v>0</v>
      </c>
      <c r="D1438" s="33" t="str">
        <f>'[1]Mast Grube Multi10B'!$D55</f>
        <v>m²</v>
      </c>
      <c r="E1438" s="33" t="s">
        <v>55</v>
      </c>
      <c r="F1438" s="12">
        <v>122021100000</v>
      </c>
      <c r="G1438" s="34">
        <f>'[1]Mast Grube Multi10B'!$E55</f>
        <v>122021100000</v>
      </c>
      <c r="H1438" s="34" t="s">
        <v>0</v>
      </c>
      <c r="I1438" t="str">
        <f>_xlfn.XLOOKUP(G1438,[1]Preisliste!$A$11:$A$156,[1]Preisliste!$B$11:$B$156)</f>
        <v>1.3.6</v>
      </c>
      <c r="J1438" s="13">
        <f>_xlfn.XLOOKUP(G1438,[2]Preisliste!$A$11:$A$156,[2]Preisliste!$E$11:$E$156)</f>
        <v>100.68</v>
      </c>
      <c r="K1438" s="35">
        <f t="shared" ref="K1438:K1501" si="96">IF(B1438="",0,B1438*J1438)</f>
        <v>0</v>
      </c>
      <c r="L1438" t="str">
        <f>_xlfn.XLOOKUP(G1438,[2]Preisliste!$A$11:$A$156,[2]Preisliste!$C$11:$C$156)</f>
        <v>Pflasteroberflächen aufnehmen und wieder herstellen</v>
      </c>
      <c r="M1438" s="21"/>
      <c r="N1438" s="21"/>
      <c r="O1438" s="21"/>
      <c r="P1438" s="36"/>
      <c r="V1438" s="69"/>
      <c r="W1438" s="10"/>
    </row>
    <row r="1439" spans="1:37" x14ac:dyDescent="0.3">
      <c r="A1439" s="21" t="s">
        <v>206</v>
      </c>
      <c r="B1439" s="62">
        <f t="shared" ref="B1439:B1502" si="97">C1439</f>
        <v>0</v>
      </c>
      <c r="C1439" s="62">
        <v>0</v>
      </c>
      <c r="D1439" s="33" t="str">
        <f>'[1]Mast Grube Multi10B'!$D56</f>
        <v>m³</v>
      </c>
      <c r="E1439" s="33" t="s">
        <v>56</v>
      </c>
      <c r="F1439" s="12">
        <v>122021300000</v>
      </c>
      <c r="G1439" s="34">
        <f>'[1]Mast Grube Multi10B'!$E56</f>
        <v>122021300000</v>
      </c>
      <c r="H1439" s="34" t="s">
        <v>1</v>
      </c>
      <c r="I1439" t="str">
        <f>_xlfn.XLOOKUP(G1439,[1]Preisliste!$A$11:$A$156,[1]Preisliste!$B$11:$B$156)</f>
        <v>1.3.7</v>
      </c>
      <c r="J1439" s="13">
        <f>_xlfn.XLOOKUP(G1439,[2]Preisliste!$A$11:$A$156,[2]Preisliste!$E$11:$E$156)</f>
        <v>114.1</v>
      </c>
      <c r="K1439" s="35">
        <f t="shared" si="96"/>
        <v>0</v>
      </c>
      <c r="L1439" t="str">
        <f>_xlfn.XLOOKUP(G1439,[2]Preisliste!$A$11:$A$156,[2]Preisliste!$C$11:$C$156)</f>
        <v>ungeb. Tragschichten ausbauen</v>
      </c>
      <c r="M1439" s="21"/>
      <c r="N1439" s="21"/>
      <c r="O1439" s="21"/>
      <c r="P1439" s="36"/>
      <c r="V1439" s="69"/>
      <c r="W1439" s="10"/>
    </row>
    <row r="1440" spans="1:37" x14ac:dyDescent="0.3">
      <c r="A1440" s="25">
        <f>SUM(K1438:K1513)</f>
        <v>0</v>
      </c>
      <c r="B1440" s="62">
        <f t="shared" si="97"/>
        <v>0</v>
      </c>
      <c r="C1440" s="62">
        <v>0</v>
      </c>
      <c r="D1440" s="33" t="str">
        <f>'[1]Mast Grube Multi10B'!$D57</f>
        <v>m³</v>
      </c>
      <c r="E1440" s="33" t="s">
        <v>56</v>
      </c>
      <c r="F1440" s="12">
        <v>122021500000</v>
      </c>
      <c r="G1440" s="34">
        <f>'[1]Mast Grube Multi10B'!$E57</f>
        <v>122021500000</v>
      </c>
      <c r="H1440" s="34" t="s">
        <v>2</v>
      </c>
      <c r="I1440" t="str">
        <f>_xlfn.XLOOKUP(G1440,[1]Preisliste!$A$11:$A$156,[1]Preisliste!$B$11:$B$156)</f>
        <v>1.3.8</v>
      </c>
      <c r="J1440" s="13">
        <f>_xlfn.XLOOKUP(G1440,[2]Preisliste!$A$11:$A$156,[2]Preisliste!$E$11:$E$156)</f>
        <v>248.34</v>
      </c>
      <c r="K1440" s="35">
        <f t="shared" si="96"/>
        <v>0</v>
      </c>
      <c r="L1440" t="str">
        <f>_xlfn.XLOOKUP(G1440,[2]Preisliste!$A$11:$A$156,[2]Preisliste!$C$11:$C$156)</f>
        <v>Graben herstellen und wiederverfüllen</v>
      </c>
      <c r="M1440" s="21"/>
      <c r="N1440" s="21"/>
      <c r="O1440" s="21"/>
      <c r="P1440" s="36"/>
      <c r="V1440" s="69"/>
      <c r="W1440" s="10"/>
    </row>
    <row r="1441" spans="1:23" x14ac:dyDescent="0.3">
      <c r="A1441" s="21"/>
      <c r="B1441" s="62">
        <f t="shared" si="97"/>
        <v>0</v>
      </c>
      <c r="C1441" s="62">
        <v>0</v>
      </c>
      <c r="D1441" s="33" t="str">
        <f>'[1]Mast Grube Multi10B'!$D58</f>
        <v>m³</v>
      </c>
      <c r="E1441" s="33" t="s">
        <v>56</v>
      </c>
      <c r="F1441" s="12">
        <v>122021900000</v>
      </c>
      <c r="G1441" s="34">
        <f>'[1]Mast Grube Multi10B'!$E58</f>
        <v>122021900000</v>
      </c>
      <c r="H1441" s="34" t="s">
        <v>3</v>
      </c>
      <c r="I1441" t="str">
        <f>_xlfn.XLOOKUP(G1441,[1]Preisliste!$A$11:$A$156,[1]Preisliste!$B$11:$B$156)</f>
        <v>1.3.10</v>
      </c>
      <c r="J1441" s="13">
        <f>_xlfn.XLOOKUP(G1441,[2]Preisliste!$A$11:$A$156,[2]Preisliste!$E$11:$E$156)</f>
        <v>70.48</v>
      </c>
      <c r="K1441" s="35">
        <f t="shared" si="96"/>
        <v>0</v>
      </c>
      <c r="L1441" t="str">
        <f>_xlfn.XLOOKUP(G1441,[2]Preisliste!$A$11:$A$156,[2]Preisliste!$C$11:$C$156)</f>
        <v>Sandbett für Elektroleitung</v>
      </c>
      <c r="M1441" s="21"/>
      <c r="N1441" s="21"/>
      <c r="O1441" s="21"/>
      <c r="P1441" s="36"/>
      <c r="V1441" s="69"/>
      <c r="W1441" s="10"/>
    </row>
    <row r="1442" spans="1:23" x14ac:dyDescent="0.3">
      <c r="A1442" s="21"/>
      <c r="B1442" s="62">
        <f t="shared" si="97"/>
        <v>0</v>
      </c>
      <c r="C1442" s="62">
        <v>0</v>
      </c>
      <c r="D1442" s="33" t="str">
        <f>'[1]Mast Grube Multi10B'!$D59</f>
        <v>m³</v>
      </c>
      <c r="E1442" s="33" t="s">
        <v>56</v>
      </c>
      <c r="F1442" s="12">
        <v>122022100000</v>
      </c>
      <c r="G1442" s="34">
        <f>'[1]Mast Grube Multi10B'!$E59</f>
        <v>122022100000</v>
      </c>
      <c r="H1442" s="34" t="s">
        <v>4</v>
      </c>
      <c r="I1442" t="str">
        <f>_xlfn.XLOOKUP(G1442,[1]Preisliste!$A$11:$A$156,[1]Preisliste!$B$11:$B$156)</f>
        <v>1.3.11</v>
      </c>
      <c r="J1442" s="13">
        <f>_xlfn.XLOOKUP(G1442,[2]Preisliste!$A$11:$A$156,[2]Preisliste!$E$11:$E$156)</f>
        <v>80.55</v>
      </c>
      <c r="K1442" s="35">
        <f t="shared" si="96"/>
        <v>0</v>
      </c>
      <c r="L1442" t="str">
        <f>_xlfn.XLOOKUP(G1442,[2]Preisliste!$A$11:$A$156,[2]Preisliste!$C$11:$C$156)</f>
        <v>vorhandene Tragschicht wieder einbauen</v>
      </c>
      <c r="M1442" s="21"/>
      <c r="N1442" s="21"/>
      <c r="O1442" s="21"/>
      <c r="P1442" s="36"/>
      <c r="V1442" s="69"/>
      <c r="W1442" s="10"/>
    </row>
    <row r="1443" spans="1:23" x14ac:dyDescent="0.3">
      <c r="A1443" s="21"/>
      <c r="B1443" s="62">
        <f t="shared" si="97"/>
        <v>0</v>
      </c>
      <c r="C1443" s="62">
        <v>0</v>
      </c>
      <c r="D1443" s="33" t="str">
        <f>'[1]Mast Grube Multi10B'!$D60</f>
        <v>m</v>
      </c>
      <c r="E1443" s="33" t="s">
        <v>127</v>
      </c>
      <c r="F1443" s="12">
        <v>122020700000</v>
      </c>
      <c r="G1443" s="34">
        <f>'[1]Mast Grube Multi10B'!$E60</f>
        <v>122020700000</v>
      </c>
      <c r="H1443" s="34" t="s">
        <v>5</v>
      </c>
      <c r="I1443" t="str">
        <f>_xlfn.XLOOKUP(G1443,[1]Preisliste!$A$11:$A$156,[1]Preisliste!$B$11:$B$156)</f>
        <v>1.3.4</v>
      </c>
      <c r="J1443" s="13">
        <f>_xlfn.XLOOKUP(G1443,[2]Preisliste!$A$11:$A$156,[2]Preisliste!$E$11:$E$156)</f>
        <v>75.5</v>
      </c>
      <c r="K1443" s="35">
        <f t="shared" si="96"/>
        <v>0</v>
      </c>
      <c r="L1443" t="str">
        <f>_xlfn.XLOOKUP(G1443,[2]Preisliste!$A$11:$A$156,[2]Preisliste!$C$11:$C$156)</f>
        <v>Betonkantensteine aufbrechen und wiederherstellen</v>
      </c>
      <c r="M1443" s="21"/>
      <c r="N1443" s="21"/>
      <c r="O1443" s="21"/>
      <c r="P1443" s="36"/>
      <c r="V1443" s="69"/>
    </row>
    <row r="1444" spans="1:23" x14ac:dyDescent="0.3">
      <c r="A1444" s="21"/>
      <c r="B1444" s="62">
        <f t="shared" si="97"/>
        <v>0</v>
      </c>
      <c r="C1444" s="62">
        <v>0</v>
      </c>
      <c r="D1444" s="33" t="str">
        <f>'[1]Mast Grube Multi10B'!$D61</f>
        <v>m</v>
      </c>
      <c r="E1444" s="33" t="s">
        <v>127</v>
      </c>
      <c r="F1444" s="12">
        <v>122020900000</v>
      </c>
      <c r="G1444" s="34">
        <f>'[1]Mast Grube Multi10B'!$E61</f>
        <v>122020900000</v>
      </c>
      <c r="H1444" s="34" t="s">
        <v>6</v>
      </c>
      <c r="I1444" t="str">
        <f>_xlfn.XLOOKUP(G1444,[1]Preisliste!$A$11:$A$156,[1]Preisliste!$B$11:$B$156)</f>
        <v>1.3.5</v>
      </c>
      <c r="J1444" s="13">
        <f>_xlfn.XLOOKUP(G1444,[2]Preisliste!$A$11:$A$156,[2]Preisliste!$E$11:$E$156)</f>
        <v>82.21</v>
      </c>
      <c r="K1444" s="35">
        <f t="shared" si="96"/>
        <v>0</v>
      </c>
      <c r="L1444" t="str">
        <f>_xlfn.XLOOKUP(G1444,[2]Preisliste!$A$11:$A$156,[2]Preisliste!$C$11:$C$156)</f>
        <v>Betonbordsteine aufbrechen und wiederherstellen</v>
      </c>
      <c r="M1444" s="21"/>
      <c r="N1444" s="21"/>
      <c r="O1444" s="21"/>
      <c r="P1444" s="36"/>
      <c r="V1444" s="69"/>
    </row>
    <row r="1445" spans="1:23" x14ac:dyDescent="0.3">
      <c r="A1445" s="21"/>
      <c r="B1445" s="62">
        <f t="shared" si="97"/>
        <v>0</v>
      </c>
      <c r="C1445" s="62">
        <v>0</v>
      </c>
      <c r="D1445" s="33" t="str">
        <f>'[1]Mast Grube Multi10B'!$D62</f>
        <v>m</v>
      </c>
      <c r="E1445" s="33" t="s">
        <v>127</v>
      </c>
      <c r="F1445" s="12">
        <v>122020500000</v>
      </c>
      <c r="G1445" s="34">
        <f>'[1]Mast Grube Multi10B'!$E62</f>
        <v>122020500000</v>
      </c>
      <c r="H1445" s="34" t="s">
        <v>9</v>
      </c>
      <c r="I1445" t="str">
        <f>_xlfn.XLOOKUP(G1445,[1]Preisliste!$A$11:$A$156,[1]Preisliste!$B$11:$B$156)</f>
        <v>1.3.3</v>
      </c>
      <c r="J1445" s="13">
        <f>_xlfn.XLOOKUP(G1445,[2]Preisliste!$A$11:$A$156,[2]Preisliste!$E$11:$E$156)</f>
        <v>26.85</v>
      </c>
      <c r="K1445" s="35">
        <f t="shared" si="96"/>
        <v>0</v>
      </c>
      <c r="L1445" t="str">
        <f>_xlfn.XLOOKUP(G1445,[2]Preisliste!$A$11:$A$156,[2]Preisliste!$C$11:$C$156)</f>
        <v>Erschwernis für Abbrucharbeiten an Gebäuden und Einfriedungen</v>
      </c>
      <c r="M1445" s="21"/>
      <c r="N1445" s="21"/>
      <c r="O1445" s="21"/>
      <c r="P1445" s="36"/>
      <c r="V1445" s="69"/>
    </row>
    <row r="1446" spans="1:23" x14ac:dyDescent="0.3">
      <c r="A1446" s="21"/>
      <c r="B1446" s="62">
        <f t="shared" si="97"/>
        <v>0</v>
      </c>
      <c r="C1446" s="62">
        <v>0</v>
      </c>
      <c r="D1446" s="33" t="str">
        <f>'[1]Mast Grube Multi10B'!$D63</f>
        <v>m²</v>
      </c>
      <c r="E1446" s="33" t="s">
        <v>55</v>
      </c>
      <c r="F1446" s="12">
        <v>122020100000</v>
      </c>
      <c r="G1446" s="34">
        <f>'[1]Mast Grube Multi10B'!$E63</f>
        <v>122020100000</v>
      </c>
      <c r="H1446" s="34" t="s">
        <v>7</v>
      </c>
      <c r="I1446" t="str">
        <f>_xlfn.XLOOKUP(G1446,[1]Preisliste!$A$11:$A$156,[1]Preisliste!$B$11:$B$156)</f>
        <v>1.3.1</v>
      </c>
      <c r="J1446" s="13">
        <f>_xlfn.XLOOKUP(G1446,[2]Preisliste!$A$11:$A$156,[2]Preisliste!$E$11:$E$156)</f>
        <v>5.86</v>
      </c>
      <c r="K1446" s="35">
        <f t="shared" si="96"/>
        <v>0</v>
      </c>
      <c r="L1446" t="str">
        <f>_xlfn.XLOOKUP(G1446,[2]Preisliste!$A$11:$A$156,[2]Preisliste!$C$11:$C$156)</f>
        <v>Bituminösen Oberbau senkrecht schneiden</v>
      </c>
      <c r="M1446" s="21"/>
      <c r="N1446" s="21"/>
      <c r="O1446" s="21"/>
      <c r="P1446" s="36"/>
      <c r="V1446" s="69"/>
    </row>
    <row r="1447" spans="1:23" x14ac:dyDescent="0.3">
      <c r="A1447" s="21"/>
      <c r="B1447" s="62">
        <f t="shared" si="97"/>
        <v>0</v>
      </c>
      <c r="C1447" s="62">
        <v>0</v>
      </c>
      <c r="D1447" s="33" t="str">
        <f>'[1]Mast Grube Multi10B'!$D64</f>
        <v>m³</v>
      </c>
      <c r="E1447" s="33" t="s">
        <v>56</v>
      </c>
      <c r="F1447" s="12">
        <v>122020300000</v>
      </c>
      <c r="G1447" s="34">
        <f>'[1]Mast Grube Multi10B'!$E64</f>
        <v>122020300000</v>
      </c>
      <c r="H1447" s="34" t="s">
        <v>8</v>
      </c>
      <c r="I1447" t="str">
        <f>_xlfn.XLOOKUP(G1447,[1]Preisliste!$A$11:$A$156,[1]Preisliste!$B$11:$B$156)</f>
        <v>1.3.2</v>
      </c>
      <c r="J1447" s="13">
        <f>_xlfn.XLOOKUP(G1447,[2]Preisliste!$A$11:$A$156,[2]Preisliste!$E$11:$E$156)</f>
        <v>23.84</v>
      </c>
      <c r="K1447" s="35">
        <f t="shared" si="96"/>
        <v>0</v>
      </c>
      <c r="L1447" t="str">
        <f>_xlfn.XLOOKUP(G1447,[2]Preisliste!$A$11:$A$156,[2]Preisliste!$C$11:$C$156)</f>
        <v>Bituminöse Befestigung bis 12 cm aufbrechen</v>
      </c>
      <c r="M1447" s="21"/>
      <c r="N1447" s="21"/>
      <c r="O1447" s="21"/>
      <c r="P1447" s="36"/>
      <c r="V1447" s="69"/>
    </row>
    <row r="1448" spans="1:23" x14ac:dyDescent="0.3">
      <c r="A1448" s="21"/>
      <c r="B1448" s="62">
        <f t="shared" si="97"/>
        <v>0</v>
      </c>
      <c r="C1448" s="62">
        <v>0</v>
      </c>
      <c r="D1448" s="33" t="str">
        <f>'[1]Mast Grube Multi10B'!$D65</f>
        <v>m²</v>
      </c>
      <c r="E1448" s="33" t="s">
        <v>55</v>
      </c>
      <c r="F1448" s="12">
        <v>122022300000</v>
      </c>
      <c r="G1448" s="34">
        <f>'[1]Mast Grube Multi10B'!$E65</f>
        <v>122022300000</v>
      </c>
      <c r="H1448" s="34" t="s">
        <v>10</v>
      </c>
      <c r="I1448" t="str">
        <f>_xlfn.XLOOKUP(G1448,[1]Preisliste!$A$11:$A$156,[1]Preisliste!$B$11:$B$156)</f>
        <v>1.3.12</v>
      </c>
      <c r="J1448" s="13">
        <f>_xlfn.XLOOKUP(G1448,[2]Preisliste!$A$11:$A$156,[2]Preisliste!$E$11:$E$156)</f>
        <v>55.37</v>
      </c>
      <c r="K1448" s="35">
        <f t="shared" si="96"/>
        <v>0</v>
      </c>
      <c r="L1448" t="str">
        <f>_xlfn.XLOOKUP(G1448,[2]Preisliste!$A$11:$A$156,[2]Preisliste!$C$11:$C$156)</f>
        <v>Asphalttragschicht aus AC 22 TN</v>
      </c>
      <c r="M1448" s="21"/>
      <c r="N1448" s="21"/>
      <c r="O1448" s="21"/>
      <c r="P1448" s="36"/>
      <c r="V1448" s="69"/>
    </row>
    <row r="1449" spans="1:23" x14ac:dyDescent="0.3">
      <c r="A1449" s="21"/>
      <c r="B1449" s="62">
        <f t="shared" si="97"/>
        <v>0</v>
      </c>
      <c r="C1449" s="62">
        <v>0</v>
      </c>
      <c r="D1449" s="33" t="str">
        <f>'[1]Mast Grube Multi10B'!$D66</f>
        <v>m²</v>
      </c>
      <c r="E1449" s="33" t="s">
        <v>55</v>
      </c>
      <c r="F1449" s="12">
        <v>122022500000</v>
      </c>
      <c r="G1449" s="34">
        <f>'[1]Mast Grube Multi10B'!$E66</f>
        <v>122022500000</v>
      </c>
      <c r="H1449" s="34" t="s">
        <v>11</v>
      </c>
      <c r="I1449" t="str">
        <f>_xlfn.XLOOKUP(G1449,[1]Preisliste!$A$11:$A$156,[1]Preisliste!$B$11:$B$156)</f>
        <v>1.3.13</v>
      </c>
      <c r="J1449" s="13">
        <f>_xlfn.XLOOKUP(G1449,[2]Preisliste!$A$11:$A$156,[2]Preisliste!$E$11:$E$156)</f>
        <v>20.14</v>
      </c>
      <c r="K1449" s="35">
        <f t="shared" si="96"/>
        <v>0</v>
      </c>
      <c r="L1449" t="str">
        <f>_xlfn.XLOOKUP(G1449,[2]Preisliste!$A$11:$A$156,[2]Preisliste!$C$11:$C$156)</f>
        <v>Bitumenemulsion aufsprühen</v>
      </c>
      <c r="M1449" s="21"/>
      <c r="N1449" s="21"/>
      <c r="O1449" s="21"/>
      <c r="P1449" s="36"/>
      <c r="V1449" s="69"/>
    </row>
    <row r="1450" spans="1:23" x14ac:dyDescent="0.3">
      <c r="A1450" s="21"/>
      <c r="B1450" s="62">
        <f t="shared" si="97"/>
        <v>0</v>
      </c>
      <c r="C1450" s="62">
        <v>0</v>
      </c>
      <c r="D1450" s="33" t="str">
        <f>'[1]Mast Grube Multi10B'!$D67</f>
        <v>m</v>
      </c>
      <c r="E1450" s="33" t="s">
        <v>127</v>
      </c>
      <c r="F1450" s="12">
        <v>122022700000</v>
      </c>
      <c r="G1450" s="34">
        <f>'[1]Mast Grube Multi10B'!$E67</f>
        <v>122022700000</v>
      </c>
      <c r="H1450" s="34" t="s">
        <v>12</v>
      </c>
      <c r="I1450" t="str">
        <f>_xlfn.XLOOKUP(G1450,[1]Preisliste!$A$11:$A$156,[1]Preisliste!$B$11:$B$156)</f>
        <v>1.3.14</v>
      </c>
      <c r="J1450" s="13">
        <f>_xlfn.XLOOKUP(G1450,[2]Preisliste!$A$11:$A$156,[2]Preisliste!$E$11:$E$156)</f>
        <v>20.14</v>
      </c>
      <c r="K1450" s="35">
        <f t="shared" si="96"/>
        <v>0</v>
      </c>
      <c r="L1450" t="str">
        <f>_xlfn.XLOOKUP(G1450,[2]Preisliste!$A$11:$A$156,[2]Preisliste!$C$11:$C$156)</f>
        <v>Fugen in der Dicke der bituminösen Decke</v>
      </c>
      <c r="M1450" s="21"/>
      <c r="N1450" s="21"/>
      <c r="O1450" s="21"/>
      <c r="P1450" s="36"/>
      <c r="V1450" s="69"/>
    </row>
    <row r="1451" spans="1:23" x14ac:dyDescent="0.3">
      <c r="A1451" s="21"/>
      <c r="B1451" s="62">
        <f t="shared" si="97"/>
        <v>0</v>
      </c>
      <c r="C1451" s="62">
        <v>0</v>
      </c>
      <c r="D1451" s="33" t="str">
        <f>'[1]Mast Grube Multi10B'!$D68</f>
        <v>m²</v>
      </c>
      <c r="E1451" s="33" t="s">
        <v>55</v>
      </c>
      <c r="F1451" s="12">
        <v>122022900000</v>
      </c>
      <c r="G1451" s="34">
        <f>'[1]Mast Grube Multi10B'!$E68</f>
        <v>122022900000</v>
      </c>
      <c r="H1451" s="34" t="s">
        <v>13</v>
      </c>
      <c r="I1451" t="str">
        <f>_xlfn.XLOOKUP(G1451,[1]Preisliste!$A$11:$A$156,[1]Preisliste!$B$11:$B$156)</f>
        <v>1.3.15</v>
      </c>
      <c r="J1451" s="13">
        <f>_xlfn.XLOOKUP(G1451,[2]Preisliste!$A$11:$A$156,[2]Preisliste!$E$11:$E$156)</f>
        <v>55.36</v>
      </c>
      <c r="K1451" s="35">
        <f t="shared" si="96"/>
        <v>0</v>
      </c>
      <c r="L1451" t="str">
        <f>_xlfn.XLOOKUP(G1451,[2]Preisliste!$A$11:$A$156,[2]Preisliste!$C$11:$C$156)</f>
        <v>Asphaltdeckschicht aus AC 8 DN</v>
      </c>
      <c r="M1451" s="21"/>
      <c r="N1451" s="21"/>
      <c r="O1451" s="21"/>
      <c r="P1451" s="36"/>
      <c r="V1451" s="69"/>
    </row>
    <row r="1452" spans="1:23" x14ac:dyDescent="0.3">
      <c r="A1452" s="21"/>
      <c r="B1452" s="62">
        <f t="shared" si="97"/>
        <v>0</v>
      </c>
      <c r="C1452" s="62">
        <v>0</v>
      </c>
      <c r="D1452" s="33" t="str">
        <f>'[1]Mast Grube Multi10B'!$D73</f>
        <v>Stück</v>
      </c>
      <c r="E1452" s="33" t="s">
        <v>191</v>
      </c>
      <c r="F1452" s="12">
        <v>122040100000</v>
      </c>
      <c r="G1452" s="34">
        <f>'[1]Mast Grube Multi10B'!$E73</f>
        <v>122040100000</v>
      </c>
      <c r="H1452" s="34" t="s">
        <v>14</v>
      </c>
      <c r="I1452" t="str">
        <f>_xlfn.XLOOKUP(G1452,[1]Preisliste!$A$11:$A$156,[1]Preisliste!$B$11:$B$156)</f>
        <v>1.5.1</v>
      </c>
      <c r="J1452" s="13">
        <f>_xlfn.XLOOKUP(G1452,[2]Preisliste!$A$11:$A$156,[2]Preisliste!$E$11:$E$156)</f>
        <v>617.04999999999995</v>
      </c>
      <c r="K1452" s="35">
        <f t="shared" si="96"/>
        <v>0</v>
      </c>
      <c r="L1452" t="str">
        <f>_xlfn.XLOOKUP(G1452,[2]Preisliste!$A$11:$A$156,[2]Preisliste!$C$11:$C$156)</f>
        <v>Aufsatzmaste LPH 3,5 m liefern und betriebsfertig aufstellen</v>
      </c>
      <c r="M1452" s="21"/>
      <c r="N1452" s="21"/>
      <c r="O1452" s="21"/>
      <c r="P1452" s="36"/>
      <c r="V1452" s="69"/>
    </row>
    <row r="1453" spans="1:23" x14ac:dyDescent="0.3">
      <c r="A1453" s="21"/>
      <c r="B1453" s="62">
        <f t="shared" si="97"/>
        <v>0</v>
      </c>
      <c r="C1453" s="62">
        <v>0</v>
      </c>
      <c r="D1453" s="33" t="str">
        <f>'[1]Mast Grube Multi10B'!$D74</f>
        <v>Stück</v>
      </c>
      <c r="E1453" s="33" t="s">
        <v>191</v>
      </c>
      <c r="F1453" s="12">
        <v>122040300000</v>
      </c>
      <c r="G1453" s="34">
        <f>'[1]Mast Grube Multi10B'!$E74</f>
        <v>122040300000</v>
      </c>
      <c r="H1453" s="34" t="s">
        <v>15</v>
      </c>
      <c r="I1453" t="str">
        <f>_xlfn.XLOOKUP(G1453,[1]Preisliste!$A$11:$A$156,[1]Preisliste!$B$11:$B$156)</f>
        <v>1.5.2</v>
      </c>
      <c r="J1453" s="13">
        <f>_xlfn.XLOOKUP(G1453,[2]Preisliste!$A$11:$A$156,[2]Preisliste!$E$11:$E$156)</f>
        <v>660.92</v>
      </c>
      <c r="K1453" s="35">
        <f t="shared" si="96"/>
        <v>0</v>
      </c>
      <c r="L1453" t="str">
        <f>_xlfn.XLOOKUP(G1453,[2]Preisliste!$A$11:$A$156,[2]Preisliste!$C$11:$C$156)</f>
        <v>Aufsatzmaste LPH 5,0 m liefern und betriebsfertig aufstellen</v>
      </c>
      <c r="M1453" s="21"/>
      <c r="N1453" s="21"/>
      <c r="O1453" s="21"/>
      <c r="P1453" s="36"/>
      <c r="V1453" s="69"/>
    </row>
    <row r="1454" spans="1:23" x14ac:dyDescent="0.3">
      <c r="A1454" s="21"/>
      <c r="B1454" s="62">
        <f t="shared" si="97"/>
        <v>0</v>
      </c>
      <c r="C1454" s="62">
        <v>0</v>
      </c>
      <c r="D1454" s="33" t="str">
        <f>'[1]Mast Grube Multi10B'!$D75</f>
        <v>Stück</v>
      </c>
      <c r="E1454" s="33" t="s">
        <v>191</v>
      </c>
      <c r="F1454" s="12">
        <v>122040500000</v>
      </c>
      <c r="G1454" s="34">
        <f>'[1]Mast Grube Multi10B'!$E75</f>
        <v>122040500000</v>
      </c>
      <c r="H1454" s="34" t="s">
        <v>16</v>
      </c>
      <c r="I1454" t="str">
        <f>_xlfn.XLOOKUP(G1454,[1]Preisliste!$A$11:$A$156,[1]Preisliste!$B$11:$B$156)</f>
        <v>1.5.3</v>
      </c>
      <c r="J1454" s="13">
        <f>_xlfn.XLOOKUP(G1454,[2]Preisliste!$A$11:$A$156,[2]Preisliste!$E$11:$E$156)</f>
        <v>758.81</v>
      </c>
      <c r="K1454" s="35">
        <f t="shared" si="96"/>
        <v>0</v>
      </c>
      <c r="L1454" t="str">
        <f>_xlfn.XLOOKUP(G1454,[2]Preisliste!$A$11:$A$156,[2]Preisliste!$C$11:$C$156)</f>
        <v>Aufsatzmaste LPH 6,0 m liefern und betriebsfertig aufstellen</v>
      </c>
      <c r="M1454" s="21"/>
      <c r="N1454" s="21"/>
      <c r="O1454" s="21"/>
      <c r="P1454" s="36"/>
      <c r="V1454" s="69"/>
    </row>
    <row r="1455" spans="1:23" x14ac:dyDescent="0.3">
      <c r="A1455" s="21"/>
      <c r="B1455" s="62">
        <f t="shared" si="97"/>
        <v>0</v>
      </c>
      <c r="C1455" s="62">
        <v>0</v>
      </c>
      <c r="D1455" s="33" t="str">
        <f>'[1]Mast Grube Multi10B'!$D76</f>
        <v>Stück</v>
      </c>
      <c r="E1455" s="33" t="s">
        <v>191</v>
      </c>
      <c r="F1455" s="12">
        <v>122040700000</v>
      </c>
      <c r="G1455" s="34">
        <f>'[1]Mast Grube Multi10B'!$E76</f>
        <v>122040700000</v>
      </c>
      <c r="H1455" s="34" t="s">
        <v>17</v>
      </c>
      <c r="I1455" t="str">
        <f>_xlfn.XLOOKUP(G1455,[1]Preisliste!$A$11:$A$156,[1]Preisliste!$B$11:$B$156)</f>
        <v>1.5.4</v>
      </c>
      <c r="J1455" s="13">
        <f>_xlfn.XLOOKUP(G1455,[2]Preisliste!$A$11:$A$156,[2]Preisliste!$E$11:$E$156)</f>
        <v>1066.1600000000001</v>
      </c>
      <c r="K1455" s="35">
        <f t="shared" si="96"/>
        <v>0</v>
      </c>
      <c r="L1455" t="str">
        <f>_xlfn.XLOOKUP(G1455,[2]Preisliste!$A$11:$A$156,[2]Preisliste!$C$11:$C$156)</f>
        <v>Aufsatzmaste LPH 8,0 m liefern und betriebsfertig aufstellen</v>
      </c>
      <c r="M1455" s="21"/>
      <c r="N1455" s="21"/>
      <c r="O1455" s="21"/>
      <c r="P1455" s="36"/>
      <c r="V1455" s="69"/>
    </row>
    <row r="1456" spans="1:23" x14ac:dyDescent="0.3">
      <c r="A1456" s="21"/>
      <c r="B1456" s="62">
        <f t="shared" si="97"/>
        <v>0</v>
      </c>
      <c r="C1456" s="62">
        <v>0</v>
      </c>
      <c r="D1456" s="33" t="str">
        <f>'[1]Mast Grube Multi10B'!$D77</f>
        <v>Stück</v>
      </c>
      <c r="E1456" s="33" t="s">
        <v>191</v>
      </c>
      <c r="F1456" s="12">
        <v>122040900000</v>
      </c>
      <c r="G1456" s="34">
        <f>'[1]Mast Grube Multi10B'!$E77</f>
        <v>122040900000</v>
      </c>
      <c r="H1456" s="34" t="s">
        <v>18</v>
      </c>
      <c r="I1456" t="str">
        <f>_xlfn.XLOOKUP(G1456,[1]Preisliste!$A$11:$A$156,[1]Preisliste!$B$11:$B$156)</f>
        <v>1.5.5</v>
      </c>
      <c r="J1456" s="13">
        <f>_xlfn.XLOOKUP(G1456,[2]Preisliste!$A$11:$A$156,[2]Preisliste!$E$11:$E$156)</f>
        <v>1212.3499999999999</v>
      </c>
      <c r="K1456" s="35">
        <f t="shared" si="96"/>
        <v>0</v>
      </c>
      <c r="L1456" t="str">
        <f>_xlfn.XLOOKUP(G1456,[2]Preisliste!$A$11:$A$156,[2]Preisliste!$C$11:$C$156)</f>
        <v>Aufsatzmaste LPH 10,0 m liefern und betriebsfertig aufstellen</v>
      </c>
      <c r="M1456" s="21"/>
      <c r="N1456" s="21"/>
      <c r="O1456" s="21"/>
      <c r="P1456" s="36"/>
      <c r="V1456" s="69"/>
    </row>
    <row r="1457" spans="1:22" x14ac:dyDescent="0.3">
      <c r="A1457" s="21"/>
      <c r="B1457" s="62">
        <f t="shared" si="97"/>
        <v>0</v>
      </c>
      <c r="C1457" s="62">
        <v>0</v>
      </c>
      <c r="D1457" s="33" t="str">
        <f>'[1]Mast Grube Multi10B'!$D78</f>
        <v>Stück</v>
      </c>
      <c r="E1457" s="33" t="s">
        <v>191</v>
      </c>
      <c r="F1457" s="12">
        <v>122040110000</v>
      </c>
      <c r="G1457" s="34">
        <f>'[1]Mast Grube Multi10B'!$E78</f>
        <v>122040110000</v>
      </c>
      <c r="H1457" s="34" t="s">
        <v>19</v>
      </c>
      <c r="I1457" t="str">
        <f>_xlfn.XLOOKUP(G1457,[1]Preisliste!$A$11:$A$156,[1]Preisliste!$B$11:$B$156)</f>
        <v>1.5.6</v>
      </c>
      <c r="J1457" s="13">
        <f>_xlfn.XLOOKUP(G1457,[2]Preisliste!$A$11:$A$156,[2]Preisliste!$E$11:$E$156)</f>
        <v>239.44</v>
      </c>
      <c r="K1457" s="35">
        <f t="shared" si="96"/>
        <v>0</v>
      </c>
      <c r="L1457" t="str">
        <f>_xlfn.XLOOKUP(G1457,[2]Preisliste!$A$11:$A$156,[2]Preisliste!$C$11:$C$156)</f>
        <v>Mast richten</v>
      </c>
      <c r="M1457" s="21"/>
      <c r="N1457" s="21"/>
      <c r="O1457" s="21"/>
      <c r="P1457" s="36"/>
      <c r="V1457" s="69"/>
    </row>
    <row r="1458" spans="1:22" x14ac:dyDescent="0.3">
      <c r="A1458" s="21"/>
      <c r="B1458" s="62">
        <f t="shared" si="97"/>
        <v>0</v>
      </c>
      <c r="C1458" s="62">
        <v>0</v>
      </c>
      <c r="D1458" s="33" t="str">
        <f>'[1]Mast Grube Multi10B'!$D79</f>
        <v>Stück</v>
      </c>
      <c r="E1458" s="33" t="s">
        <v>191</v>
      </c>
      <c r="F1458" s="12">
        <v>122120100000</v>
      </c>
      <c r="G1458" s="34">
        <f>'[1]Mast Grube Multi10B'!$E79</f>
        <v>122120100000</v>
      </c>
      <c r="H1458" s="34">
        <v>0</v>
      </c>
      <c r="I1458">
        <f>_xlfn.XLOOKUP(G1458,[1]Preisliste!$A$11:$A$156,[1]Preisliste!$B$11:$B$156)</f>
        <v>0</v>
      </c>
      <c r="J1458" s="13">
        <f>_xlfn.XLOOKUP(G1458,[2]Preisliste!$A$11:$A$156,[2]Preisliste!$E$11:$E$156)</f>
        <v>21.43</v>
      </c>
      <c r="K1458" s="35">
        <f t="shared" si="96"/>
        <v>0</v>
      </c>
      <c r="L1458" t="str">
        <f>_xlfn.XLOOKUP(G1458,[2]Preisliste!$A$11:$A$156,[2]Preisliste!$C$11:$C$156)</f>
        <v>Mast kürzen</v>
      </c>
      <c r="M1458" s="21"/>
      <c r="N1458" s="21"/>
      <c r="O1458" s="21"/>
      <c r="P1458" s="36"/>
      <c r="V1458" s="69"/>
    </row>
    <row r="1459" spans="1:22" x14ac:dyDescent="0.3">
      <c r="A1459" s="21"/>
      <c r="B1459" s="62">
        <f t="shared" si="97"/>
        <v>0</v>
      </c>
      <c r="C1459" s="62">
        <v>0</v>
      </c>
      <c r="D1459" s="33" t="str">
        <f>'[1]Mast Grube Multi10B'!$D80</f>
        <v>Stück</v>
      </c>
      <c r="E1459" s="33" t="s">
        <v>191</v>
      </c>
      <c r="F1459" s="12">
        <v>122120900000</v>
      </c>
      <c r="G1459" s="34">
        <f>'[1]Mast Grube Multi10B'!$E80</f>
        <v>122120900000</v>
      </c>
      <c r="H1459" s="34">
        <v>0</v>
      </c>
      <c r="I1459">
        <f>_xlfn.XLOOKUP(G1459,[1]Preisliste!$A$11:$A$156,[1]Preisliste!$B$11:$B$156)</f>
        <v>0</v>
      </c>
      <c r="J1459" s="13">
        <f>_xlfn.XLOOKUP(G1459,[2]Preisliste!$A$11:$A$156,[2]Preisliste!$E$11:$E$156)</f>
        <v>467.03</v>
      </c>
      <c r="K1459" s="35">
        <f t="shared" si="96"/>
        <v>0</v>
      </c>
      <c r="L1459" t="str">
        <f>_xlfn.XLOOKUP(G1459,[2]Preisliste!$A$11:$A$156,[2]Preisliste!$C$11:$C$156)</f>
        <v>Mast LPH 3,5m stellen o. Material</v>
      </c>
      <c r="M1459" s="21"/>
      <c r="N1459" s="21"/>
      <c r="O1459" s="21"/>
      <c r="P1459" s="36"/>
    </row>
    <row r="1460" spans="1:22" x14ac:dyDescent="0.3">
      <c r="A1460" s="21"/>
      <c r="B1460" s="62">
        <f t="shared" si="97"/>
        <v>0</v>
      </c>
      <c r="C1460" s="62">
        <v>0</v>
      </c>
      <c r="D1460" s="33" t="str">
        <f>'[1]Mast Grube Multi10B'!$D81</f>
        <v>Stück</v>
      </c>
      <c r="E1460" s="33" t="s">
        <v>191</v>
      </c>
      <c r="F1460" s="12">
        <v>122121100000</v>
      </c>
      <c r="G1460" s="34">
        <f>'[1]Mast Grube Multi10B'!$E81</f>
        <v>122121100000</v>
      </c>
      <c r="H1460" s="34">
        <v>0</v>
      </c>
      <c r="I1460">
        <f>_xlfn.XLOOKUP(G1460,[1]Preisliste!$A$11:$A$156,[1]Preisliste!$B$11:$B$156)</f>
        <v>0</v>
      </c>
      <c r="J1460" s="13">
        <f>_xlfn.XLOOKUP(G1460,[2]Preisliste!$A$11:$A$156,[2]Preisliste!$E$11:$E$156)</f>
        <v>493.59</v>
      </c>
      <c r="K1460" s="35">
        <f t="shared" si="96"/>
        <v>0</v>
      </c>
      <c r="L1460" t="str">
        <f>_xlfn.XLOOKUP(G1460,[2]Preisliste!$A$11:$A$156,[2]Preisliste!$C$11:$C$156)</f>
        <v>Mast LPH 5,0m stellen o. Material</v>
      </c>
      <c r="M1460" s="21"/>
      <c r="N1460" s="21"/>
      <c r="O1460" s="21"/>
      <c r="P1460" s="36"/>
    </row>
    <row r="1461" spans="1:22" x14ac:dyDescent="0.3">
      <c r="A1461" s="21"/>
      <c r="B1461" s="62">
        <f t="shared" si="97"/>
        <v>0</v>
      </c>
      <c r="C1461" s="62">
        <v>0</v>
      </c>
      <c r="D1461" s="33" t="str">
        <f>'[1]Mast Grube Multi10B'!$D82</f>
        <v>Stück</v>
      </c>
      <c r="E1461" s="33" t="s">
        <v>191</v>
      </c>
      <c r="F1461" s="12">
        <v>122121300000</v>
      </c>
      <c r="G1461" s="34">
        <f>'[1]Mast Grube Multi10B'!$E82</f>
        <v>122121300000</v>
      </c>
      <c r="H1461" s="34">
        <v>0</v>
      </c>
      <c r="I1461">
        <f>_xlfn.XLOOKUP(G1461,[1]Preisliste!$A$11:$A$156,[1]Preisliste!$B$11:$B$156)</f>
        <v>0</v>
      </c>
      <c r="J1461" s="13">
        <f>_xlfn.XLOOKUP(G1461,[2]Preisliste!$A$11:$A$156,[2]Preisliste!$E$11:$E$156)</f>
        <v>590.42999999999995</v>
      </c>
      <c r="K1461" s="35">
        <f t="shared" si="96"/>
        <v>0</v>
      </c>
      <c r="L1461" t="str">
        <f>_xlfn.XLOOKUP(G1461,[2]Preisliste!$A$11:$A$156,[2]Preisliste!$C$11:$C$156)</f>
        <v>Mast LPH 6,0m stellen o. Material</v>
      </c>
      <c r="M1461" s="21"/>
      <c r="N1461" s="21"/>
      <c r="O1461" s="21"/>
      <c r="P1461" s="36"/>
    </row>
    <row r="1462" spans="1:22" x14ac:dyDescent="0.3">
      <c r="A1462" s="21"/>
      <c r="B1462" s="62">
        <f t="shared" si="97"/>
        <v>0</v>
      </c>
      <c r="C1462" s="62">
        <v>0</v>
      </c>
      <c r="D1462" s="33" t="str">
        <f>'[1]Mast Grube Multi10B'!$D83</f>
        <v>Stück</v>
      </c>
      <c r="E1462" s="33" t="s">
        <v>191</v>
      </c>
      <c r="F1462" s="12">
        <v>122121500000</v>
      </c>
      <c r="G1462" s="34">
        <f>'[1]Mast Grube Multi10B'!$E83</f>
        <v>122121500000</v>
      </c>
      <c r="H1462" s="34">
        <v>0</v>
      </c>
      <c r="I1462">
        <f>_xlfn.XLOOKUP(G1462,[1]Preisliste!$A$11:$A$156,[1]Preisliste!$B$11:$B$156)</f>
        <v>0</v>
      </c>
      <c r="J1462" s="13">
        <f>_xlfn.XLOOKUP(G1462,[2]Preisliste!$A$11:$A$156,[2]Preisliste!$E$11:$E$156)</f>
        <v>834.1</v>
      </c>
      <c r="K1462" s="35">
        <f t="shared" si="96"/>
        <v>0</v>
      </c>
      <c r="L1462" t="str">
        <f>_xlfn.XLOOKUP(G1462,[2]Preisliste!$A$11:$A$156,[2]Preisliste!$C$11:$C$156)</f>
        <v>Mast LPH 8,0m stellen o. Material</v>
      </c>
      <c r="M1462" s="21"/>
      <c r="N1462" s="21"/>
      <c r="O1462" s="21"/>
      <c r="P1462" s="36"/>
    </row>
    <row r="1463" spans="1:22" x14ac:dyDescent="0.3">
      <c r="A1463" s="21"/>
      <c r="B1463" s="62">
        <f t="shared" si="97"/>
        <v>0</v>
      </c>
      <c r="C1463" s="62">
        <v>0</v>
      </c>
      <c r="D1463" s="33" t="str">
        <f>'[1]Mast Grube Multi10B'!$D85</f>
        <v>m</v>
      </c>
      <c r="E1463" s="33" t="s">
        <v>127</v>
      </c>
      <c r="F1463" s="12">
        <v>122120400000</v>
      </c>
      <c r="G1463" s="34">
        <f>'[1]Mast Grube Multi10B'!$E85</f>
        <v>122120400000</v>
      </c>
      <c r="H1463" s="34">
        <v>0</v>
      </c>
      <c r="I1463">
        <f>_xlfn.XLOOKUP(G1463,[1]Preisliste!$A$11:$A$156,[1]Preisliste!$B$11:$B$156)</f>
        <v>0</v>
      </c>
      <c r="J1463" s="13">
        <f>_xlfn.XLOOKUP(G1463,[2]Preisliste!$A$11:$A$156,[2]Preisliste!$E$11:$E$156)</f>
        <v>1.94</v>
      </c>
      <c r="K1463" s="35">
        <f t="shared" si="96"/>
        <v>0</v>
      </c>
      <c r="L1463" t="str">
        <f>_xlfn.XLOOKUP(G1463,[2]Preisliste!$A$11:$A$156,[2]Preisliste!$C$11:$C$156)</f>
        <v>Zuleitungskabel liefern</v>
      </c>
      <c r="M1463" s="21"/>
      <c r="N1463" s="21"/>
      <c r="O1463" s="21"/>
      <c r="P1463" s="36"/>
    </row>
    <row r="1464" spans="1:22" x14ac:dyDescent="0.3">
      <c r="A1464" s="21"/>
      <c r="B1464" s="62">
        <f t="shared" si="97"/>
        <v>0</v>
      </c>
      <c r="C1464" s="62">
        <v>0</v>
      </c>
      <c r="D1464" s="33" t="str">
        <f>'[1]Mast Grube Multi10B'!$D86</f>
        <v>m</v>
      </c>
      <c r="E1464" s="33" t="s">
        <v>127</v>
      </c>
      <c r="F1464" s="12">
        <v>122120500000</v>
      </c>
      <c r="G1464" s="34">
        <f>'[1]Mast Grube Multi10B'!$E86</f>
        <v>122120500000</v>
      </c>
      <c r="H1464" s="34">
        <v>0</v>
      </c>
      <c r="I1464">
        <f>_xlfn.XLOOKUP(G1464,[1]Preisliste!$A$11:$A$156,[1]Preisliste!$B$11:$B$156)</f>
        <v>0</v>
      </c>
      <c r="J1464" s="13">
        <f>_xlfn.XLOOKUP(G1464,[2]Preisliste!$A$11:$A$156,[2]Preisliste!$E$11:$E$156)</f>
        <v>9.39</v>
      </c>
      <c r="K1464" s="35">
        <f t="shared" si="96"/>
        <v>0</v>
      </c>
      <c r="L1464" t="str">
        <f>_xlfn.XLOOKUP(G1464,[2]Preisliste!$A$11:$A$156,[2]Preisliste!$C$11:$C$156)</f>
        <v>Zuleitung ab- und wieder anklemmen</v>
      </c>
      <c r="M1464" s="21"/>
      <c r="N1464" s="21"/>
      <c r="O1464" s="21"/>
      <c r="P1464" s="36"/>
    </row>
    <row r="1465" spans="1:22" x14ac:dyDescent="0.3">
      <c r="A1465" s="21"/>
      <c r="B1465" s="62">
        <f t="shared" si="97"/>
        <v>0</v>
      </c>
      <c r="C1465" s="62">
        <v>0</v>
      </c>
      <c r="D1465" s="33" t="str">
        <f>'[1]Mast Grube Multi10B'!$D87</f>
        <v>m</v>
      </c>
      <c r="E1465" s="33" t="s">
        <v>127</v>
      </c>
      <c r="F1465" s="12">
        <v>122030100000</v>
      </c>
      <c r="G1465" s="34">
        <f>'[1]Mast Grube Multi10B'!$E87</f>
        <v>122030100000</v>
      </c>
      <c r="H1465" s="34" t="s">
        <v>20</v>
      </c>
      <c r="I1465" t="str">
        <f>_xlfn.XLOOKUP(G1465,[1]Preisliste!$A$11:$A$156,[1]Preisliste!$B$11:$B$156)</f>
        <v>1.4.1</v>
      </c>
      <c r="J1465" s="13">
        <f>_xlfn.XLOOKUP(G1465,[2]Preisliste!$A$11:$A$156,[2]Preisliste!$E$11:$E$156)</f>
        <v>8.64</v>
      </c>
      <c r="K1465" s="35">
        <f t="shared" si="96"/>
        <v>0</v>
      </c>
      <c r="L1465" t="str">
        <f>_xlfn.XLOOKUP(G1465,[2]Preisliste!$A$11:$A$156,[2]Preisliste!$C$11:$C$156)</f>
        <v>Erdkabel NYY-J 5 x 10 mm² RE liefern und verlegen</v>
      </c>
      <c r="M1465" s="21"/>
      <c r="N1465" s="21"/>
      <c r="O1465" s="21"/>
      <c r="P1465" s="36"/>
    </row>
    <row r="1466" spans="1:22" x14ac:dyDescent="0.3">
      <c r="A1466" s="21"/>
      <c r="B1466" s="62">
        <f t="shared" si="97"/>
        <v>0</v>
      </c>
      <c r="C1466" s="62">
        <v>0</v>
      </c>
      <c r="D1466" s="33" t="str">
        <f>'[1]Mast Grube Multi10B'!$D88</f>
        <v>m</v>
      </c>
      <c r="E1466" s="33" t="s">
        <v>127</v>
      </c>
      <c r="F1466" s="12">
        <v>122030200000</v>
      </c>
      <c r="G1466" s="34">
        <f>'[1]Mast Grube Multi10B'!$E88</f>
        <v>122030200000</v>
      </c>
      <c r="H1466" s="34" t="s">
        <v>21</v>
      </c>
      <c r="I1466" t="str">
        <f>_xlfn.XLOOKUP(G1466,[1]Preisliste!$A$11:$A$156,[1]Preisliste!$B$11:$B$156)</f>
        <v>1.4.2</v>
      </c>
      <c r="J1466" s="13">
        <f>_xlfn.XLOOKUP(G1466,[2]Preisliste!$A$11:$A$156,[2]Preisliste!$E$11:$E$156)</f>
        <v>12.15</v>
      </c>
      <c r="K1466" s="35">
        <f t="shared" si="96"/>
        <v>0</v>
      </c>
      <c r="L1466" t="str">
        <f>_xlfn.XLOOKUP(G1466,[2]Preisliste!$A$11:$A$156,[2]Preisliste!$C$11:$C$156)</f>
        <v>Erdkabel NYY-J 5 x 16 mm² RE liefern und verlegen</v>
      </c>
      <c r="M1466" s="21"/>
      <c r="N1466" s="21"/>
      <c r="O1466" s="21"/>
      <c r="P1466" s="36"/>
    </row>
    <row r="1467" spans="1:22" x14ac:dyDescent="0.3">
      <c r="A1467" s="21"/>
      <c r="B1467" s="62">
        <f t="shared" si="97"/>
        <v>0</v>
      </c>
      <c r="C1467" s="62">
        <v>0</v>
      </c>
      <c r="D1467" s="33" t="str">
        <f>'[1]Mast Grube Multi10B'!$D89</f>
        <v>m</v>
      </c>
      <c r="E1467" s="33" t="s">
        <v>127</v>
      </c>
      <c r="F1467" s="12">
        <v>310603110003</v>
      </c>
      <c r="G1467" s="34">
        <f>'[1]Mast Grube Multi10B'!$E89</f>
        <v>310603110003</v>
      </c>
      <c r="H1467" s="34" t="s">
        <v>22</v>
      </c>
      <c r="I1467" t="str">
        <f>_xlfn.XLOOKUP(G1467,[1]Preisliste!$A$11:$A$156,[1]Preisliste!$B$11:$B$156)</f>
        <v>1.4.3</v>
      </c>
      <c r="J1467" s="13">
        <f>_xlfn.XLOOKUP(G1467,[2]Preisliste!$A$11:$A$156,[2]Preisliste!$E$11:$E$156)</f>
        <v>11.5</v>
      </c>
      <c r="K1467" s="35">
        <f t="shared" si="96"/>
        <v>0</v>
      </c>
      <c r="L1467" t="str">
        <f>_xlfn.XLOOKUP(G1467,[2]Preisliste!$A$11:$A$156,[2]Preisliste!$C$11:$C$156)</f>
        <v>Erdkabel NYY-J 5 x 10 mm² RE in vorhandenem Leerrohr</v>
      </c>
      <c r="M1467" s="21"/>
      <c r="N1467" s="21"/>
      <c r="O1467" s="21"/>
      <c r="P1467" s="36"/>
    </row>
    <row r="1468" spans="1:22" x14ac:dyDescent="0.3">
      <c r="A1468" s="21"/>
      <c r="B1468" s="62">
        <f t="shared" si="97"/>
        <v>0</v>
      </c>
      <c r="C1468" s="62">
        <v>0</v>
      </c>
      <c r="D1468" s="33" t="str">
        <f>'[1]Mast Grube Multi10B'!$D90</f>
        <v>m</v>
      </c>
      <c r="E1468" s="33" t="s">
        <v>127</v>
      </c>
      <c r="F1468" s="12">
        <v>122123200000</v>
      </c>
      <c r="G1468" s="34">
        <f>'[1]Mast Grube Multi10B'!$E90</f>
        <v>122123200000</v>
      </c>
      <c r="H1468" s="34">
        <v>0</v>
      </c>
      <c r="I1468">
        <f>_xlfn.XLOOKUP(G1468,[1]Preisliste!$A$11:$A$156,[1]Preisliste!$B$11:$B$156)</f>
        <v>0</v>
      </c>
      <c r="J1468" s="13">
        <f>_xlfn.XLOOKUP(G1468,[2]Preisliste!$A$11:$A$156,[2]Preisliste!$E$11:$E$156)</f>
        <v>11.59</v>
      </c>
      <c r="K1468" s="35">
        <f t="shared" si="96"/>
        <v>0</v>
      </c>
      <c r="L1468" t="str">
        <f>_xlfn.XLOOKUP(G1468,[2]Preisliste!$A$11:$A$156,[2]Preisliste!$C$11:$C$156)</f>
        <v>NFA2X 4x35² liefern/montieren</v>
      </c>
      <c r="M1468" s="21"/>
      <c r="N1468" s="21"/>
      <c r="O1468" s="21"/>
      <c r="P1468" s="36"/>
    </row>
    <row r="1469" spans="1:22" x14ac:dyDescent="0.3">
      <c r="A1469" s="21"/>
      <c r="B1469" s="62">
        <f t="shared" si="97"/>
        <v>0</v>
      </c>
      <c r="C1469" s="62">
        <v>0</v>
      </c>
      <c r="D1469" s="33" t="str">
        <f>'[1]Mast Grube Multi10B'!$D91</f>
        <v>m</v>
      </c>
      <c r="E1469" s="33" t="s">
        <v>127</v>
      </c>
      <c r="F1469" s="12">
        <v>122030500000</v>
      </c>
      <c r="G1469" s="34">
        <f>'[1]Mast Grube Multi10B'!$E91</f>
        <v>122030500000</v>
      </c>
      <c r="H1469" s="34">
        <v>0</v>
      </c>
      <c r="I1469">
        <f>_xlfn.XLOOKUP(G1469,[1]Preisliste!$A$11:$A$156,[1]Preisliste!$B$11:$B$156)</f>
        <v>0</v>
      </c>
      <c r="J1469" s="13">
        <f>_xlfn.XLOOKUP(G1469,[2]Preisliste!$A$11:$A$156,[2]Preisliste!$E$11:$E$156)</f>
        <v>11.05</v>
      </c>
      <c r="K1469" s="35">
        <f t="shared" si="96"/>
        <v>0</v>
      </c>
      <c r="L1469" t="str">
        <f>_xlfn.XLOOKUP(G1469,[2]Preisliste!$A$11:$A$156,[2]Preisliste!$C$11:$C$156)</f>
        <v>Kabel liefern/in Rohr einziehen</v>
      </c>
      <c r="M1469" s="21"/>
      <c r="N1469" s="21"/>
      <c r="O1469" s="21"/>
      <c r="P1469" s="36"/>
    </row>
    <row r="1470" spans="1:22" x14ac:dyDescent="0.3">
      <c r="A1470" s="21"/>
      <c r="B1470" s="62">
        <f t="shared" si="97"/>
        <v>0</v>
      </c>
      <c r="C1470" s="62">
        <v>0</v>
      </c>
      <c r="D1470" s="33" t="str">
        <f>'[1]Mast Grube Multi10B'!$D92</f>
        <v>St.</v>
      </c>
      <c r="E1470" s="33" t="s">
        <v>192</v>
      </c>
      <c r="F1470" s="12">
        <v>122030700000</v>
      </c>
      <c r="G1470" s="34">
        <f>'[1]Mast Grube Multi10B'!$E92</f>
        <v>122030700000</v>
      </c>
      <c r="H1470" s="34" t="s">
        <v>23</v>
      </c>
      <c r="I1470" t="str">
        <f>_xlfn.XLOOKUP(G1470,[1]Preisliste!$A$11:$A$156,[1]Preisliste!$B$11:$B$156)</f>
        <v>1.4.4</v>
      </c>
      <c r="J1470" s="13">
        <f>_xlfn.XLOOKUP(G1470,[2]Preisliste!$A$11:$A$156,[2]Preisliste!$E$11:$E$156)</f>
        <v>56.14</v>
      </c>
      <c r="K1470" s="35">
        <f t="shared" si="96"/>
        <v>0</v>
      </c>
      <c r="L1470" t="str">
        <f>_xlfn.XLOOKUP(G1470,[2]Preisliste!$A$11:$A$156,[2]Preisliste!$C$11:$C$156)</f>
        <v>Verbindungsmuffe bis 5 x 16 mm² ohne AuS</v>
      </c>
      <c r="M1470" s="21"/>
      <c r="N1470" s="21"/>
      <c r="O1470" s="21"/>
      <c r="P1470" s="36"/>
    </row>
    <row r="1471" spans="1:22" x14ac:dyDescent="0.3">
      <c r="A1471" s="21"/>
      <c r="B1471" s="62">
        <f t="shared" si="97"/>
        <v>0</v>
      </c>
      <c r="C1471" s="62">
        <v>0</v>
      </c>
      <c r="D1471" s="33" t="str">
        <f>'[1]Mast Grube Multi10B'!$D93</f>
        <v>St.</v>
      </c>
      <c r="E1471" s="33" t="s">
        <v>192</v>
      </c>
      <c r="F1471" s="12">
        <v>122030900000</v>
      </c>
      <c r="G1471" s="34">
        <f>'[1]Mast Grube Multi10B'!$E93</f>
        <v>122030900000</v>
      </c>
      <c r="H1471" s="34" t="s">
        <v>24</v>
      </c>
      <c r="I1471" t="str">
        <f>_xlfn.XLOOKUP(G1471,[1]Preisliste!$A$11:$A$156,[1]Preisliste!$B$11:$B$156)</f>
        <v>1.4.5</v>
      </c>
      <c r="J1471" s="13">
        <f>_xlfn.XLOOKUP(G1471,[2]Preisliste!$A$11:$A$156,[2]Preisliste!$E$11:$E$156)</f>
        <v>118.14</v>
      </c>
      <c r="K1471" s="35">
        <f t="shared" si="96"/>
        <v>0</v>
      </c>
      <c r="L1471" t="str">
        <f>_xlfn.XLOOKUP(G1471,[2]Preisliste!$A$11:$A$156,[2]Preisliste!$C$11:$C$156)</f>
        <v>Abzweigmuffe ohne AuS</v>
      </c>
      <c r="M1471" s="21"/>
      <c r="N1471" s="21"/>
      <c r="O1471" s="21"/>
      <c r="P1471" s="36"/>
    </row>
    <row r="1472" spans="1:22" x14ac:dyDescent="0.3">
      <c r="A1472" s="21"/>
      <c r="B1472" s="62">
        <f t="shared" si="97"/>
        <v>0</v>
      </c>
      <c r="C1472" s="62">
        <v>0</v>
      </c>
      <c r="D1472" s="33" t="str">
        <f>'[1]Mast Grube Multi10B'!$D94</f>
        <v>St.</v>
      </c>
      <c r="E1472" s="33" t="s">
        <v>192</v>
      </c>
      <c r="F1472" s="12">
        <v>122031100000</v>
      </c>
      <c r="G1472" s="34">
        <f>'[1]Mast Grube Multi10B'!$E94</f>
        <v>122031100000</v>
      </c>
      <c r="H1472" s="34" t="s">
        <v>25</v>
      </c>
      <c r="I1472" t="str">
        <f>_xlfn.XLOOKUP(G1472,[1]Preisliste!$A$11:$A$156,[1]Preisliste!$B$11:$B$156)</f>
        <v>1.4.6</v>
      </c>
      <c r="J1472" s="13">
        <f>_xlfn.XLOOKUP(G1472,[2]Preisliste!$A$11:$A$156,[2]Preisliste!$E$11:$E$156)</f>
        <v>72.56</v>
      </c>
      <c r="K1472" s="35">
        <f t="shared" si="96"/>
        <v>0</v>
      </c>
      <c r="L1472" t="str">
        <f>_xlfn.XLOOKUP(G1472,[2]Preisliste!$A$11:$A$156,[2]Preisliste!$C$11:$C$156)</f>
        <v>Kabelendverschluss herstellen ohne AuS</v>
      </c>
      <c r="M1472" s="21"/>
      <c r="N1472" s="21"/>
      <c r="O1472" s="21"/>
      <c r="P1472" s="36"/>
    </row>
    <row r="1473" spans="1:16" x14ac:dyDescent="0.3">
      <c r="A1473" s="21"/>
      <c r="B1473" s="62">
        <f t="shared" si="97"/>
        <v>0</v>
      </c>
      <c r="C1473" s="62">
        <v>0</v>
      </c>
      <c r="D1473" s="33" t="str">
        <f>'[1]Mast Grube Multi10B'!$D95</f>
        <v>St.</v>
      </c>
      <c r="E1473" s="33" t="s">
        <v>192</v>
      </c>
      <c r="F1473" s="12">
        <v>122031300000</v>
      </c>
      <c r="G1473" s="34">
        <f>'[1]Mast Grube Multi10B'!$E95</f>
        <v>122031300000</v>
      </c>
      <c r="H1473" s="34" t="s">
        <v>26</v>
      </c>
      <c r="I1473" t="str">
        <f>_xlfn.XLOOKUP(G1473,[1]Preisliste!$A$11:$A$156,[1]Preisliste!$B$11:$B$156)</f>
        <v>1.4.7</v>
      </c>
      <c r="J1473" s="13">
        <f>_xlfn.XLOOKUP(G1473,[2]Preisliste!$A$11:$A$156,[2]Preisliste!$E$11:$E$156)</f>
        <v>168.41</v>
      </c>
      <c r="K1473" s="35">
        <f t="shared" si="96"/>
        <v>0</v>
      </c>
      <c r="L1473" t="str">
        <f>_xlfn.XLOOKUP(G1473,[2]Preisliste!$A$11:$A$156,[2]Preisliste!$C$11:$C$156)</f>
        <v>Rückbau Freileitungsanschluss für nicht benötigten LP</v>
      </c>
      <c r="M1473" s="21"/>
      <c r="N1473" s="21"/>
      <c r="O1473" s="21"/>
      <c r="P1473" s="36"/>
    </row>
    <row r="1474" spans="1:16" x14ac:dyDescent="0.3">
      <c r="A1474" s="21"/>
      <c r="B1474" s="62">
        <f t="shared" si="97"/>
        <v>0</v>
      </c>
      <c r="C1474" s="62">
        <v>0</v>
      </c>
      <c r="D1474" s="33" t="str">
        <f>'[1]Mast Grube Multi10B'!$D96</f>
        <v>m</v>
      </c>
      <c r="E1474" s="33" t="s">
        <v>127</v>
      </c>
      <c r="F1474" s="12">
        <v>122031500000</v>
      </c>
      <c r="G1474" s="34">
        <f>'[1]Mast Grube Multi10B'!$E96</f>
        <v>122031500000</v>
      </c>
      <c r="H1474" s="34" t="s">
        <v>27</v>
      </c>
      <c r="I1474" t="str">
        <f>_xlfn.XLOOKUP(G1474,[1]Preisliste!$A$11:$A$156,[1]Preisliste!$B$11:$B$156)</f>
        <v>1.4.8</v>
      </c>
      <c r="J1474" s="13">
        <f>_xlfn.XLOOKUP(G1474,[2]Preisliste!$A$11:$A$156,[2]Preisliste!$E$11:$E$156)</f>
        <v>9.2100000000000009</v>
      </c>
      <c r="K1474" s="35">
        <f t="shared" si="96"/>
        <v>0</v>
      </c>
      <c r="L1474" t="str">
        <f>_xlfn.XLOOKUP(G1474,[2]Preisliste!$A$11:$A$156,[2]Preisliste!$C$11:$C$156)</f>
        <v>Leerrohr 110 mm liefern u. verlegen</v>
      </c>
      <c r="M1474" s="21"/>
      <c r="N1474" s="21"/>
      <c r="O1474" s="21"/>
      <c r="P1474" s="36"/>
    </row>
    <row r="1475" spans="1:16" x14ac:dyDescent="0.3">
      <c r="A1475" s="21"/>
      <c r="B1475" s="62">
        <f t="shared" si="97"/>
        <v>0</v>
      </c>
      <c r="C1475" s="62">
        <v>0</v>
      </c>
      <c r="D1475" s="33" t="str">
        <f>'[1]Mast Grube Multi10B'!$D98</f>
        <v>St.</v>
      </c>
      <c r="E1475" s="33" t="s">
        <v>192</v>
      </c>
      <c r="F1475" s="12">
        <v>122050100000</v>
      </c>
      <c r="G1475" s="34">
        <f>'[1]Mast Grube Multi10B'!$E98</f>
        <v>122050100000</v>
      </c>
      <c r="H1475" s="34" t="s">
        <v>28</v>
      </c>
      <c r="I1475" t="str">
        <f>_xlfn.XLOOKUP(G1475,[1]Preisliste!$A$11:$A$156,[1]Preisliste!$B$11:$B$156)</f>
        <v>1.6.1</v>
      </c>
      <c r="J1475" s="13">
        <f>_xlfn.XLOOKUP(G1475,[2]Preisliste!$A$11:$A$156,[2]Preisliste!$E$11:$E$156)</f>
        <v>9.82</v>
      </c>
      <c r="K1475" s="35">
        <f t="shared" si="96"/>
        <v>0</v>
      </c>
      <c r="L1475" t="str">
        <f>_xlfn.XLOOKUP(G1475,[2]Preisliste!$A$11:$A$156,[2]Preisliste!$C$11:$C$156)</f>
        <v>Masterdung für bestehende Masten</v>
      </c>
      <c r="M1475" s="21"/>
      <c r="N1475" s="21"/>
      <c r="O1475" s="21"/>
      <c r="P1475" s="36"/>
    </row>
    <row r="1476" spans="1:16" x14ac:dyDescent="0.3">
      <c r="A1476" s="21"/>
      <c r="B1476" s="62">
        <f t="shared" si="97"/>
        <v>0</v>
      </c>
      <c r="C1476" s="62">
        <v>0</v>
      </c>
      <c r="D1476" s="33" t="str">
        <f>'[1]Mast Grube Multi10B'!$D99</f>
        <v>St.</v>
      </c>
      <c r="E1476" s="33" t="s">
        <v>192</v>
      </c>
      <c r="F1476" s="12">
        <v>122050300000</v>
      </c>
      <c r="G1476" s="34">
        <f>'[1]Mast Grube Multi10B'!$E99</f>
        <v>122050300000</v>
      </c>
      <c r="H1476" s="34" t="s">
        <v>29</v>
      </c>
      <c r="I1476" t="str">
        <f>_xlfn.XLOOKUP(G1476,[1]Preisliste!$A$11:$A$156,[1]Preisliste!$B$11:$B$156)</f>
        <v>1.6.2</v>
      </c>
      <c r="J1476" s="13">
        <f>_xlfn.XLOOKUP(G1476,[2]Preisliste!$A$11:$A$156,[2]Preisliste!$E$11:$E$156)</f>
        <v>11.23</v>
      </c>
      <c r="K1476" s="35">
        <f t="shared" si="96"/>
        <v>0</v>
      </c>
      <c r="L1476" t="str">
        <f>_xlfn.XLOOKUP(G1476,[2]Preisliste!$A$11:$A$156,[2]Preisliste!$C$11:$C$156)</f>
        <v>Mastnummernkennzeichnung erstellen</v>
      </c>
      <c r="M1476" s="21"/>
      <c r="N1476" s="21"/>
      <c r="O1476" s="21"/>
      <c r="P1476" s="36"/>
    </row>
    <row r="1477" spans="1:16" x14ac:dyDescent="0.3">
      <c r="A1477" s="21"/>
      <c r="B1477" s="62">
        <f t="shared" si="97"/>
        <v>0</v>
      </c>
      <c r="C1477" s="62">
        <v>0</v>
      </c>
      <c r="D1477" s="33" t="str">
        <f>'[1]Mast Grube Multi10B'!$D100</f>
        <v>St.</v>
      </c>
      <c r="E1477" s="33" t="s">
        <v>192</v>
      </c>
      <c r="F1477" s="12">
        <v>122122700000</v>
      </c>
      <c r="G1477" s="34">
        <f>'[1]Mast Grube Multi10B'!$E100</f>
        <v>122122700000</v>
      </c>
      <c r="H1477" s="34">
        <v>0</v>
      </c>
      <c r="I1477">
        <f>_xlfn.XLOOKUP(G1477,[1]Preisliste!$A$11:$A$156,[1]Preisliste!$B$11:$B$156)</f>
        <v>0</v>
      </c>
      <c r="J1477" s="13">
        <f>_xlfn.XLOOKUP(G1477,[2]Preisliste!$A$11:$A$156,[2]Preisliste!$E$11:$E$156)</f>
        <v>136.52000000000001</v>
      </c>
      <c r="K1477" s="35">
        <f t="shared" si="96"/>
        <v>0</v>
      </c>
      <c r="L1477" t="str">
        <f>_xlfn.XLOOKUP(G1477,[2]Preisliste!$A$11:$A$156,[2]Preisliste!$C$11:$C$156)</f>
        <v>Montage Tiefenerder (V4A)</v>
      </c>
      <c r="M1477" s="21"/>
      <c r="N1477" s="21"/>
      <c r="O1477" s="21"/>
      <c r="P1477" s="36"/>
    </row>
    <row r="1478" spans="1:16" x14ac:dyDescent="0.3">
      <c r="A1478" s="21"/>
      <c r="B1478" s="62">
        <f t="shared" si="97"/>
        <v>0</v>
      </c>
      <c r="C1478" s="62">
        <v>0</v>
      </c>
      <c r="D1478" s="33" t="str">
        <f>'[1]Mast Grube Multi10B'!$D101</f>
        <v>St.</v>
      </c>
      <c r="E1478" s="33" t="s">
        <v>192</v>
      </c>
      <c r="F1478" s="12">
        <v>122122800000</v>
      </c>
      <c r="G1478" s="34">
        <f>'[1]Mast Grube Multi10B'!$E101</f>
        <v>122122800000</v>
      </c>
      <c r="H1478" s="34">
        <v>0</v>
      </c>
      <c r="I1478">
        <f>_xlfn.XLOOKUP(G1478,[1]Preisliste!$A$11:$A$156,[1]Preisliste!$B$11:$B$156)</f>
        <v>0</v>
      </c>
      <c r="J1478" s="13">
        <f>_xlfn.XLOOKUP(G1478,[2]Preisliste!$A$11:$A$156,[2]Preisliste!$E$11:$E$156)</f>
        <v>56.52</v>
      </c>
      <c r="K1478" s="35">
        <f t="shared" si="96"/>
        <v>0</v>
      </c>
      <c r="L1478" t="str">
        <f>_xlfn.XLOOKUP(G1478,[2]Preisliste!$A$11:$A$156,[2]Preisliste!$C$11:$C$156)</f>
        <v>Zulage je weitere erdungsstange V4A 1,5</v>
      </c>
      <c r="M1478" s="21"/>
      <c r="N1478" s="21"/>
      <c r="O1478" s="21"/>
      <c r="P1478" s="36"/>
    </row>
    <row r="1479" spans="1:16" x14ac:dyDescent="0.3">
      <c r="A1479" s="21"/>
      <c r="B1479" s="62">
        <f t="shared" si="97"/>
        <v>0</v>
      </c>
      <c r="C1479" s="62">
        <v>0</v>
      </c>
      <c r="D1479" s="33" t="str">
        <f>'[1]Mast Grube Multi10B'!$D102</f>
        <v>St.</v>
      </c>
      <c r="E1479" s="33" t="s">
        <v>192</v>
      </c>
      <c r="F1479" s="12">
        <v>122122900000</v>
      </c>
      <c r="G1479" s="34">
        <f>'[1]Mast Grube Multi10B'!$E102</f>
        <v>122122900000</v>
      </c>
      <c r="H1479" s="34">
        <v>0</v>
      </c>
      <c r="I1479">
        <f>_xlfn.XLOOKUP(G1479,[1]Preisliste!$A$11:$A$156,[1]Preisliste!$B$11:$B$156)</f>
        <v>0</v>
      </c>
      <c r="J1479" s="13">
        <f>_xlfn.XLOOKUP(G1479,[2]Preisliste!$A$11:$A$156,[2]Preisliste!$E$11:$E$156)</f>
        <v>59.93</v>
      </c>
      <c r="K1479" s="35">
        <f t="shared" si="96"/>
        <v>0</v>
      </c>
      <c r="L1479" t="str">
        <f>_xlfn.XLOOKUP(G1479,[2]Preisliste!$A$11:$A$156,[2]Preisliste!$C$11:$C$156)</f>
        <v>Erdungsmessung inkl. Protokoll</v>
      </c>
      <c r="M1479" s="21"/>
      <c r="N1479" s="21"/>
      <c r="O1479" s="21"/>
      <c r="P1479" s="36"/>
    </row>
    <row r="1480" spans="1:16" x14ac:dyDescent="0.3">
      <c r="A1480" s="21"/>
      <c r="B1480" s="62">
        <f t="shared" si="97"/>
        <v>0</v>
      </c>
      <c r="C1480" s="62">
        <v>0</v>
      </c>
      <c r="D1480" s="33" t="str">
        <f>'[1]Mast Grube Multi10B'!$D103</f>
        <v>St.</v>
      </c>
      <c r="E1480" s="33" t="s">
        <v>192</v>
      </c>
      <c r="F1480" s="12">
        <v>122123000000</v>
      </c>
      <c r="G1480" s="34">
        <f>'[1]Mast Grube Multi10B'!$E103</f>
        <v>122123000000</v>
      </c>
      <c r="H1480" s="34">
        <v>0</v>
      </c>
      <c r="I1480">
        <f>_xlfn.XLOOKUP(G1480,[1]Preisliste!$A$11:$A$156,[1]Preisliste!$B$11:$B$156)</f>
        <v>0</v>
      </c>
      <c r="J1480" s="13">
        <f>_xlfn.XLOOKUP(G1480,[2]Preisliste!$A$11:$A$156,[2]Preisliste!$E$11:$E$156)</f>
        <v>134.19999999999999</v>
      </c>
      <c r="K1480" s="35">
        <f t="shared" si="96"/>
        <v>0</v>
      </c>
      <c r="L1480" t="str">
        <f>_xlfn.XLOOKUP(G1480,[2]Preisliste!$A$11:$A$156,[2]Preisliste!$C$11:$C$156)</f>
        <v>Pauschale Tiefbau für Tiefenerder</v>
      </c>
      <c r="M1480" s="21"/>
      <c r="N1480" s="21"/>
      <c r="O1480" s="21"/>
      <c r="P1480" s="36"/>
    </row>
    <row r="1481" spans="1:16" x14ac:dyDescent="0.3">
      <c r="A1481" s="21"/>
      <c r="B1481" s="62">
        <f t="shared" si="97"/>
        <v>0</v>
      </c>
      <c r="C1481" s="62">
        <v>0</v>
      </c>
      <c r="D1481" s="33" t="str">
        <f>'[1]Mast Grube Multi10B'!$D104</f>
        <v>St.</v>
      </c>
      <c r="E1481" s="33" t="s">
        <v>192</v>
      </c>
      <c r="F1481" s="12">
        <v>122123100000</v>
      </c>
      <c r="G1481" s="34">
        <f>'[1]Mast Grube Multi10B'!$E104</f>
        <v>122123100000</v>
      </c>
      <c r="H1481" s="34">
        <v>0</v>
      </c>
      <c r="I1481">
        <f>_xlfn.XLOOKUP(G1481,[1]Preisliste!$A$11:$A$156,[1]Preisliste!$B$11:$B$156)</f>
        <v>0</v>
      </c>
      <c r="J1481" s="13">
        <f>_xlfn.XLOOKUP(G1481,[2]Preisliste!$A$11:$A$156,[2]Preisliste!$E$11:$E$156)</f>
        <v>61.6</v>
      </c>
      <c r="K1481" s="35">
        <f t="shared" si="96"/>
        <v>0</v>
      </c>
      <c r="L1481" t="str">
        <f>_xlfn.XLOOKUP(G1481,[2]Preisliste!$A$11:$A$156,[2]Preisliste!$C$11:$C$156)</f>
        <v>Pauschale An und Abfahrt Tiefenerder</v>
      </c>
      <c r="M1481" s="21"/>
      <c r="N1481" s="21"/>
      <c r="O1481" s="21"/>
      <c r="P1481" s="36"/>
    </row>
    <row r="1482" spans="1:16" x14ac:dyDescent="0.3">
      <c r="A1482" s="21"/>
      <c r="B1482" s="62">
        <f t="shared" si="97"/>
        <v>0</v>
      </c>
      <c r="C1482" s="62">
        <v>0</v>
      </c>
      <c r="D1482" s="33" t="str">
        <f>'[1]Mast Grube Multi10B'!$D105</f>
        <v>St.</v>
      </c>
      <c r="E1482" s="33" t="s">
        <v>192</v>
      </c>
      <c r="F1482" s="12">
        <v>122050500000</v>
      </c>
      <c r="G1482" s="34">
        <f>'[1]Mast Grube Multi10B'!$E105</f>
        <v>122050500000</v>
      </c>
      <c r="H1482" s="34" t="s">
        <v>30</v>
      </c>
      <c r="I1482" t="str">
        <f>_xlfn.XLOOKUP(G1482,[1]Preisliste!$A$11:$A$156,[1]Preisliste!$B$11:$B$156)</f>
        <v>1.6.3</v>
      </c>
      <c r="J1482" s="13">
        <f>_xlfn.XLOOKUP(G1482,[2]Preisliste!$A$11:$A$156,[2]Preisliste!$E$11:$E$156)</f>
        <v>337</v>
      </c>
      <c r="K1482" s="35">
        <f t="shared" si="96"/>
        <v>0</v>
      </c>
      <c r="L1482" t="str">
        <f>_xlfn.XLOOKUP(G1482,[2]Preisliste!$A$11:$A$156,[2]Preisliste!$C$11:$C$156)</f>
        <v>Mastanschlusskasten mit Maststeckdose</v>
      </c>
      <c r="M1482" s="21"/>
      <c r="N1482" s="21"/>
      <c r="O1482" s="21"/>
      <c r="P1482" s="36"/>
    </row>
    <row r="1483" spans="1:16" x14ac:dyDescent="0.3">
      <c r="A1483" s="21"/>
      <c r="B1483" s="62">
        <f t="shared" si="97"/>
        <v>0</v>
      </c>
      <c r="C1483" s="62">
        <v>0</v>
      </c>
      <c r="D1483" s="33" t="str">
        <f>'[1]Mast Grube Multi10B'!$D107</f>
        <v>St.</v>
      </c>
      <c r="E1483" s="33" t="s">
        <v>192</v>
      </c>
      <c r="F1483" s="12">
        <v>122060100000</v>
      </c>
      <c r="G1483" s="34">
        <f>'[1]Mast Grube Multi10B'!$E107</f>
        <v>122060100000</v>
      </c>
      <c r="H1483" s="34" t="s">
        <v>31</v>
      </c>
      <c r="I1483" t="str">
        <f>_xlfn.XLOOKUP(G1483,[1]Preisliste!$A$11:$A$156,[1]Preisliste!$B$11:$B$156)</f>
        <v>1.7.1</v>
      </c>
      <c r="J1483" s="13">
        <f>_xlfn.XLOOKUP(G1483,[2]Preisliste!$A$11:$A$156,[2]Preisliste!$E$11:$E$156)</f>
        <v>111.7</v>
      </c>
      <c r="K1483" s="35">
        <f t="shared" si="96"/>
        <v>0</v>
      </c>
      <c r="L1483" t="str">
        <f>_xlfn.XLOOKUP(G1483,[2]Preisliste!$A$11:$A$156,[2]Preisliste!$C$11:$C$156)</f>
        <v>Aufsatzausleger 1-fach 1,5 m bis LPH 10 m</v>
      </c>
      <c r="M1483" s="21"/>
      <c r="N1483" s="21"/>
      <c r="O1483" s="21"/>
      <c r="P1483" s="36"/>
    </row>
    <row r="1484" spans="1:16" x14ac:dyDescent="0.3">
      <c r="A1484" s="21"/>
      <c r="B1484" s="62">
        <f t="shared" si="97"/>
        <v>0</v>
      </c>
      <c r="C1484" s="62">
        <v>0</v>
      </c>
      <c r="D1484" s="33" t="str">
        <f>'[1]Mast Grube Multi10B'!$D108</f>
        <v>St.</v>
      </c>
      <c r="E1484" s="33" t="s">
        <v>192</v>
      </c>
      <c r="F1484" s="12">
        <v>122060300000</v>
      </c>
      <c r="G1484" s="34">
        <f>'[1]Mast Grube Multi10B'!$E108</f>
        <v>122060300000</v>
      </c>
      <c r="H1484" s="34" t="s">
        <v>32</v>
      </c>
      <c r="I1484" t="str">
        <f>_xlfn.XLOOKUP(G1484,[1]Preisliste!$A$11:$A$156,[1]Preisliste!$B$11:$B$156)</f>
        <v>1.7.2</v>
      </c>
      <c r="J1484" s="13">
        <f>_xlfn.XLOOKUP(G1484,[2]Preisliste!$A$11:$A$156,[2]Preisliste!$E$11:$E$156)</f>
        <v>137.85</v>
      </c>
      <c r="K1484" s="35">
        <f t="shared" si="96"/>
        <v>0</v>
      </c>
      <c r="L1484" t="str">
        <f>_xlfn.XLOOKUP(G1484,[2]Preisliste!$A$11:$A$156,[2]Preisliste!$C$11:$C$156)</f>
        <v>Aufsatzausleger 2-fach 1,5 m bis LPH 10 m</v>
      </c>
      <c r="M1484" s="21"/>
      <c r="N1484" s="21"/>
      <c r="O1484" s="21"/>
      <c r="P1484" s="36"/>
    </row>
    <row r="1485" spans="1:16" x14ac:dyDescent="0.3">
      <c r="A1485" s="21"/>
      <c r="B1485" s="62">
        <f t="shared" si="97"/>
        <v>0</v>
      </c>
      <c r="C1485" s="62">
        <v>0</v>
      </c>
      <c r="D1485" s="33" t="str">
        <f>'[1]Mast Grube Multi10B'!$D109</f>
        <v>St.</v>
      </c>
      <c r="E1485" s="33" t="s">
        <v>192</v>
      </c>
      <c r="F1485" s="12">
        <v>122060500000</v>
      </c>
      <c r="G1485" s="34">
        <f>'[1]Mast Grube Multi10B'!$E109</f>
        <v>122060500000</v>
      </c>
      <c r="H1485" s="34" t="s">
        <v>33</v>
      </c>
      <c r="I1485" t="str">
        <f>_xlfn.XLOOKUP(G1485,[1]Preisliste!$A$11:$A$156,[1]Preisliste!$B$11:$B$156)</f>
        <v>1.7.3</v>
      </c>
      <c r="J1485" s="13">
        <f>_xlfn.XLOOKUP(G1485,[2]Preisliste!$A$11:$A$156,[2]Preisliste!$E$11:$E$156)</f>
        <v>178.71</v>
      </c>
      <c r="K1485" s="35">
        <f t="shared" si="96"/>
        <v>0</v>
      </c>
      <c r="L1485" t="str">
        <f>_xlfn.XLOOKUP(G1485,[2]Preisliste!$A$11:$A$156,[2]Preisliste!$C$11:$C$156)</f>
        <v>Aufsatzausleger 3-fach 1,0 m bis LPH 10 m</v>
      </c>
      <c r="M1485" s="21"/>
      <c r="N1485" s="21"/>
      <c r="O1485" s="21"/>
      <c r="P1485" s="36"/>
    </row>
    <row r="1486" spans="1:16" x14ac:dyDescent="0.3">
      <c r="A1486" s="21"/>
      <c r="B1486" s="62">
        <f t="shared" si="97"/>
        <v>0</v>
      </c>
      <c r="C1486" s="62">
        <v>0</v>
      </c>
      <c r="D1486" s="33" t="str">
        <f>'[1]Mast Grube Multi10B'!$D110</f>
        <v>St.</v>
      </c>
      <c r="E1486" s="33" t="s">
        <v>192</v>
      </c>
      <c r="F1486" s="12">
        <v>122060700000</v>
      </c>
      <c r="G1486" s="34">
        <f>'[1]Mast Grube Multi10B'!$E110</f>
        <v>122060700000</v>
      </c>
      <c r="H1486" s="34" t="s">
        <v>34</v>
      </c>
      <c r="I1486" t="str">
        <f>_xlfn.XLOOKUP(G1486,[1]Preisliste!$A$11:$A$156,[1]Preisliste!$B$11:$B$156)</f>
        <v>1.7.4</v>
      </c>
      <c r="J1486" s="13">
        <f>_xlfn.XLOOKUP(G1486,[2]Preisliste!$A$11:$A$156,[2]Preisliste!$E$11:$E$156)</f>
        <v>198.46</v>
      </c>
      <c r="K1486" s="35">
        <f t="shared" si="96"/>
        <v>0</v>
      </c>
      <c r="L1486" t="str">
        <f>_xlfn.XLOOKUP(G1486,[2]Preisliste!$A$11:$A$156,[2]Preisliste!$C$11:$C$156)</f>
        <v>Aufsatzausleger 3-fach 1,5 m bis LPH 10 m</v>
      </c>
      <c r="M1486" s="21"/>
      <c r="N1486" s="21"/>
      <c r="O1486" s="21"/>
      <c r="P1486" s="36"/>
    </row>
    <row r="1487" spans="1:16" x14ac:dyDescent="0.3">
      <c r="A1487" s="21"/>
      <c r="B1487" s="62">
        <f t="shared" si="97"/>
        <v>0</v>
      </c>
      <c r="C1487" s="62">
        <v>0</v>
      </c>
      <c r="D1487" s="33" t="str">
        <f>'[1]Mast Grube Multi10B'!$D111</f>
        <v>St.</v>
      </c>
      <c r="E1487" s="33" t="s">
        <v>192</v>
      </c>
      <c r="F1487" s="12">
        <v>122060900000</v>
      </c>
      <c r="G1487" s="34">
        <f>'[1]Mast Grube Multi10B'!$E111</f>
        <v>122060900000</v>
      </c>
      <c r="H1487" s="34" t="s">
        <v>35</v>
      </c>
      <c r="I1487" t="str">
        <f>_xlfn.XLOOKUP(G1487,[1]Preisliste!$A$11:$A$156,[1]Preisliste!$B$11:$B$156)</f>
        <v>1.7.5</v>
      </c>
      <c r="J1487" s="13">
        <f>_xlfn.XLOOKUP(G1487,[2]Preisliste!$A$11:$A$156,[2]Preisliste!$E$11:$E$156)</f>
        <v>299.95999999999998</v>
      </c>
      <c r="K1487" s="35">
        <f t="shared" si="96"/>
        <v>0</v>
      </c>
      <c r="L1487" t="str">
        <f>_xlfn.XLOOKUP(G1487,[2]Preisliste!$A$11:$A$156,[2]Preisliste!$C$11:$C$156)</f>
        <v>Mastausleger für Freileitungsmast liefern u. montieren</v>
      </c>
      <c r="M1487" s="21"/>
      <c r="N1487" s="21"/>
      <c r="O1487" s="21"/>
      <c r="P1487" s="36"/>
    </row>
    <row r="1488" spans="1:16" x14ac:dyDescent="0.3">
      <c r="A1488" s="21"/>
      <c r="B1488" s="62">
        <f t="shared" si="97"/>
        <v>0</v>
      </c>
      <c r="C1488" s="62">
        <v>0</v>
      </c>
      <c r="D1488" s="33" t="str">
        <f>'[1]Mast Grube Multi10B'!$D113</f>
        <v>St.</v>
      </c>
      <c r="E1488" s="33" t="s">
        <v>192</v>
      </c>
      <c r="F1488" s="12">
        <v>101030300000</v>
      </c>
      <c r="G1488" s="34">
        <f>'[1]Mast Grube Multi10B'!$E113</f>
        <v>101030300000</v>
      </c>
      <c r="H1488" s="34" t="s">
        <v>37</v>
      </c>
      <c r="I1488" t="str">
        <f>_xlfn.XLOOKUP(G1488,[1]Preisliste!$A$11:$A$156,[1]Preisliste!$B$11:$B$156)</f>
        <v>1.8.1</v>
      </c>
      <c r="J1488" s="13">
        <f>_xlfn.XLOOKUP(G1488,[2]Preisliste!$A$11:$A$156,[2]Preisliste!$E$11:$E$156)</f>
        <v>0</v>
      </c>
      <c r="K1488" s="35">
        <f t="shared" si="96"/>
        <v>0</v>
      </c>
      <c r="L1488" t="str">
        <f>_xlfn.XLOOKUP(G1488,[2]Preisliste!$A$11:$A$156,[2]Preisliste!$C$11:$C$156)</f>
        <v>Aluminiumgussmast 2,65m</v>
      </c>
      <c r="M1488" s="21"/>
      <c r="N1488" s="21"/>
      <c r="O1488" s="21"/>
      <c r="P1488" s="36"/>
    </row>
    <row r="1489" spans="1:16" x14ac:dyDescent="0.3">
      <c r="A1489" s="21"/>
      <c r="B1489" s="62">
        <f t="shared" si="97"/>
        <v>0</v>
      </c>
      <c r="C1489" s="62">
        <v>0</v>
      </c>
      <c r="D1489" s="33" t="str">
        <f>'[1]Mast Grube Multi10B'!$D114</f>
        <v>St.</v>
      </c>
      <c r="E1489" s="33" t="s">
        <v>192</v>
      </c>
      <c r="F1489" s="12">
        <v>441420000001</v>
      </c>
      <c r="G1489" s="34">
        <f>'[1]Mast Grube Multi10B'!$E114</f>
        <v>441420000001</v>
      </c>
      <c r="H1489" s="34" t="s">
        <v>38</v>
      </c>
      <c r="I1489" t="str">
        <f>_xlfn.XLOOKUP(G1489,[1]Preisliste!$A$11:$A$156,[1]Preisliste!$B$11:$B$156)</f>
        <v>1.8.2</v>
      </c>
      <c r="J1489" s="13">
        <f>_xlfn.XLOOKUP(G1489,[2]Preisliste!$A$11:$A$156,[2]Preisliste!$E$11:$E$156)</f>
        <v>0</v>
      </c>
      <c r="K1489" s="35">
        <f t="shared" si="96"/>
        <v>0</v>
      </c>
      <c r="L1489" t="str">
        <f>_xlfn.XLOOKUP(G1489,[2]Preisliste!$A$11:$A$156,[2]Preisliste!$C$11:$C$156)</f>
        <v>Leiterstütze nach historischem Vorbild</v>
      </c>
      <c r="M1489" s="21"/>
      <c r="N1489" s="21"/>
      <c r="O1489" s="21"/>
      <c r="P1489" s="36"/>
    </row>
    <row r="1490" spans="1:16" x14ac:dyDescent="0.3">
      <c r="A1490" s="21"/>
      <c r="B1490" s="62">
        <f t="shared" si="97"/>
        <v>0</v>
      </c>
      <c r="C1490" s="62">
        <v>0</v>
      </c>
      <c r="D1490" s="33" t="str">
        <f>'[1]Mast Grube Multi10B'!$D115</f>
        <v>St.</v>
      </c>
      <c r="E1490" s="33" t="s">
        <v>192</v>
      </c>
      <c r="F1490" s="12">
        <v>441421000001</v>
      </c>
      <c r="G1490" s="34">
        <f>'[1]Mast Grube Multi10B'!$E115</f>
        <v>441421000001</v>
      </c>
      <c r="H1490" s="34" t="s">
        <v>39</v>
      </c>
      <c r="I1490" t="str">
        <f>_xlfn.XLOOKUP(G1490,[1]Preisliste!$A$11:$A$156,[1]Preisliste!$B$11:$B$156)</f>
        <v>1.8.3</v>
      </c>
      <c r="J1490" s="13">
        <f>_xlfn.XLOOKUP(G1490,[2]Preisliste!$A$11:$A$156,[2]Preisliste!$E$11:$E$156)</f>
        <v>0</v>
      </c>
      <c r="K1490" s="35">
        <f t="shared" si="96"/>
        <v>0</v>
      </c>
      <c r="L1490" t="str">
        <f>_xlfn.XLOOKUP(G1490,[2]Preisliste!$A$11:$A$156,[2]Preisliste!$C$11:$C$156)</f>
        <v>Erdstücke</v>
      </c>
      <c r="M1490" s="21"/>
      <c r="N1490" s="21"/>
      <c r="O1490" s="21"/>
      <c r="P1490" s="36"/>
    </row>
    <row r="1491" spans="1:16" x14ac:dyDescent="0.3">
      <c r="A1491" s="21"/>
      <c r="B1491" s="62">
        <f t="shared" si="97"/>
        <v>0</v>
      </c>
      <c r="C1491" s="62">
        <v>0</v>
      </c>
      <c r="D1491" s="33" t="str">
        <f>'[1]Mast Grube Multi10B'!$D117</f>
        <v>St.</v>
      </c>
      <c r="E1491" s="33" t="s">
        <v>192</v>
      </c>
      <c r="F1491" s="12">
        <v>122070100000</v>
      </c>
      <c r="G1491" s="34">
        <f>'[1]Mast Grube Multi10B'!$E117</f>
        <v>122070100000</v>
      </c>
      <c r="H1491" s="34" t="s">
        <v>40</v>
      </c>
      <c r="I1491" t="str">
        <f>_xlfn.XLOOKUP(G1491,[1]Preisliste!$A$11:$A$156,[1]Preisliste!$B$11:$B$156)</f>
        <v>1.9.1</v>
      </c>
      <c r="J1491" s="13">
        <f>_xlfn.XLOOKUP(G1491,[2]Preisliste!$A$11:$A$156,[2]Preisliste!$E$11:$E$156)</f>
        <v>79.53</v>
      </c>
      <c r="K1491" s="35">
        <f t="shared" si="96"/>
        <v>0</v>
      </c>
      <c r="L1491" t="str">
        <f>_xlfn.XLOOKUP(G1491,[2]Preisliste!$A$11:$A$156,[2]Preisliste!$C$11:$C$156)</f>
        <v>Kabelübergangskasten ohne AuS</v>
      </c>
      <c r="M1491" s="21"/>
      <c r="N1491" s="21"/>
      <c r="O1491" s="21"/>
      <c r="P1491" s="36"/>
    </row>
    <row r="1492" spans="1:16" x14ac:dyDescent="0.3">
      <c r="A1492" s="21"/>
      <c r="B1492" s="62">
        <f t="shared" si="97"/>
        <v>0</v>
      </c>
      <c r="C1492" s="62">
        <v>0</v>
      </c>
      <c r="D1492" s="33" t="str">
        <f>'[1]Mast Grube Multi10B'!$D119</f>
        <v>St.</v>
      </c>
      <c r="E1492" s="33" t="s">
        <v>192</v>
      </c>
      <c r="F1492" s="12">
        <v>122080100000</v>
      </c>
      <c r="G1492" s="34">
        <f>'[1]Mast Grube Multi10B'!$E119</f>
        <v>122080100000</v>
      </c>
      <c r="H1492" s="34">
        <v>0</v>
      </c>
      <c r="I1492">
        <f>_xlfn.XLOOKUP(G1492,[1]Preisliste!$A$11:$A$156,[1]Preisliste!$B$11:$B$156)</f>
        <v>0</v>
      </c>
      <c r="J1492" s="13">
        <f>_xlfn.XLOOKUP(G1492,[2]Preisliste!$A$11:$A$156,[2]Preisliste!$E$11:$E$156)</f>
        <v>37.78</v>
      </c>
      <c r="K1492" s="35">
        <f t="shared" si="96"/>
        <v>0</v>
      </c>
      <c r="L1492" t="str">
        <f>_xlfn.XLOOKUP(G1492,[2]Preisliste!$A$11:$A$156,[2]Preisliste!$C$11:$C$156)</f>
        <v>Mont. Micro Luma</v>
      </c>
      <c r="M1492" s="21"/>
      <c r="N1492" s="21"/>
      <c r="O1492" s="21"/>
      <c r="P1492" s="36"/>
    </row>
    <row r="1493" spans="1:16" x14ac:dyDescent="0.3">
      <c r="A1493" s="21"/>
      <c r="B1493" s="62">
        <f t="shared" si="97"/>
        <v>0</v>
      </c>
      <c r="C1493" s="62">
        <v>0</v>
      </c>
      <c r="D1493" s="33" t="str">
        <f>'[1]Mast Grube Multi10B'!$D120</f>
        <v>St.</v>
      </c>
      <c r="E1493" s="33" t="s">
        <v>192</v>
      </c>
      <c r="F1493" s="12">
        <v>122080300000</v>
      </c>
      <c r="G1493" s="34">
        <f>'[1]Mast Grube Multi10B'!$E120</f>
        <v>122080300000</v>
      </c>
      <c r="H1493" s="34">
        <v>0</v>
      </c>
      <c r="I1493">
        <f>_xlfn.XLOOKUP(G1493,[1]Preisliste!$A$11:$A$156,[1]Preisliste!$B$11:$B$156)</f>
        <v>0</v>
      </c>
      <c r="J1493" s="13">
        <f>_xlfn.XLOOKUP(G1493,[2]Preisliste!$A$11:$A$156,[2]Preisliste!$E$11:$E$156)</f>
        <v>38.86</v>
      </c>
      <c r="K1493" s="35">
        <f t="shared" si="96"/>
        <v>0</v>
      </c>
      <c r="L1493" t="str">
        <f>_xlfn.XLOOKUP(G1493,[2]Preisliste!$A$11:$A$156,[2]Preisliste!$C$11:$C$156)</f>
        <v>Mont. Mini Luma</v>
      </c>
      <c r="M1493" s="21"/>
      <c r="N1493" s="21"/>
      <c r="O1493" s="21"/>
      <c r="P1493" s="36"/>
    </row>
    <row r="1494" spans="1:16" x14ac:dyDescent="0.3">
      <c r="A1494" s="21"/>
      <c r="B1494" s="62">
        <f t="shared" si="97"/>
        <v>0</v>
      </c>
      <c r="C1494" s="62">
        <v>0</v>
      </c>
      <c r="D1494" s="33" t="str">
        <f>'[1]Mast Grube Multi10B'!$D121</f>
        <v>St.</v>
      </c>
      <c r="E1494" s="33" t="s">
        <v>192</v>
      </c>
      <c r="F1494" s="12">
        <v>122080500000</v>
      </c>
      <c r="G1494" s="34">
        <f>'[1]Mast Grube Multi10B'!$E121</f>
        <v>122080500000</v>
      </c>
      <c r="H1494" s="34">
        <v>0</v>
      </c>
      <c r="I1494">
        <f>_xlfn.XLOOKUP(G1494,[1]Preisliste!$A$11:$A$156,[1]Preisliste!$B$11:$B$156)</f>
        <v>0</v>
      </c>
      <c r="J1494" s="13">
        <f>_xlfn.XLOOKUP(G1494,[2]Preisliste!$A$11:$A$156,[2]Preisliste!$E$11:$E$156)</f>
        <v>41.02</v>
      </c>
      <c r="K1494" s="35">
        <f t="shared" si="96"/>
        <v>0</v>
      </c>
      <c r="L1494" t="str">
        <f>_xlfn.XLOOKUP(G1494,[2]Preisliste!$A$11:$A$156,[2]Preisliste!$C$11:$C$156)</f>
        <v>Mont. Luma</v>
      </c>
      <c r="M1494" s="21"/>
      <c r="N1494" s="21"/>
      <c r="O1494" s="21"/>
      <c r="P1494" s="36"/>
    </row>
    <row r="1495" spans="1:16" x14ac:dyDescent="0.3">
      <c r="A1495" s="21"/>
      <c r="B1495" s="62">
        <f t="shared" si="97"/>
        <v>0</v>
      </c>
      <c r="C1495" s="62">
        <v>0</v>
      </c>
      <c r="D1495" s="33" t="str">
        <f>'[1]Mast Grube Multi10B'!$D122</f>
        <v>St.</v>
      </c>
      <c r="E1495" s="33" t="s">
        <v>192</v>
      </c>
      <c r="F1495" s="12">
        <v>122080700000</v>
      </c>
      <c r="G1495" s="34">
        <f>'[1]Mast Grube Multi10B'!$E122</f>
        <v>122080700000</v>
      </c>
      <c r="H1495" s="34">
        <v>0</v>
      </c>
      <c r="I1495">
        <f>_xlfn.XLOOKUP(G1495,[1]Preisliste!$A$11:$A$156,[1]Preisliste!$B$11:$B$156)</f>
        <v>0</v>
      </c>
      <c r="J1495" s="13">
        <f>_xlfn.XLOOKUP(G1495,[2]Preisliste!$A$11:$A$156,[2]Preisliste!$E$11:$E$156)</f>
        <v>96.08</v>
      </c>
      <c r="K1495" s="35">
        <f t="shared" si="96"/>
        <v>0</v>
      </c>
      <c r="L1495" t="str">
        <f>_xlfn.XLOOKUP(G1495,[2]Preisliste!$A$11:$A$156,[2]Preisliste!$C$11:$C$156)</f>
        <v>Mont. FGÜ Mini Luma</v>
      </c>
      <c r="M1495" s="21"/>
      <c r="N1495" s="21"/>
      <c r="O1495" s="21"/>
      <c r="P1495" s="36"/>
    </row>
    <row r="1496" spans="1:16" x14ac:dyDescent="0.3">
      <c r="A1496" s="21"/>
      <c r="B1496" s="62">
        <f t="shared" si="97"/>
        <v>0</v>
      </c>
      <c r="C1496" s="62">
        <v>0</v>
      </c>
      <c r="D1496" s="33" t="str">
        <f>'[1]Mast Grube Multi10B'!$D123</f>
        <v>St.</v>
      </c>
      <c r="E1496" s="33" t="s">
        <v>192</v>
      </c>
      <c r="F1496" s="12">
        <v>122080900000</v>
      </c>
      <c r="G1496" s="34">
        <f>'[1]Mast Grube Multi10B'!$E123</f>
        <v>122080900000</v>
      </c>
      <c r="H1496" s="34">
        <v>0</v>
      </c>
      <c r="I1496">
        <f>_xlfn.XLOOKUP(G1496,[1]Preisliste!$A$11:$A$156,[1]Preisliste!$B$11:$B$156)</f>
        <v>0</v>
      </c>
      <c r="J1496" s="13">
        <f>_xlfn.XLOOKUP(G1496,[2]Preisliste!$A$11:$A$156,[2]Preisliste!$E$11:$E$156)</f>
        <v>43.18</v>
      </c>
      <c r="K1496" s="35">
        <f t="shared" si="96"/>
        <v>0</v>
      </c>
      <c r="L1496" t="str">
        <f>_xlfn.XLOOKUP(G1496,[2]Preisliste!$A$11:$A$156,[2]Preisliste!$C$11:$C$156)</f>
        <v>Mont. Trilux Publisca</v>
      </c>
      <c r="M1496" s="21"/>
      <c r="N1496" s="21"/>
      <c r="O1496" s="21"/>
      <c r="P1496" s="36"/>
    </row>
    <row r="1497" spans="1:16" x14ac:dyDescent="0.3">
      <c r="A1497" s="21"/>
      <c r="B1497" s="62">
        <f t="shared" si="97"/>
        <v>0</v>
      </c>
      <c r="C1497" s="62">
        <v>0</v>
      </c>
      <c r="D1497" s="33" t="str">
        <f>'[1]Mast Grube Multi10B'!$D124</f>
        <v>St.</v>
      </c>
      <c r="E1497" s="33" t="s">
        <v>192</v>
      </c>
      <c r="F1497" s="12">
        <v>122081100000</v>
      </c>
      <c r="G1497" s="34">
        <f>'[1]Mast Grube Multi10B'!$E124</f>
        <v>122081100000</v>
      </c>
      <c r="H1497" s="34">
        <v>0</v>
      </c>
      <c r="I1497">
        <f>_xlfn.XLOOKUP(G1497,[1]Preisliste!$A$11:$A$156,[1]Preisliste!$B$11:$B$156)</f>
        <v>0</v>
      </c>
      <c r="J1497" s="13">
        <f>_xlfn.XLOOKUP(G1497,[2]Preisliste!$A$11:$A$156,[2]Preisliste!$E$11:$E$156)</f>
        <v>45.34</v>
      </c>
      <c r="K1497" s="35">
        <f t="shared" si="96"/>
        <v>0</v>
      </c>
      <c r="L1497" t="str">
        <f>_xlfn.XLOOKUP(G1497,[2]Preisliste!$A$11:$A$156,[2]Preisliste!$C$11:$C$156)</f>
        <v>Mont. Nordeon Vulkan V3458</v>
      </c>
      <c r="M1497" s="21"/>
      <c r="N1497" s="21"/>
      <c r="O1497" s="21"/>
      <c r="P1497" s="36"/>
    </row>
    <row r="1498" spans="1:16" x14ac:dyDescent="0.3">
      <c r="A1498" s="21"/>
      <c r="B1498" s="62">
        <f t="shared" si="97"/>
        <v>0</v>
      </c>
      <c r="C1498" s="62">
        <v>0</v>
      </c>
      <c r="D1498" s="33" t="str">
        <f>'[1]Mast Grube Multi10B'!$D125</f>
        <v>St.</v>
      </c>
      <c r="E1498" s="33" t="s">
        <v>192</v>
      </c>
      <c r="F1498" s="12">
        <v>120813000000</v>
      </c>
      <c r="G1498" s="34">
        <f>'[1]Mast Grube Multi10B'!$E125</f>
        <v>120813000000</v>
      </c>
      <c r="H1498" s="34">
        <v>0</v>
      </c>
      <c r="I1498">
        <f>_xlfn.XLOOKUP(G1498,[1]Preisliste!$A$11:$A$156,[1]Preisliste!$B$11:$B$156)</f>
        <v>0</v>
      </c>
      <c r="J1498" s="13">
        <f>_xlfn.XLOOKUP(G1498,[2]Preisliste!$A$11:$A$156,[2]Preisliste!$E$11:$E$156)</f>
        <v>100.44</v>
      </c>
      <c r="K1498" s="35">
        <f t="shared" si="96"/>
        <v>0</v>
      </c>
      <c r="L1498" t="str">
        <f>_xlfn.XLOOKUP(G1498,[2]Preisliste!$A$11:$A$156,[2]Preisliste!$C$11:$C$156)</f>
        <v>Mont. Hahn-Licht</v>
      </c>
      <c r="M1498" s="21"/>
      <c r="N1498" s="21"/>
      <c r="O1498" s="21"/>
      <c r="P1498" s="36"/>
    </row>
    <row r="1499" spans="1:16" x14ac:dyDescent="0.3">
      <c r="A1499" s="21"/>
      <c r="B1499" s="62">
        <f t="shared" si="97"/>
        <v>0</v>
      </c>
      <c r="C1499" s="62">
        <v>0</v>
      </c>
      <c r="D1499" s="33" t="str">
        <f>'[1]Mast Grube Multi10B'!$D126</f>
        <v>St.</v>
      </c>
      <c r="E1499" s="33" t="s">
        <v>192</v>
      </c>
      <c r="F1499" s="12">
        <v>122120700000</v>
      </c>
      <c r="G1499" s="34">
        <f>'[1]Mast Grube Multi10B'!$E126</f>
        <v>122120700000</v>
      </c>
      <c r="H1499" s="34">
        <v>0</v>
      </c>
      <c r="I1499">
        <f>_xlfn.XLOOKUP(G1499,[1]Preisliste!$A$11:$A$156,[1]Preisliste!$B$11:$B$156)</f>
        <v>0</v>
      </c>
      <c r="J1499" s="13">
        <f>_xlfn.XLOOKUP(G1499,[2]Preisliste!$A$11:$A$156,[2]Preisliste!$E$11:$E$156)</f>
        <v>57.53</v>
      </c>
      <c r="K1499" s="35">
        <f t="shared" si="96"/>
        <v>0</v>
      </c>
      <c r="L1499" t="str">
        <f>_xlfn.XLOOKUP(G1499,[2]Preisliste!$A$11:$A$156,[2]Preisliste!$C$11:$C$156)</f>
        <v>Leuchtenmontage o. Material</v>
      </c>
      <c r="M1499" s="21"/>
      <c r="N1499" s="21"/>
      <c r="O1499" s="21"/>
      <c r="P1499" s="36"/>
    </row>
    <row r="1500" spans="1:16" x14ac:dyDescent="0.3">
      <c r="A1500" s="21"/>
      <c r="B1500" s="62">
        <f t="shared" si="97"/>
        <v>0</v>
      </c>
      <c r="C1500" s="62">
        <v>0</v>
      </c>
      <c r="D1500" s="33" t="str">
        <f>'[1]Mast Grube Multi10B'!$D127</f>
        <v>St.</v>
      </c>
      <c r="E1500" s="33" t="s">
        <v>192</v>
      </c>
      <c r="F1500" s="12">
        <v>122121900000</v>
      </c>
      <c r="G1500" s="34">
        <f>'[1]Mast Grube Multi10B'!$E127</f>
        <v>122121900000</v>
      </c>
      <c r="H1500" s="34">
        <v>0</v>
      </c>
      <c r="I1500">
        <f>_xlfn.XLOOKUP(G1500,[1]Preisliste!$A$11:$A$156,[1]Preisliste!$B$11:$B$156)</f>
        <v>0</v>
      </c>
      <c r="J1500" s="13">
        <f>_xlfn.XLOOKUP(G1500,[2]Preisliste!$A$11:$A$156,[2]Preisliste!$E$11:$E$156)</f>
        <v>51.86</v>
      </c>
      <c r="K1500" s="35">
        <f t="shared" si="96"/>
        <v>0</v>
      </c>
      <c r="L1500" t="str">
        <f>_xlfn.XLOOKUP(G1500,[2]Preisliste!$A$11:$A$156,[2]Preisliste!$C$11:$C$156)</f>
        <v>Blendeneinbau Vulkan</v>
      </c>
      <c r="M1500" s="21"/>
      <c r="N1500" s="21"/>
      <c r="O1500" s="21"/>
      <c r="P1500" s="36"/>
    </row>
    <row r="1501" spans="1:16" x14ac:dyDescent="0.3">
      <c r="A1501" s="21"/>
      <c r="B1501" s="62">
        <f t="shared" si="97"/>
        <v>0</v>
      </c>
      <c r="C1501" s="62">
        <v>0</v>
      </c>
      <c r="D1501" s="33" t="str">
        <f>'[1]Mast Grube Multi10B'!$D128</f>
        <v>St.</v>
      </c>
      <c r="E1501" s="33" t="s">
        <v>192</v>
      </c>
      <c r="F1501" s="12">
        <v>122122500000</v>
      </c>
      <c r="G1501" s="34">
        <f>'[1]Mast Grube Multi10B'!$E128</f>
        <v>122122500000</v>
      </c>
      <c r="H1501" s="34">
        <v>0</v>
      </c>
      <c r="I1501">
        <f>_xlfn.XLOOKUP(G1501,[1]Preisliste!$A$11:$A$156,[1]Preisliste!$B$11:$B$156)</f>
        <v>0</v>
      </c>
      <c r="J1501" s="13">
        <f>_xlfn.XLOOKUP(G1501,[2]Preisliste!$A$11:$A$156,[2]Preisliste!$E$11:$E$156)</f>
        <v>51.86</v>
      </c>
      <c r="K1501" s="35">
        <f t="shared" si="96"/>
        <v>0</v>
      </c>
      <c r="L1501" t="str">
        <f>_xlfn.XLOOKUP(G1501,[2]Preisliste!$A$11:$A$156,[2]Preisliste!$C$11:$C$156)</f>
        <v>Austausch Vulkan Leuchtendach</v>
      </c>
      <c r="M1501" s="21"/>
      <c r="N1501" s="21"/>
      <c r="O1501" s="21"/>
      <c r="P1501" s="36"/>
    </row>
    <row r="1502" spans="1:16" x14ac:dyDescent="0.3">
      <c r="A1502" s="21"/>
      <c r="B1502" s="62">
        <f t="shared" si="97"/>
        <v>0</v>
      </c>
      <c r="C1502" s="62">
        <v>0</v>
      </c>
      <c r="D1502" s="33" t="str">
        <f>'[1]Mast Grube Multi10B'!$D129</f>
        <v>St.</v>
      </c>
      <c r="E1502" s="33" t="s">
        <v>192</v>
      </c>
      <c r="F1502" s="12">
        <v>122124200000</v>
      </c>
      <c r="G1502" s="34">
        <f>'[1]Mast Grube Multi10B'!$E129</f>
        <v>122124200000</v>
      </c>
      <c r="H1502" s="34">
        <v>0</v>
      </c>
      <c r="I1502">
        <f>_xlfn.XLOOKUP(G1502,[1]Preisliste!$A$11:$A$156,[1]Preisliste!$B$11:$B$156)</f>
        <v>0</v>
      </c>
      <c r="J1502" s="13">
        <f>_xlfn.XLOOKUP(G1502,[2]Preisliste!$A$11:$A$156,[2]Preisliste!$E$11:$E$156)</f>
        <v>60.83</v>
      </c>
      <c r="K1502" s="35">
        <f t="shared" ref="K1502:K1513" si="98">IF(B1502="",0,B1502*J1502)</f>
        <v>0</v>
      </c>
      <c r="L1502" t="str">
        <f>_xlfn.XLOOKUP(G1502,[2]Preisliste!$A$11:$A$156,[2]Preisliste!$C$11:$C$156)</f>
        <v>Isol. Klemme Leuchtenanschluss</v>
      </c>
      <c r="M1502" s="21"/>
      <c r="N1502" s="21"/>
      <c r="O1502" s="21"/>
      <c r="P1502" s="36"/>
    </row>
    <row r="1503" spans="1:16" x14ac:dyDescent="0.3">
      <c r="A1503" s="21"/>
      <c r="B1503" s="62">
        <f t="shared" ref="B1503:B1513" si="99">C1503</f>
        <v>0</v>
      </c>
      <c r="C1503" s="62">
        <v>0</v>
      </c>
      <c r="D1503" s="33" t="str">
        <f>'[1]Mast Grube Multi10B'!$D130</f>
        <v>St.</v>
      </c>
      <c r="E1503" s="33" t="s">
        <v>192</v>
      </c>
      <c r="F1503" s="12">
        <v>101030306000</v>
      </c>
      <c r="G1503" s="34">
        <f>'[1]Mast Grube Multi10B'!$E130</f>
        <v>101030306000</v>
      </c>
      <c r="H1503" s="34" t="s">
        <v>41</v>
      </c>
      <c r="I1503" t="str">
        <f>_xlfn.XLOOKUP(G1503,[1]Preisliste!$A$11:$A$156,[1]Preisliste!$B$11:$B$156)</f>
        <v>1.10.1</v>
      </c>
      <c r="J1503" s="13">
        <f>_xlfn.XLOOKUP(G1503,[2]Preisliste!$A$11:$A$156,[2]Preisliste!$E$11:$E$156)</f>
        <v>37.78</v>
      </c>
      <c r="K1503" s="35">
        <f t="shared" si="98"/>
        <v>0</v>
      </c>
      <c r="L1503" t="str">
        <f>_xlfn.XLOOKUP(G1503,[2]Preisliste!$A$11:$A$156,[2]Preisliste!$C$11:$C$156)</f>
        <v>Technische LED-Außenleuchte für Anliegerstraßen</v>
      </c>
      <c r="M1503" s="21"/>
      <c r="N1503" s="21"/>
      <c r="O1503" s="21"/>
      <c r="P1503" s="36"/>
    </row>
    <row r="1504" spans="1:16" x14ac:dyDescent="0.3">
      <c r="A1504" s="21"/>
      <c r="B1504" s="62">
        <f t="shared" si="99"/>
        <v>0</v>
      </c>
      <c r="C1504" s="62">
        <v>0</v>
      </c>
      <c r="D1504" s="33" t="str">
        <f>'[1]Mast Grube Multi10B'!$D131</f>
        <v>St.</v>
      </c>
      <c r="E1504" s="33" t="s">
        <v>192</v>
      </c>
      <c r="F1504" s="12">
        <v>101030307000</v>
      </c>
      <c r="G1504" s="34">
        <f>'[1]Mast Grube Multi10B'!$E131</f>
        <v>101030307000</v>
      </c>
      <c r="H1504" s="34" t="s">
        <v>42</v>
      </c>
      <c r="I1504" t="str">
        <f>_xlfn.XLOOKUP(G1504,[1]Preisliste!$A$11:$A$156,[1]Preisliste!$B$11:$B$156)</f>
        <v>1.10.2</v>
      </c>
      <c r="J1504" s="13">
        <f>_xlfn.XLOOKUP(G1504,[2]Preisliste!$A$11:$A$156,[2]Preisliste!$E$11:$E$156)</f>
        <v>38.86</v>
      </c>
      <c r="K1504" s="35">
        <f t="shared" si="98"/>
        <v>0</v>
      </c>
      <c r="L1504" t="str">
        <f>_xlfn.XLOOKUP(G1504,[2]Preisliste!$A$11:$A$156,[2]Preisliste!$C$11:$C$156)</f>
        <v>Technische LED-Außenleuchte für Haupterschließungsstraßen</v>
      </c>
      <c r="M1504" s="21"/>
      <c r="N1504" s="21"/>
      <c r="O1504" s="21"/>
      <c r="P1504" s="36"/>
    </row>
    <row r="1505" spans="1:17" x14ac:dyDescent="0.3">
      <c r="A1505" s="21"/>
      <c r="B1505" s="62">
        <f t="shared" si="99"/>
        <v>0</v>
      </c>
      <c r="C1505" s="62">
        <v>0</v>
      </c>
      <c r="D1505" s="33" t="str">
        <f>'[1]Mast Grube Multi10B'!$D132</f>
        <v>St.</v>
      </c>
      <c r="E1505" s="33" t="s">
        <v>192</v>
      </c>
      <c r="F1505" s="12">
        <v>101030400000</v>
      </c>
      <c r="G1505" s="34">
        <f>'[1]Mast Grube Multi10B'!$E132</f>
        <v>101030400000</v>
      </c>
      <c r="H1505" s="34" t="s">
        <v>43</v>
      </c>
      <c r="I1505" t="str">
        <f>_xlfn.XLOOKUP(G1505,[1]Preisliste!$A$11:$A$156,[1]Preisliste!$B$11:$B$156)</f>
        <v>1.10.3</v>
      </c>
      <c r="J1505" s="13">
        <f>_xlfn.XLOOKUP(G1505,[2]Preisliste!$A$11:$A$156,[2]Preisliste!$E$11:$E$156)</f>
        <v>41.02</v>
      </c>
      <c r="K1505" s="35">
        <f t="shared" si="98"/>
        <v>0</v>
      </c>
      <c r="L1505" t="str">
        <f>_xlfn.XLOOKUP(G1505,[2]Preisliste!$A$11:$A$156,[2]Preisliste!$C$11:$C$156)</f>
        <v>Technische LED-Außenleuchte für Hauptverkehrsstraßen</v>
      </c>
      <c r="M1505" s="21"/>
      <c r="N1505" s="21"/>
      <c r="O1505" s="21"/>
      <c r="P1505" s="36"/>
    </row>
    <row r="1506" spans="1:17" x14ac:dyDescent="0.3">
      <c r="A1506" s="21"/>
      <c r="B1506" s="62">
        <f t="shared" si="99"/>
        <v>0</v>
      </c>
      <c r="C1506" s="62">
        <v>0</v>
      </c>
      <c r="D1506" s="33" t="str">
        <f>'[1]Mast Grube Multi10B'!$D133</f>
        <v>St.</v>
      </c>
      <c r="E1506" s="33" t="s">
        <v>192</v>
      </c>
      <c r="F1506" s="12">
        <v>441430000001</v>
      </c>
      <c r="G1506" s="34">
        <f>'[1]Mast Grube Multi10B'!$E133</f>
        <v>441430000001</v>
      </c>
      <c r="H1506" s="34" t="s">
        <v>44</v>
      </c>
      <c r="I1506" t="str">
        <f>_xlfn.XLOOKUP(G1506,[1]Preisliste!$A$11:$A$156,[1]Preisliste!$B$11:$B$156)</f>
        <v>1.10.4</v>
      </c>
      <c r="J1506" s="13">
        <f>_xlfn.XLOOKUP(G1506,[2]Preisliste!$A$11:$A$156,[2]Preisliste!$E$11:$E$156)</f>
        <v>96.08</v>
      </c>
      <c r="K1506" s="35">
        <f t="shared" si="98"/>
        <v>0</v>
      </c>
      <c r="L1506" t="str">
        <f>_xlfn.XLOOKUP(G1506,[2]Preisliste!$A$11:$A$156,[2]Preisliste!$C$11:$C$156)</f>
        <v>Technische LED-Außenleuchte für FGÜ</v>
      </c>
      <c r="M1506" s="21"/>
      <c r="N1506" s="21"/>
      <c r="O1506" s="21"/>
      <c r="P1506" s="36"/>
    </row>
    <row r="1507" spans="1:17" x14ac:dyDescent="0.3">
      <c r="A1507" s="21"/>
      <c r="B1507" s="62">
        <f t="shared" si="99"/>
        <v>0</v>
      </c>
      <c r="C1507" s="62">
        <v>0</v>
      </c>
      <c r="D1507" s="33" t="str">
        <f>'[1]Mast Grube Multi10B'!$D134</f>
        <v>St.</v>
      </c>
      <c r="E1507" s="33" t="s">
        <v>192</v>
      </c>
      <c r="F1507" s="12">
        <v>441431000001</v>
      </c>
      <c r="G1507" s="34">
        <f>'[1]Mast Grube Multi10B'!$E134</f>
        <v>441431000001</v>
      </c>
      <c r="H1507" s="34" t="s">
        <v>45</v>
      </c>
      <c r="I1507" t="str">
        <f>_xlfn.XLOOKUP(G1507,[1]Preisliste!$A$11:$A$156,[1]Preisliste!$B$11:$B$156)</f>
        <v>1.10.5</v>
      </c>
      <c r="J1507" s="13">
        <f>_xlfn.XLOOKUP(G1507,[2]Preisliste!$A$11:$A$156,[2]Preisliste!$E$11:$E$156)</f>
        <v>43.18</v>
      </c>
      <c r="K1507" s="35">
        <f t="shared" si="98"/>
        <v>0</v>
      </c>
      <c r="L1507" t="str">
        <f>_xlfn.XLOOKUP(G1507,[2]Preisliste!$A$11:$A$156,[2]Preisliste!$C$11:$C$156)</f>
        <v>Technisch-dekorative LED-Außenleuchte</v>
      </c>
      <c r="M1507" s="21"/>
      <c r="N1507" s="21"/>
      <c r="O1507" s="21"/>
      <c r="P1507" s="36"/>
    </row>
    <row r="1508" spans="1:17" x14ac:dyDescent="0.3">
      <c r="A1508" s="21"/>
      <c r="B1508" s="62">
        <f t="shared" si="99"/>
        <v>0</v>
      </c>
      <c r="C1508" s="62">
        <v>0</v>
      </c>
      <c r="D1508" s="33" t="str">
        <f>'[1]Mast Grube Multi10B'!$D135</f>
        <v>St.</v>
      </c>
      <c r="E1508" s="33" t="s">
        <v>192</v>
      </c>
      <c r="F1508" s="12">
        <v>441432000001</v>
      </c>
      <c r="G1508" s="34">
        <f>'[1]Mast Grube Multi10B'!$E135</f>
        <v>441432000001</v>
      </c>
      <c r="H1508" s="34" t="s">
        <v>46</v>
      </c>
      <c r="I1508" t="str">
        <f>_xlfn.XLOOKUP(G1508,[1]Preisliste!$A$11:$A$156,[1]Preisliste!$B$11:$B$156)</f>
        <v>1.10.6</v>
      </c>
      <c r="J1508" s="13">
        <f>_xlfn.XLOOKUP(G1508,[2]Preisliste!$A$11:$A$156,[2]Preisliste!$E$11:$E$156)</f>
        <v>45.34</v>
      </c>
      <c r="K1508" s="35">
        <f t="shared" si="98"/>
        <v>0</v>
      </c>
      <c r="L1508" t="str">
        <f>_xlfn.XLOOKUP(G1508,[2]Preisliste!$A$11:$A$156,[2]Preisliste!$C$11:$C$156)</f>
        <v>Klassisch-dekorative LED-Außenleuchte</v>
      </c>
      <c r="M1508" s="21"/>
      <c r="N1508" s="21"/>
      <c r="O1508" s="21"/>
      <c r="P1508" s="36"/>
    </row>
    <row r="1509" spans="1:17" x14ac:dyDescent="0.3">
      <c r="A1509" s="21"/>
      <c r="B1509" s="62">
        <f t="shared" si="99"/>
        <v>0</v>
      </c>
      <c r="C1509" s="62">
        <v>0</v>
      </c>
      <c r="D1509" s="33" t="str">
        <f>'[1]Mast Grube Multi10B'!$D136</f>
        <v>St.</v>
      </c>
      <c r="E1509" s="33" t="s">
        <v>192</v>
      </c>
      <c r="F1509" s="12">
        <v>441433000001</v>
      </c>
      <c r="G1509" s="34">
        <f>'[1]Mast Grube Multi10B'!$E136</f>
        <v>441433000001</v>
      </c>
      <c r="H1509" s="34" t="s">
        <v>47</v>
      </c>
      <c r="I1509" t="str">
        <f>_xlfn.XLOOKUP(G1509,[1]Preisliste!$A$11:$A$156,[1]Preisliste!$B$11:$B$156)</f>
        <v>1.10.7</v>
      </c>
      <c r="J1509" s="13">
        <f>_xlfn.XLOOKUP(G1509,[2]Preisliste!$A$11:$A$156,[2]Preisliste!$E$11:$E$156)</f>
        <v>100.44</v>
      </c>
      <c r="K1509" s="35">
        <f t="shared" si="98"/>
        <v>0</v>
      </c>
      <c r="L1509" t="str">
        <f>_xlfn.XLOOKUP(G1509,[2]Preisliste!$A$11:$A$156,[2]Preisliste!$C$11:$C$156)</f>
        <v>Historische Mastaufsatzleuchten "Ausführung Bergisch Gladbach"</v>
      </c>
      <c r="M1509" s="21"/>
      <c r="N1509" s="21"/>
      <c r="O1509" s="21"/>
      <c r="P1509" s="36"/>
    </row>
    <row r="1510" spans="1:17" x14ac:dyDescent="0.3">
      <c r="A1510" s="21"/>
      <c r="B1510" s="62">
        <f t="shared" si="99"/>
        <v>0</v>
      </c>
      <c r="C1510" s="62">
        <v>0</v>
      </c>
      <c r="D1510" s="33" t="str">
        <f>'[1]Mast Grube Multi10B'!$D137</f>
        <v>St.</v>
      </c>
      <c r="E1510" s="33" t="s">
        <v>192</v>
      </c>
      <c r="F1510" s="12">
        <v>101030405000</v>
      </c>
      <c r="G1510" s="34">
        <f>'[1]Mast Grube Multi10B'!$E137</f>
        <v>101030405000</v>
      </c>
      <c r="H1510" s="34" t="s">
        <v>48</v>
      </c>
      <c r="I1510" t="str">
        <f>_xlfn.XLOOKUP(G1510,[1]Preisliste!$A$11:$A$156,[1]Preisliste!$B$11:$B$156)</f>
        <v>1.10.8</v>
      </c>
      <c r="J1510" s="13">
        <f>_xlfn.XLOOKUP(G1510,[2]Preisliste!$A$11:$A$156,[2]Preisliste!$E$11:$E$156)</f>
        <v>0</v>
      </c>
      <c r="K1510" s="35">
        <f t="shared" si="98"/>
        <v>0</v>
      </c>
      <c r="L1510" t="str">
        <f>_xlfn.XLOOKUP(G1510,[2]Preisliste!$A$11:$A$156,[2]Preisliste!$C$11:$C$156)</f>
        <v>LED-Kompakt-Strahler für Akzentbeleuchtung &gt; 4000 lm</v>
      </c>
      <c r="M1510" s="21"/>
      <c r="N1510" s="21"/>
      <c r="O1510" s="21"/>
      <c r="P1510" s="36"/>
    </row>
    <row r="1511" spans="1:17" x14ac:dyDescent="0.3">
      <c r="A1511" s="21"/>
      <c r="B1511" s="62">
        <f t="shared" si="99"/>
        <v>0</v>
      </c>
      <c r="C1511" s="62">
        <v>0</v>
      </c>
      <c r="D1511" s="33" t="str">
        <f>'[1]Mast Grube Multi10B'!$D138</f>
        <v>St.</v>
      </c>
      <c r="E1511" s="33" t="s">
        <v>192</v>
      </c>
      <c r="F1511" s="12">
        <v>101030406000</v>
      </c>
      <c r="G1511" s="34">
        <f>'[1]Mast Grube Multi10B'!$E138</f>
        <v>101030406000</v>
      </c>
      <c r="H1511" s="34" t="s">
        <v>49</v>
      </c>
      <c r="I1511" t="str">
        <f>_xlfn.XLOOKUP(G1511,[1]Preisliste!$A$11:$A$156,[1]Preisliste!$B$11:$B$156)</f>
        <v>1.10.9</v>
      </c>
      <c r="J1511" s="13">
        <f>_xlfn.XLOOKUP(G1511,[2]Preisliste!$A$11:$A$156,[2]Preisliste!$E$11:$E$156)</f>
        <v>0</v>
      </c>
      <c r="K1511" s="35">
        <f t="shared" si="98"/>
        <v>0</v>
      </c>
      <c r="L1511" t="str">
        <f>_xlfn.XLOOKUP(G1511,[2]Preisliste!$A$11:$A$156,[2]Preisliste!$C$11:$C$156)</f>
        <v>LED-Kompakt-Strahler für Akzentbeleuchtung &gt; 3000 lm</v>
      </c>
      <c r="M1511" s="21"/>
      <c r="N1511" s="21"/>
      <c r="O1511" s="21"/>
      <c r="P1511" s="36"/>
    </row>
    <row r="1512" spans="1:17" x14ac:dyDescent="0.3">
      <c r="A1512" s="21"/>
      <c r="B1512" s="62">
        <f t="shared" si="99"/>
        <v>0</v>
      </c>
      <c r="C1512" s="62">
        <v>0</v>
      </c>
      <c r="D1512" s="33" t="str">
        <f>'[1]Mast Grube Multi10B'!$D139</f>
        <v>St.</v>
      </c>
      <c r="E1512" s="33" t="s">
        <v>192</v>
      </c>
      <c r="F1512" s="12">
        <v>101030407000</v>
      </c>
      <c r="G1512" s="34">
        <f>'[1]Mast Grube Multi10B'!$E139</f>
        <v>101030407000</v>
      </c>
      <c r="H1512" s="34" t="s">
        <v>50</v>
      </c>
      <c r="I1512" t="str">
        <f>_xlfn.XLOOKUP(G1512,[1]Preisliste!$A$11:$A$156,[1]Preisliste!$B$11:$B$156)</f>
        <v>1.10.10</v>
      </c>
      <c r="J1512" s="13">
        <f>_xlfn.XLOOKUP(G1512,[2]Preisliste!$A$11:$A$156,[2]Preisliste!$E$11:$E$156)</f>
        <v>0</v>
      </c>
      <c r="K1512" s="35">
        <f t="shared" si="98"/>
        <v>0</v>
      </c>
      <c r="L1512" t="str">
        <f>_xlfn.XLOOKUP(G1512,[2]Preisliste!$A$11:$A$156,[2]Preisliste!$C$11:$C$156)</f>
        <v>LED-Flutlichtstrahler für Anstrahlungen &gt; 6500 lm</v>
      </c>
      <c r="M1512" s="21"/>
      <c r="N1512" s="21"/>
      <c r="O1512" s="21"/>
      <c r="P1512" s="36"/>
    </row>
    <row r="1513" spans="1:17" x14ac:dyDescent="0.3">
      <c r="A1513" s="21"/>
      <c r="B1513" s="62">
        <f t="shared" si="99"/>
        <v>0</v>
      </c>
      <c r="C1513" s="62">
        <v>0</v>
      </c>
      <c r="D1513" s="33" t="str">
        <f>'[1]Mast Grube Multi10B'!$D140</f>
        <v>St.</v>
      </c>
      <c r="E1513" s="33" t="s">
        <v>192</v>
      </c>
      <c r="F1513" s="12">
        <v>101030500000</v>
      </c>
      <c r="G1513" s="34">
        <f>'[1]Mast Grube Multi10B'!$E140</f>
        <v>101030500000</v>
      </c>
      <c r="H1513" s="34" t="s">
        <v>51</v>
      </c>
      <c r="I1513" t="str">
        <f>_xlfn.XLOOKUP(G1513,[1]Preisliste!$A$11:$A$156,[1]Preisliste!$B$11:$B$156)</f>
        <v>1.10.11</v>
      </c>
      <c r="J1513" s="13">
        <f>_xlfn.XLOOKUP(G1513,[2]Preisliste!$A$11:$A$156,[2]Preisliste!$E$11:$E$156)</f>
        <v>0</v>
      </c>
      <c r="K1513" s="35">
        <f t="shared" si="98"/>
        <v>0</v>
      </c>
      <c r="L1513" t="str">
        <f>_xlfn.XLOOKUP(G1513,[2]Preisliste!$A$11:$A$156,[2]Preisliste!$C$11:$C$156)</f>
        <v>LED-Flutlichtstrahler für Anstrahlungen &gt; 5500 lm</v>
      </c>
      <c r="M1513" s="21"/>
      <c r="N1513" s="21"/>
      <c r="O1513" s="21"/>
      <c r="P1513" s="36"/>
    </row>
    <row r="1514" spans="1:17" x14ac:dyDescent="0.3">
      <c r="F1514" s="12"/>
      <c r="G1514" s="12"/>
      <c r="H1514" s="12"/>
      <c r="J1514" s="13"/>
      <c r="K1514" s="14"/>
    </row>
    <row r="1515" spans="1:17" x14ac:dyDescent="0.3">
      <c r="B1515" s="25"/>
      <c r="C1515" s="25"/>
      <c r="D1515" s="11"/>
      <c r="E1515" s="11"/>
      <c r="F1515" s="12"/>
      <c r="G1515" s="12"/>
      <c r="H1515" s="12"/>
      <c r="J1515" s="13"/>
      <c r="K1515" s="14"/>
    </row>
    <row r="1516" spans="1:17" x14ac:dyDescent="0.3">
      <c r="B1516" s="25"/>
      <c r="C1516" s="25"/>
      <c r="D1516" s="11"/>
      <c r="E1516" s="11"/>
      <c r="F1516" s="12"/>
      <c r="G1516" s="12"/>
      <c r="H1516" s="12"/>
      <c r="J1516" s="13"/>
      <c r="K1516" s="14"/>
    </row>
    <row r="1517" spans="1:17" x14ac:dyDescent="0.3">
      <c r="B1517" s="25"/>
      <c r="C1517" s="25"/>
      <c r="D1517" s="11"/>
      <c r="E1517" s="11"/>
      <c r="F1517" s="12"/>
      <c r="G1517" s="12"/>
      <c r="H1517" s="12"/>
      <c r="J1517" s="13"/>
      <c r="K1517" s="14"/>
      <c r="Q1517" s="52"/>
    </row>
    <row r="1518" spans="1:17" x14ac:dyDescent="0.3">
      <c r="B1518" s="25"/>
      <c r="C1518" s="25"/>
      <c r="D1518" s="11"/>
      <c r="E1518" s="11"/>
      <c r="F1518" s="12"/>
      <c r="G1518" s="12"/>
      <c r="H1518" s="12"/>
      <c r="J1518" s="13"/>
      <c r="K1518" s="14"/>
    </row>
    <row r="1519" spans="1:17" x14ac:dyDescent="0.3">
      <c r="B1519" s="25"/>
      <c r="C1519" s="25"/>
      <c r="D1519" s="11"/>
      <c r="E1519" s="11"/>
      <c r="F1519" s="12"/>
      <c r="G1519" s="12"/>
      <c r="H1519" s="12"/>
      <c r="J1519" s="13"/>
      <c r="K1519" s="14"/>
    </row>
    <row r="1520" spans="1:17" x14ac:dyDescent="0.3">
      <c r="A1520" s="27" t="s">
        <v>189</v>
      </c>
      <c r="B1520" s="68">
        <f>C1520</f>
        <v>0</v>
      </c>
      <c r="C1520" s="68">
        <v>0</v>
      </c>
      <c r="D1520" s="29" t="str">
        <f>'[1]Mast Grube Multi10lB'!$D55</f>
        <v>m²</v>
      </c>
      <c r="E1520" s="29" t="s">
        <v>55</v>
      </c>
      <c r="F1520" s="12">
        <v>122021100000</v>
      </c>
      <c r="G1520" s="30">
        <f>'[1]Mast Grube Multi10lB'!$E55</f>
        <v>122021100000</v>
      </c>
      <c r="H1520" s="30" t="s">
        <v>0</v>
      </c>
      <c r="I1520" t="str">
        <f>_xlfn.XLOOKUP(G1520,[1]Preisliste!$A$11:$A$156,[1]Preisliste!$B$11:$B$156)</f>
        <v>1.3.6</v>
      </c>
      <c r="J1520" s="13">
        <f>_xlfn.XLOOKUP(G1520,[2]Preisliste!$A$11:$A$156,[2]Preisliste!$E$11:$E$156)</f>
        <v>100.68</v>
      </c>
      <c r="K1520" s="31">
        <f t="shared" ref="K1520:K1583" si="100">IF(B1520="",0,B1520*J1520)</f>
        <v>0</v>
      </c>
      <c r="L1520" t="str">
        <f>_xlfn.XLOOKUP(G1520,[2]Preisliste!$A$11:$A$156,[2]Preisliste!$C$11:$C$156)</f>
        <v>Pflasteroberflächen aufnehmen und wieder herstellen</v>
      </c>
      <c r="M1520" s="27"/>
      <c r="N1520" s="27"/>
      <c r="O1520" s="27"/>
      <c r="P1520" s="32"/>
    </row>
    <row r="1521" spans="1:16" x14ac:dyDescent="0.3">
      <c r="A1521" s="27" t="s">
        <v>207</v>
      </c>
      <c r="B1521" s="68">
        <f t="shared" ref="B1521:B1584" si="101">C1521</f>
        <v>0</v>
      </c>
      <c r="C1521" s="68">
        <v>0</v>
      </c>
      <c r="D1521" s="29" t="str">
        <f>'[1]Mast Grube Multi10lB'!$D56</f>
        <v>m³</v>
      </c>
      <c r="E1521" s="29" t="s">
        <v>56</v>
      </c>
      <c r="F1521" s="12">
        <v>122021300000</v>
      </c>
      <c r="G1521" s="30">
        <f>'[1]Mast Grube Multi10lB'!$E56</f>
        <v>122021300000</v>
      </c>
      <c r="H1521" s="30" t="s">
        <v>1</v>
      </c>
      <c r="I1521" t="str">
        <f>_xlfn.XLOOKUP(G1521,[1]Preisliste!$A$11:$A$156,[1]Preisliste!$B$11:$B$156)</f>
        <v>1.3.7</v>
      </c>
      <c r="J1521" s="13">
        <f>_xlfn.XLOOKUP(G1521,[2]Preisliste!$A$11:$A$156,[2]Preisliste!$E$11:$E$156)</f>
        <v>114.1</v>
      </c>
      <c r="K1521" s="31">
        <f t="shared" si="100"/>
        <v>0</v>
      </c>
      <c r="L1521" t="str">
        <f>_xlfn.XLOOKUP(G1521,[2]Preisliste!$A$11:$A$156,[2]Preisliste!$C$11:$C$156)</f>
        <v>ungeb. Tragschichten ausbauen</v>
      </c>
      <c r="M1521" s="27"/>
      <c r="N1521" s="27"/>
      <c r="O1521" s="27"/>
      <c r="P1521" s="32"/>
    </row>
    <row r="1522" spans="1:16" x14ac:dyDescent="0.3">
      <c r="A1522" s="25">
        <f>SUM(K1520:K1595)</f>
        <v>0</v>
      </c>
      <c r="B1522" s="68">
        <f t="shared" si="101"/>
        <v>0</v>
      </c>
      <c r="C1522" s="68">
        <v>0</v>
      </c>
      <c r="D1522" s="29" t="str">
        <f>'[1]Mast Grube Multi10lB'!$D57</f>
        <v>m³</v>
      </c>
      <c r="E1522" s="29" t="s">
        <v>56</v>
      </c>
      <c r="F1522" s="12">
        <v>122021500000</v>
      </c>
      <c r="G1522" s="30">
        <f>'[1]Mast Grube Multi10lB'!$E57</f>
        <v>122021500000</v>
      </c>
      <c r="H1522" s="30" t="s">
        <v>2</v>
      </c>
      <c r="I1522" t="str">
        <f>_xlfn.XLOOKUP(G1522,[1]Preisliste!$A$11:$A$156,[1]Preisliste!$B$11:$B$156)</f>
        <v>1.3.8</v>
      </c>
      <c r="J1522" s="13">
        <f>_xlfn.XLOOKUP(G1522,[2]Preisliste!$A$11:$A$156,[2]Preisliste!$E$11:$E$156)</f>
        <v>248.34</v>
      </c>
      <c r="K1522" s="31">
        <f t="shared" si="100"/>
        <v>0</v>
      </c>
      <c r="L1522" t="str">
        <f>_xlfn.XLOOKUP(G1522,[2]Preisliste!$A$11:$A$156,[2]Preisliste!$C$11:$C$156)</f>
        <v>Graben herstellen und wiederverfüllen</v>
      </c>
      <c r="M1522" s="27"/>
      <c r="N1522" s="27"/>
      <c r="O1522" s="27"/>
      <c r="P1522" s="32"/>
    </row>
    <row r="1523" spans="1:16" x14ac:dyDescent="0.3">
      <c r="A1523" s="27"/>
      <c r="B1523" s="68">
        <f t="shared" si="101"/>
        <v>0</v>
      </c>
      <c r="C1523" s="68">
        <v>0</v>
      </c>
      <c r="D1523" s="29" t="str">
        <f>'[1]Mast Grube Multi10lB'!$D58</f>
        <v>m³</v>
      </c>
      <c r="E1523" s="29" t="s">
        <v>56</v>
      </c>
      <c r="F1523" s="12">
        <v>122021900000</v>
      </c>
      <c r="G1523" s="30">
        <f>'[1]Mast Grube Multi10lB'!$E58</f>
        <v>122021900000</v>
      </c>
      <c r="H1523" s="30" t="s">
        <v>3</v>
      </c>
      <c r="I1523" t="str">
        <f>_xlfn.XLOOKUP(G1523,[1]Preisliste!$A$11:$A$156,[1]Preisliste!$B$11:$B$156)</f>
        <v>1.3.10</v>
      </c>
      <c r="J1523" s="13">
        <f>_xlfn.XLOOKUP(G1523,[2]Preisliste!$A$11:$A$156,[2]Preisliste!$E$11:$E$156)</f>
        <v>70.48</v>
      </c>
      <c r="K1523" s="31">
        <f t="shared" si="100"/>
        <v>0</v>
      </c>
      <c r="L1523" t="str">
        <f>_xlfn.XLOOKUP(G1523,[2]Preisliste!$A$11:$A$156,[2]Preisliste!$C$11:$C$156)</f>
        <v>Sandbett für Elektroleitung</v>
      </c>
      <c r="M1523" s="27"/>
      <c r="N1523" s="27"/>
      <c r="O1523" s="27"/>
      <c r="P1523" s="32"/>
    </row>
    <row r="1524" spans="1:16" x14ac:dyDescent="0.3">
      <c r="A1524" s="27"/>
      <c r="B1524" s="68">
        <f t="shared" si="101"/>
        <v>0</v>
      </c>
      <c r="C1524" s="68">
        <v>0</v>
      </c>
      <c r="D1524" s="29" t="str">
        <f>'[1]Mast Grube Multi10lB'!$D59</f>
        <v>m³</v>
      </c>
      <c r="E1524" s="29" t="s">
        <v>56</v>
      </c>
      <c r="F1524" s="12">
        <v>122022100000</v>
      </c>
      <c r="G1524" s="30">
        <f>'[1]Mast Grube Multi10lB'!$E59</f>
        <v>122022100000</v>
      </c>
      <c r="H1524" s="30" t="s">
        <v>4</v>
      </c>
      <c r="I1524" t="str">
        <f>_xlfn.XLOOKUP(G1524,[1]Preisliste!$A$11:$A$156,[1]Preisliste!$B$11:$B$156)</f>
        <v>1.3.11</v>
      </c>
      <c r="J1524" s="13">
        <f>_xlfn.XLOOKUP(G1524,[2]Preisliste!$A$11:$A$156,[2]Preisliste!$E$11:$E$156)</f>
        <v>80.55</v>
      </c>
      <c r="K1524" s="31">
        <f t="shared" si="100"/>
        <v>0</v>
      </c>
      <c r="L1524" t="str">
        <f>_xlfn.XLOOKUP(G1524,[2]Preisliste!$A$11:$A$156,[2]Preisliste!$C$11:$C$156)</f>
        <v>vorhandene Tragschicht wieder einbauen</v>
      </c>
      <c r="M1524" s="27"/>
      <c r="N1524" s="27"/>
      <c r="O1524" s="27"/>
      <c r="P1524" s="32"/>
    </row>
    <row r="1525" spans="1:16" x14ac:dyDescent="0.3">
      <c r="A1525" s="27"/>
      <c r="B1525" s="68">
        <f t="shared" si="101"/>
        <v>0</v>
      </c>
      <c r="C1525" s="68">
        <v>0</v>
      </c>
      <c r="D1525" s="29" t="str">
        <f>'[1]Mast Grube Multi10lB'!$D60</f>
        <v>m</v>
      </c>
      <c r="E1525" s="29" t="s">
        <v>127</v>
      </c>
      <c r="F1525" s="12">
        <v>122020700000</v>
      </c>
      <c r="G1525" s="30">
        <f>'[1]Mast Grube Multi10lB'!$E60</f>
        <v>122020700000</v>
      </c>
      <c r="H1525" s="30" t="s">
        <v>5</v>
      </c>
      <c r="I1525" t="str">
        <f>_xlfn.XLOOKUP(G1525,[1]Preisliste!$A$11:$A$156,[1]Preisliste!$B$11:$B$156)</f>
        <v>1.3.4</v>
      </c>
      <c r="J1525" s="13">
        <f>_xlfn.XLOOKUP(G1525,[2]Preisliste!$A$11:$A$156,[2]Preisliste!$E$11:$E$156)</f>
        <v>75.5</v>
      </c>
      <c r="K1525" s="31">
        <f t="shared" si="100"/>
        <v>0</v>
      </c>
      <c r="L1525" t="str">
        <f>_xlfn.XLOOKUP(G1525,[2]Preisliste!$A$11:$A$156,[2]Preisliste!$C$11:$C$156)</f>
        <v>Betonkantensteine aufbrechen und wiederherstellen</v>
      </c>
      <c r="M1525" s="27"/>
      <c r="N1525" s="27"/>
      <c r="O1525" s="27"/>
      <c r="P1525" s="32"/>
    </row>
    <row r="1526" spans="1:16" x14ac:dyDescent="0.3">
      <c r="A1526" s="27"/>
      <c r="B1526" s="68">
        <f t="shared" si="101"/>
        <v>0</v>
      </c>
      <c r="C1526" s="68">
        <v>0</v>
      </c>
      <c r="D1526" s="29" t="str">
        <f>'[1]Mast Grube Multi10lB'!$D61</f>
        <v>m</v>
      </c>
      <c r="E1526" s="29" t="s">
        <v>127</v>
      </c>
      <c r="F1526" s="12">
        <v>122020900000</v>
      </c>
      <c r="G1526" s="30">
        <f>'[1]Mast Grube Multi10lB'!$E61</f>
        <v>122020900000</v>
      </c>
      <c r="H1526" s="30" t="s">
        <v>6</v>
      </c>
      <c r="I1526" t="str">
        <f>_xlfn.XLOOKUP(G1526,[1]Preisliste!$A$11:$A$156,[1]Preisliste!$B$11:$B$156)</f>
        <v>1.3.5</v>
      </c>
      <c r="J1526" s="13">
        <f>_xlfn.XLOOKUP(G1526,[2]Preisliste!$A$11:$A$156,[2]Preisliste!$E$11:$E$156)</f>
        <v>82.21</v>
      </c>
      <c r="K1526" s="31">
        <f t="shared" si="100"/>
        <v>0</v>
      </c>
      <c r="L1526" t="str">
        <f>_xlfn.XLOOKUP(G1526,[2]Preisliste!$A$11:$A$156,[2]Preisliste!$C$11:$C$156)</f>
        <v>Betonbordsteine aufbrechen und wiederherstellen</v>
      </c>
      <c r="M1526" s="27"/>
      <c r="N1526" s="27"/>
      <c r="O1526" s="27"/>
      <c r="P1526" s="32">
        <f>SUM(K1452:K1526)</f>
        <v>0</v>
      </c>
    </row>
    <row r="1527" spans="1:16" x14ac:dyDescent="0.3">
      <c r="A1527" s="27"/>
      <c r="B1527" s="68">
        <f t="shared" si="101"/>
        <v>0</v>
      </c>
      <c r="C1527" s="68">
        <v>0</v>
      </c>
      <c r="D1527" s="29" t="str">
        <f>'[1]Mast Grube Multi10lB'!$D62</f>
        <v>m</v>
      </c>
      <c r="E1527" s="29" t="s">
        <v>127</v>
      </c>
      <c r="F1527" s="12">
        <v>122020500000</v>
      </c>
      <c r="G1527" s="30">
        <f>'[1]Mast Grube Multi10lB'!$E62</f>
        <v>122020500000</v>
      </c>
      <c r="H1527" s="30" t="s">
        <v>9</v>
      </c>
      <c r="I1527" t="str">
        <f>_xlfn.XLOOKUP(G1527,[1]Preisliste!$A$11:$A$156,[1]Preisliste!$B$11:$B$156)</f>
        <v>1.3.3</v>
      </c>
      <c r="J1527" s="13">
        <f>_xlfn.XLOOKUP(G1527,[2]Preisliste!$A$11:$A$156,[2]Preisliste!$E$11:$E$156)</f>
        <v>26.85</v>
      </c>
      <c r="K1527" s="31">
        <f t="shared" si="100"/>
        <v>0</v>
      </c>
      <c r="L1527" t="str">
        <f>_xlfn.XLOOKUP(G1527,[2]Preisliste!$A$11:$A$156,[2]Preisliste!$C$11:$C$156)</f>
        <v>Erschwernis für Abbrucharbeiten an Gebäuden und Einfriedungen</v>
      </c>
      <c r="M1527" s="27"/>
      <c r="N1527" s="27"/>
      <c r="O1527" s="27"/>
      <c r="P1527" s="32"/>
    </row>
    <row r="1528" spans="1:16" x14ac:dyDescent="0.3">
      <c r="A1528" s="27"/>
      <c r="B1528" s="68">
        <f t="shared" si="101"/>
        <v>0</v>
      </c>
      <c r="C1528" s="68">
        <v>0</v>
      </c>
      <c r="D1528" s="29" t="str">
        <f>'[1]Mast Grube Multi10lB'!$D63</f>
        <v>m²</v>
      </c>
      <c r="E1528" s="29" t="s">
        <v>55</v>
      </c>
      <c r="F1528" s="12">
        <v>122020100000</v>
      </c>
      <c r="G1528" s="30">
        <f>'[1]Mast Grube Multi10lB'!$E63</f>
        <v>122020100000</v>
      </c>
      <c r="H1528" s="30" t="s">
        <v>7</v>
      </c>
      <c r="I1528" t="str">
        <f>_xlfn.XLOOKUP(G1528,[1]Preisliste!$A$11:$A$156,[1]Preisliste!$B$11:$B$156)</f>
        <v>1.3.1</v>
      </c>
      <c r="J1528" s="13">
        <f>_xlfn.XLOOKUP(G1528,[2]Preisliste!$A$11:$A$156,[2]Preisliste!$E$11:$E$156)</f>
        <v>5.86</v>
      </c>
      <c r="K1528" s="31">
        <f t="shared" si="100"/>
        <v>0</v>
      </c>
      <c r="L1528" t="str">
        <f>_xlfn.XLOOKUP(G1528,[2]Preisliste!$A$11:$A$156,[2]Preisliste!$C$11:$C$156)</f>
        <v>Bituminösen Oberbau senkrecht schneiden</v>
      </c>
      <c r="M1528" s="27"/>
      <c r="N1528" s="27"/>
      <c r="O1528" s="27"/>
      <c r="P1528" s="32"/>
    </row>
    <row r="1529" spans="1:16" x14ac:dyDescent="0.3">
      <c r="A1529" s="27"/>
      <c r="B1529" s="68">
        <f t="shared" si="101"/>
        <v>0</v>
      </c>
      <c r="C1529" s="68">
        <v>0</v>
      </c>
      <c r="D1529" s="29" t="str">
        <f>'[1]Mast Grube Multi10lB'!$D64</f>
        <v>m³</v>
      </c>
      <c r="E1529" s="29" t="s">
        <v>56</v>
      </c>
      <c r="F1529" s="12">
        <v>122020300000</v>
      </c>
      <c r="G1529" s="30">
        <f>'[1]Mast Grube Multi10lB'!$E64</f>
        <v>122020300000</v>
      </c>
      <c r="H1529" s="30" t="s">
        <v>8</v>
      </c>
      <c r="I1529" t="str">
        <f>_xlfn.XLOOKUP(G1529,[1]Preisliste!$A$11:$A$156,[1]Preisliste!$B$11:$B$156)</f>
        <v>1.3.2</v>
      </c>
      <c r="J1529" s="13">
        <f>_xlfn.XLOOKUP(G1529,[2]Preisliste!$A$11:$A$156,[2]Preisliste!$E$11:$E$156)</f>
        <v>23.84</v>
      </c>
      <c r="K1529" s="31">
        <f t="shared" si="100"/>
        <v>0</v>
      </c>
      <c r="L1529" t="str">
        <f>_xlfn.XLOOKUP(G1529,[2]Preisliste!$A$11:$A$156,[2]Preisliste!$C$11:$C$156)</f>
        <v>Bituminöse Befestigung bis 12 cm aufbrechen</v>
      </c>
      <c r="M1529" s="27"/>
      <c r="N1529" s="27"/>
      <c r="O1529" s="27"/>
      <c r="P1529" s="32"/>
    </row>
    <row r="1530" spans="1:16" x14ac:dyDescent="0.3">
      <c r="A1530" s="27"/>
      <c r="B1530" s="68">
        <f t="shared" si="101"/>
        <v>0</v>
      </c>
      <c r="C1530" s="68">
        <v>0</v>
      </c>
      <c r="D1530" s="29" t="str">
        <f>'[1]Mast Grube Multi10lB'!$D65</f>
        <v>m²</v>
      </c>
      <c r="E1530" s="29" t="s">
        <v>55</v>
      </c>
      <c r="F1530" s="12">
        <v>122022300000</v>
      </c>
      <c r="G1530" s="30">
        <f>'[1]Mast Grube Multi10lB'!$E65</f>
        <v>122022300000</v>
      </c>
      <c r="H1530" s="30" t="s">
        <v>10</v>
      </c>
      <c r="I1530" t="str">
        <f>_xlfn.XLOOKUP(G1530,[1]Preisliste!$A$11:$A$156,[1]Preisliste!$B$11:$B$156)</f>
        <v>1.3.12</v>
      </c>
      <c r="J1530" s="13">
        <f>_xlfn.XLOOKUP(G1530,[2]Preisliste!$A$11:$A$156,[2]Preisliste!$E$11:$E$156)</f>
        <v>55.37</v>
      </c>
      <c r="K1530" s="31">
        <f t="shared" si="100"/>
        <v>0</v>
      </c>
      <c r="L1530" t="str">
        <f>_xlfn.XLOOKUP(G1530,[2]Preisliste!$A$11:$A$156,[2]Preisliste!$C$11:$C$156)</f>
        <v>Asphalttragschicht aus AC 22 TN</v>
      </c>
      <c r="M1530" s="27"/>
      <c r="N1530" s="27"/>
      <c r="O1530" s="27"/>
      <c r="P1530" s="32"/>
    </row>
    <row r="1531" spans="1:16" x14ac:dyDescent="0.3">
      <c r="A1531" s="27"/>
      <c r="B1531" s="68">
        <f t="shared" si="101"/>
        <v>0</v>
      </c>
      <c r="C1531" s="68">
        <v>0</v>
      </c>
      <c r="D1531" s="29" t="str">
        <f>'[1]Mast Grube Multi10lB'!$D66</f>
        <v>m²</v>
      </c>
      <c r="E1531" s="29" t="s">
        <v>55</v>
      </c>
      <c r="F1531" s="12">
        <v>122022500000</v>
      </c>
      <c r="G1531" s="30">
        <f>'[1]Mast Grube Multi10lB'!$E66</f>
        <v>122022500000</v>
      </c>
      <c r="H1531" s="30" t="s">
        <v>11</v>
      </c>
      <c r="I1531" t="str">
        <f>_xlfn.XLOOKUP(G1531,[1]Preisliste!$A$11:$A$156,[1]Preisliste!$B$11:$B$156)</f>
        <v>1.3.13</v>
      </c>
      <c r="J1531" s="13">
        <f>_xlfn.XLOOKUP(G1531,[2]Preisliste!$A$11:$A$156,[2]Preisliste!$E$11:$E$156)</f>
        <v>20.14</v>
      </c>
      <c r="K1531" s="31">
        <f t="shared" si="100"/>
        <v>0</v>
      </c>
      <c r="L1531" t="str">
        <f>_xlfn.XLOOKUP(G1531,[2]Preisliste!$A$11:$A$156,[2]Preisliste!$C$11:$C$156)</f>
        <v>Bitumenemulsion aufsprühen</v>
      </c>
      <c r="M1531" s="27"/>
      <c r="N1531" s="27"/>
      <c r="O1531" s="27"/>
      <c r="P1531" s="32"/>
    </row>
    <row r="1532" spans="1:16" x14ac:dyDescent="0.3">
      <c r="A1532" s="27"/>
      <c r="B1532" s="68">
        <f t="shared" si="101"/>
        <v>0</v>
      </c>
      <c r="C1532" s="68">
        <v>0</v>
      </c>
      <c r="D1532" s="29" t="str">
        <f>'[1]Mast Grube Multi10lB'!$D67</f>
        <v>m</v>
      </c>
      <c r="E1532" s="29" t="s">
        <v>127</v>
      </c>
      <c r="F1532" s="12">
        <v>122022700000</v>
      </c>
      <c r="G1532" s="30">
        <f>'[1]Mast Grube Multi10lB'!$E67</f>
        <v>122022700000</v>
      </c>
      <c r="H1532" s="30" t="s">
        <v>12</v>
      </c>
      <c r="I1532" t="str">
        <f>_xlfn.XLOOKUP(G1532,[1]Preisliste!$A$11:$A$156,[1]Preisliste!$B$11:$B$156)</f>
        <v>1.3.14</v>
      </c>
      <c r="J1532" s="13">
        <f>_xlfn.XLOOKUP(G1532,[2]Preisliste!$A$11:$A$156,[2]Preisliste!$E$11:$E$156)</f>
        <v>20.14</v>
      </c>
      <c r="K1532" s="31">
        <f t="shared" si="100"/>
        <v>0</v>
      </c>
      <c r="L1532" t="str">
        <f>_xlfn.XLOOKUP(G1532,[2]Preisliste!$A$11:$A$156,[2]Preisliste!$C$11:$C$156)</f>
        <v>Fugen in der Dicke der bituminösen Decke</v>
      </c>
      <c r="M1532" s="27"/>
      <c r="N1532" s="27"/>
      <c r="O1532" s="27"/>
      <c r="P1532" s="32"/>
    </row>
    <row r="1533" spans="1:16" x14ac:dyDescent="0.3">
      <c r="A1533" s="27"/>
      <c r="B1533" s="68">
        <f t="shared" si="101"/>
        <v>0</v>
      </c>
      <c r="C1533" s="68">
        <v>0</v>
      </c>
      <c r="D1533" s="29" t="str">
        <f>'[1]Mast Grube Multi10lB'!$D68</f>
        <v>m²</v>
      </c>
      <c r="E1533" s="29" t="s">
        <v>55</v>
      </c>
      <c r="F1533" s="12">
        <v>122022900000</v>
      </c>
      <c r="G1533" s="30">
        <f>'[1]Mast Grube Multi10lB'!$E68</f>
        <v>122022900000</v>
      </c>
      <c r="H1533" s="30" t="s">
        <v>13</v>
      </c>
      <c r="I1533" t="str">
        <f>_xlfn.XLOOKUP(G1533,[1]Preisliste!$A$11:$A$156,[1]Preisliste!$B$11:$B$156)</f>
        <v>1.3.15</v>
      </c>
      <c r="J1533" s="13">
        <f>_xlfn.XLOOKUP(G1533,[2]Preisliste!$A$11:$A$156,[2]Preisliste!$E$11:$E$156)</f>
        <v>55.36</v>
      </c>
      <c r="K1533" s="31">
        <f t="shared" si="100"/>
        <v>0</v>
      </c>
      <c r="L1533" t="str">
        <f>_xlfn.XLOOKUP(G1533,[2]Preisliste!$A$11:$A$156,[2]Preisliste!$C$11:$C$156)</f>
        <v>Asphaltdeckschicht aus AC 8 DN</v>
      </c>
      <c r="M1533" s="27"/>
      <c r="N1533" s="27"/>
      <c r="O1533" s="27"/>
      <c r="P1533" s="32"/>
    </row>
    <row r="1534" spans="1:16" x14ac:dyDescent="0.3">
      <c r="A1534" s="27"/>
      <c r="B1534" s="68">
        <f t="shared" si="101"/>
        <v>0</v>
      </c>
      <c r="C1534" s="68">
        <v>0</v>
      </c>
      <c r="D1534" s="29" t="str">
        <f>'[1]Mast Grube Multi10lB'!$D73</f>
        <v>Stück</v>
      </c>
      <c r="E1534" s="29" t="s">
        <v>191</v>
      </c>
      <c r="F1534" s="12">
        <v>122040100000</v>
      </c>
      <c r="G1534" s="30">
        <f>'[1]Mast Grube Multi10lB'!$E73</f>
        <v>122040100000</v>
      </c>
      <c r="H1534" s="30" t="s">
        <v>14</v>
      </c>
      <c r="I1534" t="str">
        <f>_xlfn.XLOOKUP(G1534,[1]Preisliste!$A$11:$A$156,[1]Preisliste!$B$11:$B$156)</f>
        <v>1.5.1</v>
      </c>
      <c r="J1534" s="13">
        <f>_xlfn.XLOOKUP(G1534,[2]Preisliste!$A$11:$A$156,[2]Preisliste!$E$11:$E$156)</f>
        <v>617.04999999999995</v>
      </c>
      <c r="K1534" s="31">
        <f t="shared" si="100"/>
        <v>0</v>
      </c>
      <c r="L1534" t="str">
        <f>_xlfn.XLOOKUP(G1534,[2]Preisliste!$A$11:$A$156,[2]Preisliste!$C$11:$C$156)</f>
        <v>Aufsatzmaste LPH 3,5 m liefern und betriebsfertig aufstellen</v>
      </c>
      <c r="M1534" s="27"/>
      <c r="N1534" s="27"/>
      <c r="O1534" s="27"/>
      <c r="P1534" s="32"/>
    </row>
    <row r="1535" spans="1:16" x14ac:dyDescent="0.3">
      <c r="A1535" s="27"/>
      <c r="B1535" s="68">
        <f t="shared" si="101"/>
        <v>0</v>
      </c>
      <c r="C1535" s="68">
        <v>0</v>
      </c>
      <c r="D1535" s="29" t="str">
        <f>'[1]Mast Grube Multi10lB'!$D74</f>
        <v>Stück</v>
      </c>
      <c r="E1535" s="29" t="s">
        <v>191</v>
      </c>
      <c r="F1535" s="12">
        <v>122040300000</v>
      </c>
      <c r="G1535" s="30">
        <f>'[1]Mast Grube Multi10lB'!$E74</f>
        <v>122040300000</v>
      </c>
      <c r="H1535" s="30" t="s">
        <v>15</v>
      </c>
      <c r="I1535" t="str">
        <f>_xlfn.XLOOKUP(G1535,[1]Preisliste!$A$11:$A$156,[1]Preisliste!$B$11:$B$156)</f>
        <v>1.5.2</v>
      </c>
      <c r="J1535" s="13">
        <f>_xlfn.XLOOKUP(G1535,[2]Preisliste!$A$11:$A$156,[2]Preisliste!$E$11:$E$156)</f>
        <v>660.92</v>
      </c>
      <c r="K1535" s="31">
        <f t="shared" si="100"/>
        <v>0</v>
      </c>
      <c r="L1535" t="str">
        <f>_xlfn.XLOOKUP(G1535,[2]Preisliste!$A$11:$A$156,[2]Preisliste!$C$11:$C$156)</f>
        <v>Aufsatzmaste LPH 5,0 m liefern und betriebsfertig aufstellen</v>
      </c>
      <c r="M1535" s="27"/>
      <c r="N1535" s="27"/>
      <c r="O1535" s="27"/>
      <c r="P1535" s="32"/>
    </row>
    <row r="1536" spans="1:16" x14ac:dyDescent="0.3">
      <c r="A1536" s="27"/>
      <c r="B1536" s="68">
        <f t="shared" si="101"/>
        <v>0</v>
      </c>
      <c r="C1536" s="68">
        <v>0</v>
      </c>
      <c r="D1536" s="29" t="str">
        <f>'[1]Mast Grube Multi10lB'!$D75</f>
        <v>Stück</v>
      </c>
      <c r="E1536" s="29" t="s">
        <v>191</v>
      </c>
      <c r="F1536" s="12">
        <v>122040500000</v>
      </c>
      <c r="G1536" s="30">
        <f>'[1]Mast Grube Multi10lB'!$E75</f>
        <v>122040500000</v>
      </c>
      <c r="H1536" s="30" t="s">
        <v>16</v>
      </c>
      <c r="I1536" t="str">
        <f>_xlfn.XLOOKUP(G1536,[1]Preisliste!$A$11:$A$156,[1]Preisliste!$B$11:$B$156)</f>
        <v>1.5.3</v>
      </c>
      <c r="J1536" s="13">
        <f>_xlfn.XLOOKUP(G1536,[2]Preisliste!$A$11:$A$156,[2]Preisliste!$E$11:$E$156)</f>
        <v>758.81</v>
      </c>
      <c r="K1536" s="31">
        <f t="shared" si="100"/>
        <v>0</v>
      </c>
      <c r="L1536" t="str">
        <f>_xlfn.XLOOKUP(G1536,[2]Preisliste!$A$11:$A$156,[2]Preisliste!$C$11:$C$156)</f>
        <v>Aufsatzmaste LPH 6,0 m liefern und betriebsfertig aufstellen</v>
      </c>
      <c r="M1536" s="27"/>
      <c r="N1536" s="27"/>
      <c r="O1536" s="27"/>
      <c r="P1536" s="32"/>
    </row>
    <row r="1537" spans="1:16" x14ac:dyDescent="0.3">
      <c r="A1537" s="27"/>
      <c r="B1537" s="68">
        <f t="shared" si="101"/>
        <v>0</v>
      </c>
      <c r="C1537" s="68">
        <v>0</v>
      </c>
      <c r="D1537" s="29" t="str">
        <f>'[1]Mast Grube Multi10lB'!$D76</f>
        <v>Stück</v>
      </c>
      <c r="E1537" s="29" t="s">
        <v>191</v>
      </c>
      <c r="F1537" s="12">
        <v>122040700000</v>
      </c>
      <c r="G1537" s="30">
        <f>'[1]Mast Grube Multi10lB'!$E76</f>
        <v>122040700000</v>
      </c>
      <c r="H1537" s="30" t="s">
        <v>17</v>
      </c>
      <c r="I1537" t="str">
        <f>_xlfn.XLOOKUP(G1537,[1]Preisliste!$A$11:$A$156,[1]Preisliste!$B$11:$B$156)</f>
        <v>1.5.4</v>
      </c>
      <c r="J1537" s="13">
        <f>_xlfn.XLOOKUP(G1537,[2]Preisliste!$A$11:$A$156,[2]Preisliste!$E$11:$E$156)</f>
        <v>1066.1600000000001</v>
      </c>
      <c r="K1537" s="31">
        <f t="shared" si="100"/>
        <v>0</v>
      </c>
      <c r="L1537" t="str">
        <f>_xlfn.XLOOKUP(G1537,[2]Preisliste!$A$11:$A$156,[2]Preisliste!$C$11:$C$156)</f>
        <v>Aufsatzmaste LPH 8,0 m liefern und betriebsfertig aufstellen</v>
      </c>
      <c r="M1537" s="27"/>
      <c r="N1537" s="27"/>
      <c r="O1537" s="27"/>
      <c r="P1537" s="32"/>
    </row>
    <row r="1538" spans="1:16" x14ac:dyDescent="0.3">
      <c r="A1538" s="27"/>
      <c r="B1538" s="68">
        <f t="shared" si="101"/>
        <v>0</v>
      </c>
      <c r="C1538" s="68">
        <v>0</v>
      </c>
      <c r="D1538" s="29" t="str">
        <f>'[1]Mast Grube Multi10lB'!$D77</f>
        <v>Stück</v>
      </c>
      <c r="E1538" s="29" t="s">
        <v>191</v>
      </c>
      <c r="F1538" s="12">
        <v>122040900000</v>
      </c>
      <c r="G1538" s="30">
        <f>'[1]Mast Grube Multi10lB'!$E77</f>
        <v>122040900000</v>
      </c>
      <c r="H1538" s="30" t="s">
        <v>18</v>
      </c>
      <c r="I1538" t="str">
        <f>_xlfn.XLOOKUP(G1538,[1]Preisliste!$A$11:$A$156,[1]Preisliste!$B$11:$B$156)</f>
        <v>1.5.5</v>
      </c>
      <c r="J1538" s="13">
        <f>_xlfn.XLOOKUP(G1538,[2]Preisliste!$A$11:$A$156,[2]Preisliste!$E$11:$E$156)</f>
        <v>1212.3499999999999</v>
      </c>
      <c r="K1538" s="31">
        <f t="shared" si="100"/>
        <v>0</v>
      </c>
      <c r="L1538" t="str">
        <f>_xlfn.XLOOKUP(G1538,[2]Preisliste!$A$11:$A$156,[2]Preisliste!$C$11:$C$156)</f>
        <v>Aufsatzmaste LPH 10,0 m liefern und betriebsfertig aufstellen</v>
      </c>
      <c r="M1538" s="27"/>
      <c r="N1538" s="27"/>
      <c r="O1538" s="27"/>
      <c r="P1538" s="32"/>
    </row>
    <row r="1539" spans="1:16" x14ac:dyDescent="0.3">
      <c r="A1539" s="27"/>
      <c r="B1539" s="68">
        <f t="shared" si="101"/>
        <v>0</v>
      </c>
      <c r="C1539" s="68">
        <v>0</v>
      </c>
      <c r="D1539" s="29" t="str">
        <f>'[1]Mast Grube Multi10lB'!$D78</f>
        <v>Stück</v>
      </c>
      <c r="E1539" s="29" t="s">
        <v>191</v>
      </c>
      <c r="F1539" s="12">
        <v>122040110000</v>
      </c>
      <c r="G1539" s="30">
        <f>'[1]Mast Grube Multi10lB'!$E78</f>
        <v>122040110000</v>
      </c>
      <c r="H1539" s="30" t="s">
        <v>19</v>
      </c>
      <c r="I1539" t="str">
        <f>_xlfn.XLOOKUP(G1539,[1]Preisliste!$A$11:$A$156,[1]Preisliste!$B$11:$B$156)</f>
        <v>1.5.6</v>
      </c>
      <c r="J1539" s="13">
        <f>_xlfn.XLOOKUP(G1539,[2]Preisliste!$A$11:$A$156,[2]Preisliste!$E$11:$E$156)</f>
        <v>239.44</v>
      </c>
      <c r="K1539" s="31">
        <f t="shared" si="100"/>
        <v>0</v>
      </c>
      <c r="L1539" t="str">
        <f>_xlfn.XLOOKUP(G1539,[2]Preisliste!$A$11:$A$156,[2]Preisliste!$C$11:$C$156)</f>
        <v>Mast richten</v>
      </c>
      <c r="M1539" s="27"/>
      <c r="N1539" s="27"/>
      <c r="O1539" s="27"/>
      <c r="P1539" s="32"/>
    </row>
    <row r="1540" spans="1:16" x14ac:dyDescent="0.3">
      <c r="A1540" s="27"/>
      <c r="B1540" s="68">
        <f t="shared" si="101"/>
        <v>0</v>
      </c>
      <c r="C1540" s="68">
        <v>0</v>
      </c>
      <c r="D1540" s="29" t="str">
        <f>'[1]Mast Grube Multi10lB'!$D79</f>
        <v>Stück</v>
      </c>
      <c r="E1540" s="29" t="s">
        <v>191</v>
      </c>
      <c r="F1540" s="12">
        <v>122120100000</v>
      </c>
      <c r="G1540" s="30">
        <f>'[1]Mast Grube Multi10lB'!$E79</f>
        <v>122120100000</v>
      </c>
      <c r="H1540" s="30">
        <v>0</v>
      </c>
      <c r="I1540">
        <f>_xlfn.XLOOKUP(G1540,[1]Preisliste!$A$11:$A$156,[1]Preisliste!$B$11:$B$156)</f>
        <v>0</v>
      </c>
      <c r="J1540" s="13">
        <f>_xlfn.XLOOKUP(G1540,[2]Preisliste!$A$11:$A$156,[2]Preisliste!$E$11:$E$156)</f>
        <v>21.43</v>
      </c>
      <c r="K1540" s="31">
        <f t="shared" si="100"/>
        <v>0</v>
      </c>
      <c r="L1540" t="str">
        <f>_xlfn.XLOOKUP(G1540,[2]Preisliste!$A$11:$A$156,[2]Preisliste!$C$11:$C$156)</f>
        <v>Mast kürzen</v>
      </c>
      <c r="M1540" s="27"/>
      <c r="N1540" s="27"/>
      <c r="O1540" s="27"/>
      <c r="P1540" s="32"/>
    </row>
    <row r="1541" spans="1:16" x14ac:dyDescent="0.3">
      <c r="A1541" s="27"/>
      <c r="B1541" s="68">
        <f t="shared" si="101"/>
        <v>0</v>
      </c>
      <c r="C1541" s="68">
        <v>0</v>
      </c>
      <c r="D1541" s="29" t="str">
        <f>'[1]Mast Grube Multi10lB'!$D80</f>
        <v>Stück</v>
      </c>
      <c r="E1541" s="29" t="s">
        <v>191</v>
      </c>
      <c r="F1541" s="12">
        <v>122120900000</v>
      </c>
      <c r="G1541" s="30">
        <f>'[1]Mast Grube Multi10lB'!$E80</f>
        <v>122120900000</v>
      </c>
      <c r="H1541" s="30">
        <v>0</v>
      </c>
      <c r="I1541">
        <f>_xlfn.XLOOKUP(G1541,[1]Preisliste!$A$11:$A$156,[1]Preisliste!$B$11:$B$156)</f>
        <v>0</v>
      </c>
      <c r="J1541" s="13">
        <f>_xlfn.XLOOKUP(G1541,[2]Preisliste!$A$11:$A$156,[2]Preisliste!$E$11:$E$156)</f>
        <v>467.03</v>
      </c>
      <c r="K1541" s="31">
        <f t="shared" si="100"/>
        <v>0</v>
      </c>
      <c r="L1541" t="str">
        <f>_xlfn.XLOOKUP(G1541,[2]Preisliste!$A$11:$A$156,[2]Preisliste!$C$11:$C$156)</f>
        <v>Mast LPH 3,5m stellen o. Material</v>
      </c>
      <c r="M1541" s="27"/>
      <c r="N1541" s="27"/>
      <c r="O1541" s="27"/>
      <c r="P1541" s="32"/>
    </row>
    <row r="1542" spans="1:16" x14ac:dyDescent="0.3">
      <c r="A1542" s="27"/>
      <c r="B1542" s="68">
        <f t="shared" si="101"/>
        <v>0</v>
      </c>
      <c r="C1542" s="68">
        <v>0</v>
      </c>
      <c r="D1542" s="29" t="str">
        <f>'[1]Mast Grube Multi10lB'!$D81</f>
        <v>Stück</v>
      </c>
      <c r="E1542" s="29" t="s">
        <v>191</v>
      </c>
      <c r="F1542" s="12">
        <v>122121100000</v>
      </c>
      <c r="G1542" s="30">
        <f>'[1]Mast Grube Multi10lB'!$E81</f>
        <v>122121100000</v>
      </c>
      <c r="H1542" s="30">
        <v>0</v>
      </c>
      <c r="I1542">
        <f>_xlfn.XLOOKUP(G1542,[1]Preisliste!$A$11:$A$156,[1]Preisliste!$B$11:$B$156)</f>
        <v>0</v>
      </c>
      <c r="J1542" s="13">
        <f>_xlfn.XLOOKUP(G1542,[2]Preisliste!$A$11:$A$156,[2]Preisliste!$E$11:$E$156)</f>
        <v>493.59</v>
      </c>
      <c r="K1542" s="31">
        <f t="shared" si="100"/>
        <v>0</v>
      </c>
      <c r="L1542" t="str">
        <f>_xlfn.XLOOKUP(G1542,[2]Preisliste!$A$11:$A$156,[2]Preisliste!$C$11:$C$156)</f>
        <v>Mast LPH 5,0m stellen o. Material</v>
      </c>
      <c r="M1542" s="27"/>
      <c r="N1542" s="27"/>
      <c r="O1542" s="27"/>
      <c r="P1542" s="32"/>
    </row>
    <row r="1543" spans="1:16" x14ac:dyDescent="0.3">
      <c r="A1543" s="27"/>
      <c r="B1543" s="68">
        <f t="shared" si="101"/>
        <v>0</v>
      </c>
      <c r="C1543" s="68">
        <v>0</v>
      </c>
      <c r="D1543" s="29" t="str">
        <f>'[1]Mast Grube Multi10lB'!$D82</f>
        <v>Stück</v>
      </c>
      <c r="E1543" s="29" t="s">
        <v>191</v>
      </c>
      <c r="F1543" s="12">
        <v>122121300000</v>
      </c>
      <c r="G1543" s="30">
        <f>'[1]Mast Grube Multi10lB'!$E82</f>
        <v>122121300000</v>
      </c>
      <c r="H1543" s="30">
        <v>0</v>
      </c>
      <c r="I1543">
        <f>_xlfn.XLOOKUP(G1543,[1]Preisliste!$A$11:$A$156,[1]Preisliste!$B$11:$B$156)</f>
        <v>0</v>
      </c>
      <c r="J1543" s="13">
        <f>_xlfn.XLOOKUP(G1543,[2]Preisliste!$A$11:$A$156,[2]Preisliste!$E$11:$E$156)</f>
        <v>590.42999999999995</v>
      </c>
      <c r="K1543" s="31">
        <f t="shared" si="100"/>
        <v>0</v>
      </c>
      <c r="L1543" t="str">
        <f>_xlfn.XLOOKUP(G1543,[2]Preisliste!$A$11:$A$156,[2]Preisliste!$C$11:$C$156)</f>
        <v>Mast LPH 6,0m stellen o. Material</v>
      </c>
      <c r="M1543" s="27"/>
      <c r="N1543" s="27"/>
      <c r="O1543" s="27"/>
      <c r="P1543" s="32"/>
    </row>
    <row r="1544" spans="1:16" x14ac:dyDescent="0.3">
      <c r="A1544" s="27"/>
      <c r="B1544" s="68">
        <f t="shared" si="101"/>
        <v>0</v>
      </c>
      <c r="C1544" s="68">
        <v>0</v>
      </c>
      <c r="D1544" s="29" t="str">
        <f>'[1]Mast Grube Multi10lB'!$D83</f>
        <v>Stück</v>
      </c>
      <c r="E1544" s="29" t="s">
        <v>191</v>
      </c>
      <c r="F1544" s="12">
        <v>122121500000</v>
      </c>
      <c r="G1544" s="30">
        <f>'[1]Mast Grube Multi10lB'!$E83</f>
        <v>122121500000</v>
      </c>
      <c r="H1544" s="30">
        <v>0</v>
      </c>
      <c r="I1544">
        <f>_xlfn.XLOOKUP(G1544,[1]Preisliste!$A$11:$A$156,[1]Preisliste!$B$11:$B$156)</f>
        <v>0</v>
      </c>
      <c r="J1544" s="13">
        <f>_xlfn.XLOOKUP(G1544,[2]Preisliste!$A$11:$A$156,[2]Preisliste!$E$11:$E$156)</f>
        <v>834.1</v>
      </c>
      <c r="K1544" s="31">
        <f t="shared" si="100"/>
        <v>0</v>
      </c>
      <c r="L1544" t="str">
        <f>_xlfn.XLOOKUP(G1544,[2]Preisliste!$A$11:$A$156,[2]Preisliste!$C$11:$C$156)</f>
        <v>Mast LPH 8,0m stellen o. Material</v>
      </c>
      <c r="M1544" s="27"/>
      <c r="N1544" s="27"/>
      <c r="O1544" s="27"/>
      <c r="P1544" s="32"/>
    </row>
    <row r="1545" spans="1:16" x14ac:dyDescent="0.3">
      <c r="A1545" s="27"/>
      <c r="B1545" s="68">
        <f t="shared" si="101"/>
        <v>0</v>
      </c>
      <c r="C1545" s="68">
        <v>0</v>
      </c>
      <c r="D1545" s="29" t="str">
        <f>'[1]Mast Grube Multi10lB'!$D85</f>
        <v>m</v>
      </c>
      <c r="E1545" s="29" t="s">
        <v>127</v>
      </c>
      <c r="F1545" s="12">
        <v>122120400000</v>
      </c>
      <c r="G1545" s="30">
        <f>'[1]Mast Grube Multi10lB'!$E85</f>
        <v>122120400000</v>
      </c>
      <c r="H1545" s="30">
        <v>0</v>
      </c>
      <c r="I1545">
        <f>_xlfn.XLOOKUP(G1545,[1]Preisliste!$A$11:$A$156,[1]Preisliste!$B$11:$B$156)</f>
        <v>0</v>
      </c>
      <c r="J1545" s="13">
        <f>_xlfn.XLOOKUP(G1545,[2]Preisliste!$A$11:$A$156,[2]Preisliste!$E$11:$E$156)</f>
        <v>1.94</v>
      </c>
      <c r="K1545" s="31">
        <f t="shared" si="100"/>
        <v>0</v>
      </c>
      <c r="L1545" t="str">
        <f>_xlfn.XLOOKUP(G1545,[2]Preisliste!$A$11:$A$156,[2]Preisliste!$C$11:$C$156)</f>
        <v>Zuleitungskabel liefern</v>
      </c>
      <c r="M1545" s="27"/>
      <c r="N1545" s="27"/>
      <c r="O1545" s="27"/>
      <c r="P1545" s="32"/>
    </row>
    <row r="1546" spans="1:16" x14ac:dyDescent="0.3">
      <c r="A1546" s="27"/>
      <c r="B1546" s="68">
        <f t="shared" si="101"/>
        <v>0</v>
      </c>
      <c r="C1546" s="68">
        <v>0</v>
      </c>
      <c r="D1546" s="29" t="str">
        <f>'[1]Mast Grube Multi10lB'!$D86</f>
        <v>m</v>
      </c>
      <c r="E1546" s="29" t="s">
        <v>127</v>
      </c>
      <c r="F1546" s="12">
        <v>122120500000</v>
      </c>
      <c r="G1546" s="30">
        <f>'[1]Mast Grube Multi10lB'!$E86</f>
        <v>122120500000</v>
      </c>
      <c r="H1546" s="30">
        <v>0</v>
      </c>
      <c r="I1546">
        <f>_xlfn.XLOOKUP(G1546,[1]Preisliste!$A$11:$A$156,[1]Preisliste!$B$11:$B$156)</f>
        <v>0</v>
      </c>
      <c r="J1546" s="13">
        <f>_xlfn.XLOOKUP(G1546,[2]Preisliste!$A$11:$A$156,[2]Preisliste!$E$11:$E$156)</f>
        <v>9.39</v>
      </c>
      <c r="K1546" s="31">
        <f t="shared" si="100"/>
        <v>0</v>
      </c>
      <c r="L1546" t="str">
        <f>_xlfn.XLOOKUP(G1546,[2]Preisliste!$A$11:$A$156,[2]Preisliste!$C$11:$C$156)</f>
        <v>Zuleitung ab- und wieder anklemmen</v>
      </c>
      <c r="M1546" s="27"/>
      <c r="N1546" s="27"/>
      <c r="O1546" s="27"/>
      <c r="P1546" s="32"/>
    </row>
    <row r="1547" spans="1:16" x14ac:dyDescent="0.3">
      <c r="A1547" s="27"/>
      <c r="B1547" s="68">
        <f t="shared" si="101"/>
        <v>0</v>
      </c>
      <c r="C1547" s="68">
        <v>0</v>
      </c>
      <c r="D1547" s="29" t="str">
        <f>'[1]Mast Grube Multi10lB'!$D87</f>
        <v>m</v>
      </c>
      <c r="E1547" s="29" t="s">
        <v>127</v>
      </c>
      <c r="F1547" s="12">
        <v>122030100000</v>
      </c>
      <c r="G1547" s="30">
        <f>'[1]Mast Grube Multi10lB'!$E87</f>
        <v>122030100000</v>
      </c>
      <c r="H1547" s="30" t="s">
        <v>20</v>
      </c>
      <c r="I1547" t="str">
        <f>_xlfn.XLOOKUP(G1547,[1]Preisliste!$A$11:$A$156,[1]Preisliste!$B$11:$B$156)</f>
        <v>1.4.1</v>
      </c>
      <c r="J1547" s="13">
        <f>_xlfn.XLOOKUP(G1547,[2]Preisliste!$A$11:$A$156,[2]Preisliste!$E$11:$E$156)</f>
        <v>8.64</v>
      </c>
      <c r="K1547" s="31">
        <f t="shared" si="100"/>
        <v>0</v>
      </c>
      <c r="L1547" t="str">
        <f>_xlfn.XLOOKUP(G1547,[2]Preisliste!$A$11:$A$156,[2]Preisliste!$C$11:$C$156)</f>
        <v>Erdkabel NYY-J 5 x 10 mm² RE liefern und verlegen</v>
      </c>
      <c r="M1547" s="27"/>
      <c r="N1547" s="27"/>
      <c r="O1547" s="27"/>
      <c r="P1547" s="32"/>
    </row>
    <row r="1548" spans="1:16" x14ac:dyDescent="0.3">
      <c r="A1548" s="27"/>
      <c r="B1548" s="68">
        <f t="shared" si="101"/>
        <v>0</v>
      </c>
      <c r="C1548" s="68">
        <v>0</v>
      </c>
      <c r="D1548" s="29" t="str">
        <f>'[1]Mast Grube Multi10lB'!$D88</f>
        <v>m</v>
      </c>
      <c r="E1548" s="29" t="s">
        <v>127</v>
      </c>
      <c r="F1548" s="12">
        <v>122030200000</v>
      </c>
      <c r="G1548" s="30">
        <f>'[1]Mast Grube Multi10lB'!$E88</f>
        <v>122030200000</v>
      </c>
      <c r="H1548" s="30" t="s">
        <v>21</v>
      </c>
      <c r="I1548" t="str">
        <f>_xlfn.XLOOKUP(G1548,[1]Preisliste!$A$11:$A$156,[1]Preisliste!$B$11:$B$156)</f>
        <v>1.4.2</v>
      </c>
      <c r="J1548" s="13">
        <f>_xlfn.XLOOKUP(G1548,[2]Preisliste!$A$11:$A$156,[2]Preisliste!$E$11:$E$156)</f>
        <v>12.15</v>
      </c>
      <c r="K1548" s="31">
        <f t="shared" si="100"/>
        <v>0</v>
      </c>
      <c r="L1548" t="str">
        <f>_xlfn.XLOOKUP(G1548,[2]Preisliste!$A$11:$A$156,[2]Preisliste!$C$11:$C$156)</f>
        <v>Erdkabel NYY-J 5 x 16 mm² RE liefern und verlegen</v>
      </c>
      <c r="M1548" s="27"/>
      <c r="N1548" s="27"/>
      <c r="O1548" s="27"/>
      <c r="P1548" s="32"/>
    </row>
    <row r="1549" spans="1:16" x14ac:dyDescent="0.3">
      <c r="A1549" s="27"/>
      <c r="B1549" s="68">
        <f t="shared" si="101"/>
        <v>0</v>
      </c>
      <c r="C1549" s="68">
        <v>0</v>
      </c>
      <c r="D1549" s="29" t="str">
        <f>'[1]Mast Grube Multi10lB'!$D89</f>
        <v>m</v>
      </c>
      <c r="E1549" s="29" t="s">
        <v>127</v>
      </c>
      <c r="F1549" s="12">
        <v>310603110003</v>
      </c>
      <c r="G1549" s="30">
        <f>'[1]Mast Grube Multi10lB'!$E89</f>
        <v>310603110003</v>
      </c>
      <c r="H1549" s="30" t="s">
        <v>22</v>
      </c>
      <c r="I1549" t="str">
        <f>_xlfn.XLOOKUP(G1549,[1]Preisliste!$A$11:$A$156,[1]Preisliste!$B$11:$B$156)</f>
        <v>1.4.3</v>
      </c>
      <c r="J1549" s="13">
        <f>_xlfn.XLOOKUP(G1549,[2]Preisliste!$A$11:$A$156,[2]Preisliste!$E$11:$E$156)</f>
        <v>11.5</v>
      </c>
      <c r="K1549" s="31">
        <f t="shared" si="100"/>
        <v>0</v>
      </c>
      <c r="L1549" t="str">
        <f>_xlfn.XLOOKUP(G1549,[2]Preisliste!$A$11:$A$156,[2]Preisliste!$C$11:$C$156)</f>
        <v>Erdkabel NYY-J 5 x 10 mm² RE in vorhandenem Leerrohr</v>
      </c>
      <c r="M1549" s="27"/>
      <c r="N1549" s="27"/>
      <c r="O1549" s="27"/>
      <c r="P1549" s="32"/>
    </row>
    <row r="1550" spans="1:16" x14ac:dyDescent="0.3">
      <c r="A1550" s="27"/>
      <c r="B1550" s="68">
        <f t="shared" si="101"/>
        <v>0</v>
      </c>
      <c r="C1550" s="68">
        <v>0</v>
      </c>
      <c r="D1550" s="29" t="str">
        <f>'[1]Mast Grube Multi10lB'!$D90</f>
        <v>m</v>
      </c>
      <c r="E1550" s="29" t="s">
        <v>127</v>
      </c>
      <c r="F1550" s="12">
        <v>122123200000</v>
      </c>
      <c r="G1550" s="30">
        <f>'[1]Mast Grube Multi10lB'!$E90</f>
        <v>122123200000</v>
      </c>
      <c r="H1550" s="30">
        <v>0</v>
      </c>
      <c r="I1550">
        <f>_xlfn.XLOOKUP(G1550,[1]Preisliste!$A$11:$A$156,[1]Preisliste!$B$11:$B$156)</f>
        <v>0</v>
      </c>
      <c r="J1550" s="13">
        <f>_xlfn.XLOOKUP(G1550,[2]Preisliste!$A$11:$A$156,[2]Preisliste!$E$11:$E$156)</f>
        <v>11.59</v>
      </c>
      <c r="K1550" s="31">
        <f t="shared" si="100"/>
        <v>0</v>
      </c>
      <c r="L1550" t="str">
        <f>_xlfn.XLOOKUP(G1550,[2]Preisliste!$A$11:$A$156,[2]Preisliste!$C$11:$C$156)</f>
        <v>NFA2X 4x35² liefern/montieren</v>
      </c>
      <c r="M1550" s="27"/>
      <c r="N1550" s="27"/>
      <c r="O1550" s="27"/>
      <c r="P1550" s="32"/>
    </row>
    <row r="1551" spans="1:16" x14ac:dyDescent="0.3">
      <c r="A1551" s="27"/>
      <c r="B1551" s="68">
        <f t="shared" si="101"/>
        <v>0</v>
      </c>
      <c r="C1551" s="68">
        <v>0</v>
      </c>
      <c r="D1551" s="29" t="str">
        <f>'[1]Mast Grube Multi10lB'!$D91</f>
        <v>m</v>
      </c>
      <c r="E1551" s="29" t="s">
        <v>127</v>
      </c>
      <c r="F1551" s="12">
        <v>122030500000</v>
      </c>
      <c r="G1551" s="30">
        <f>'[1]Mast Grube Multi10lB'!$E91</f>
        <v>122030500000</v>
      </c>
      <c r="H1551" s="30">
        <v>0</v>
      </c>
      <c r="I1551">
        <f>_xlfn.XLOOKUP(G1551,[1]Preisliste!$A$11:$A$156,[1]Preisliste!$B$11:$B$156)</f>
        <v>0</v>
      </c>
      <c r="J1551" s="13">
        <f>_xlfn.XLOOKUP(G1551,[2]Preisliste!$A$11:$A$156,[2]Preisliste!$E$11:$E$156)</f>
        <v>11.05</v>
      </c>
      <c r="K1551" s="31">
        <f t="shared" si="100"/>
        <v>0</v>
      </c>
      <c r="L1551" t="str">
        <f>_xlfn.XLOOKUP(G1551,[2]Preisliste!$A$11:$A$156,[2]Preisliste!$C$11:$C$156)</f>
        <v>Kabel liefern/in Rohr einziehen</v>
      </c>
      <c r="M1551" s="27"/>
      <c r="N1551" s="27"/>
      <c r="O1551" s="27"/>
      <c r="P1551" s="32"/>
    </row>
    <row r="1552" spans="1:16" x14ac:dyDescent="0.3">
      <c r="A1552" s="27"/>
      <c r="B1552" s="68">
        <f t="shared" si="101"/>
        <v>0</v>
      </c>
      <c r="C1552" s="68">
        <v>0</v>
      </c>
      <c r="D1552" s="29" t="str">
        <f>'[1]Mast Grube Multi10lB'!$D92</f>
        <v>St.</v>
      </c>
      <c r="E1552" s="29" t="s">
        <v>192</v>
      </c>
      <c r="F1552" s="12">
        <v>122030700000</v>
      </c>
      <c r="G1552" s="30">
        <f>'[1]Mast Grube Multi10lB'!$E92</f>
        <v>122030700000</v>
      </c>
      <c r="H1552" s="30" t="s">
        <v>23</v>
      </c>
      <c r="I1552" t="str">
        <f>_xlfn.XLOOKUP(G1552,[1]Preisliste!$A$11:$A$156,[1]Preisliste!$B$11:$B$156)</f>
        <v>1.4.4</v>
      </c>
      <c r="J1552" s="13">
        <f>_xlfn.XLOOKUP(G1552,[2]Preisliste!$A$11:$A$156,[2]Preisliste!$E$11:$E$156)</f>
        <v>56.14</v>
      </c>
      <c r="K1552" s="31">
        <f t="shared" si="100"/>
        <v>0</v>
      </c>
      <c r="L1552" t="str">
        <f>_xlfn.XLOOKUP(G1552,[2]Preisliste!$A$11:$A$156,[2]Preisliste!$C$11:$C$156)</f>
        <v>Verbindungsmuffe bis 5 x 16 mm² ohne AuS</v>
      </c>
      <c r="M1552" s="27"/>
      <c r="N1552" s="27"/>
      <c r="O1552" s="27"/>
      <c r="P1552" s="32"/>
    </row>
    <row r="1553" spans="1:16" x14ac:dyDescent="0.3">
      <c r="A1553" s="27"/>
      <c r="B1553" s="68">
        <f t="shared" si="101"/>
        <v>0</v>
      </c>
      <c r="C1553" s="68">
        <v>0</v>
      </c>
      <c r="D1553" s="29" t="str">
        <f>'[1]Mast Grube Multi10lB'!$D93</f>
        <v>St.</v>
      </c>
      <c r="E1553" s="29" t="s">
        <v>192</v>
      </c>
      <c r="F1553" s="12">
        <v>122030900000</v>
      </c>
      <c r="G1553" s="30">
        <f>'[1]Mast Grube Multi10lB'!$E93</f>
        <v>122030900000</v>
      </c>
      <c r="H1553" s="30" t="s">
        <v>24</v>
      </c>
      <c r="I1553" t="str">
        <f>_xlfn.XLOOKUP(G1553,[1]Preisliste!$A$11:$A$156,[1]Preisliste!$B$11:$B$156)</f>
        <v>1.4.5</v>
      </c>
      <c r="J1553" s="13">
        <f>_xlfn.XLOOKUP(G1553,[2]Preisliste!$A$11:$A$156,[2]Preisliste!$E$11:$E$156)</f>
        <v>118.14</v>
      </c>
      <c r="K1553" s="31">
        <f t="shared" si="100"/>
        <v>0</v>
      </c>
      <c r="L1553" t="str">
        <f>_xlfn.XLOOKUP(G1553,[2]Preisliste!$A$11:$A$156,[2]Preisliste!$C$11:$C$156)</f>
        <v>Abzweigmuffe ohne AuS</v>
      </c>
      <c r="M1553" s="27"/>
      <c r="N1553" s="27"/>
      <c r="O1553" s="27"/>
      <c r="P1553" s="32"/>
    </row>
    <row r="1554" spans="1:16" x14ac:dyDescent="0.3">
      <c r="A1554" s="27"/>
      <c r="B1554" s="68">
        <f t="shared" si="101"/>
        <v>0</v>
      </c>
      <c r="C1554" s="68">
        <v>0</v>
      </c>
      <c r="D1554" s="29" t="str">
        <f>'[1]Mast Grube Multi10lB'!$D94</f>
        <v>St.</v>
      </c>
      <c r="E1554" s="29" t="s">
        <v>192</v>
      </c>
      <c r="F1554" s="12">
        <v>122031100000</v>
      </c>
      <c r="G1554" s="30">
        <f>'[1]Mast Grube Multi10lB'!$E94</f>
        <v>122031100000</v>
      </c>
      <c r="H1554" s="30" t="s">
        <v>25</v>
      </c>
      <c r="I1554" t="str">
        <f>_xlfn.XLOOKUP(G1554,[1]Preisliste!$A$11:$A$156,[1]Preisliste!$B$11:$B$156)</f>
        <v>1.4.6</v>
      </c>
      <c r="J1554" s="13">
        <f>_xlfn.XLOOKUP(G1554,[2]Preisliste!$A$11:$A$156,[2]Preisliste!$E$11:$E$156)</f>
        <v>72.56</v>
      </c>
      <c r="K1554" s="31">
        <f t="shared" si="100"/>
        <v>0</v>
      </c>
      <c r="L1554" t="str">
        <f>_xlfn.XLOOKUP(G1554,[2]Preisliste!$A$11:$A$156,[2]Preisliste!$C$11:$C$156)</f>
        <v>Kabelendverschluss herstellen ohne AuS</v>
      </c>
      <c r="M1554" s="27"/>
      <c r="N1554" s="27"/>
      <c r="O1554" s="27"/>
      <c r="P1554" s="32"/>
    </row>
    <row r="1555" spans="1:16" x14ac:dyDescent="0.3">
      <c r="A1555" s="27"/>
      <c r="B1555" s="68">
        <f t="shared" si="101"/>
        <v>0</v>
      </c>
      <c r="C1555" s="68">
        <v>0</v>
      </c>
      <c r="D1555" s="29" t="str">
        <f>'[1]Mast Grube Multi10lB'!$D95</f>
        <v>St.</v>
      </c>
      <c r="E1555" s="29" t="s">
        <v>192</v>
      </c>
      <c r="F1555" s="12">
        <v>122031300000</v>
      </c>
      <c r="G1555" s="30">
        <f>'[1]Mast Grube Multi10lB'!$E95</f>
        <v>122031300000</v>
      </c>
      <c r="H1555" s="30" t="s">
        <v>26</v>
      </c>
      <c r="I1555" t="str">
        <f>_xlfn.XLOOKUP(G1555,[1]Preisliste!$A$11:$A$156,[1]Preisliste!$B$11:$B$156)</f>
        <v>1.4.7</v>
      </c>
      <c r="J1555" s="13">
        <f>_xlfn.XLOOKUP(G1555,[2]Preisliste!$A$11:$A$156,[2]Preisliste!$E$11:$E$156)</f>
        <v>168.41</v>
      </c>
      <c r="K1555" s="31">
        <f t="shared" si="100"/>
        <v>0</v>
      </c>
      <c r="L1555" t="str">
        <f>_xlfn.XLOOKUP(G1555,[2]Preisliste!$A$11:$A$156,[2]Preisliste!$C$11:$C$156)</f>
        <v>Rückbau Freileitungsanschluss für nicht benötigten LP</v>
      </c>
      <c r="M1555" s="27"/>
      <c r="N1555" s="27"/>
      <c r="O1555" s="27"/>
      <c r="P1555" s="32"/>
    </row>
    <row r="1556" spans="1:16" x14ac:dyDescent="0.3">
      <c r="A1556" s="27"/>
      <c r="B1556" s="68">
        <f t="shared" si="101"/>
        <v>0</v>
      </c>
      <c r="C1556" s="68">
        <v>0</v>
      </c>
      <c r="D1556" s="29" t="str">
        <f>'[1]Mast Grube Multi10lB'!$D96</f>
        <v>m</v>
      </c>
      <c r="E1556" s="29" t="s">
        <v>127</v>
      </c>
      <c r="F1556" s="12">
        <v>122031500000</v>
      </c>
      <c r="G1556" s="30">
        <f>'[1]Mast Grube Multi10lB'!$E96</f>
        <v>122031500000</v>
      </c>
      <c r="H1556" s="30" t="s">
        <v>27</v>
      </c>
      <c r="I1556" t="str">
        <f>_xlfn.XLOOKUP(G1556,[1]Preisliste!$A$11:$A$156,[1]Preisliste!$B$11:$B$156)</f>
        <v>1.4.8</v>
      </c>
      <c r="J1556" s="13">
        <f>_xlfn.XLOOKUP(G1556,[2]Preisliste!$A$11:$A$156,[2]Preisliste!$E$11:$E$156)</f>
        <v>9.2100000000000009</v>
      </c>
      <c r="K1556" s="31">
        <f t="shared" si="100"/>
        <v>0</v>
      </c>
      <c r="L1556" t="str">
        <f>_xlfn.XLOOKUP(G1556,[2]Preisliste!$A$11:$A$156,[2]Preisliste!$C$11:$C$156)</f>
        <v>Leerrohr 110 mm liefern u. verlegen</v>
      </c>
      <c r="M1556" s="27"/>
      <c r="N1556" s="27"/>
      <c r="O1556" s="27"/>
      <c r="P1556" s="32"/>
    </row>
    <row r="1557" spans="1:16" x14ac:dyDescent="0.3">
      <c r="A1557" s="27"/>
      <c r="B1557" s="68">
        <f t="shared" si="101"/>
        <v>0</v>
      </c>
      <c r="C1557" s="68">
        <v>0</v>
      </c>
      <c r="D1557" s="29" t="str">
        <f>'[1]Mast Grube Multi10lB'!$D98</f>
        <v>St.</v>
      </c>
      <c r="E1557" s="29" t="s">
        <v>192</v>
      </c>
      <c r="F1557" s="12">
        <v>122050100000</v>
      </c>
      <c r="G1557" s="30">
        <f>'[1]Mast Grube Multi10lB'!$E98</f>
        <v>122050100000</v>
      </c>
      <c r="H1557" s="30" t="s">
        <v>28</v>
      </c>
      <c r="I1557" t="str">
        <f>_xlfn.XLOOKUP(G1557,[1]Preisliste!$A$11:$A$156,[1]Preisliste!$B$11:$B$156)</f>
        <v>1.6.1</v>
      </c>
      <c r="J1557" s="13">
        <f>_xlfn.XLOOKUP(G1557,[2]Preisliste!$A$11:$A$156,[2]Preisliste!$E$11:$E$156)</f>
        <v>9.82</v>
      </c>
      <c r="K1557" s="31">
        <f t="shared" si="100"/>
        <v>0</v>
      </c>
      <c r="L1557" t="str">
        <f>_xlfn.XLOOKUP(G1557,[2]Preisliste!$A$11:$A$156,[2]Preisliste!$C$11:$C$156)</f>
        <v>Masterdung für bestehende Masten</v>
      </c>
      <c r="M1557" s="27"/>
      <c r="N1557" s="27"/>
      <c r="O1557" s="27"/>
      <c r="P1557" s="32"/>
    </row>
    <row r="1558" spans="1:16" x14ac:dyDescent="0.3">
      <c r="A1558" s="27"/>
      <c r="B1558" s="68">
        <f t="shared" si="101"/>
        <v>0</v>
      </c>
      <c r="C1558" s="68">
        <v>0</v>
      </c>
      <c r="D1558" s="29" t="str">
        <f>'[1]Mast Grube Multi10lB'!$D99</f>
        <v>St.</v>
      </c>
      <c r="E1558" s="29" t="s">
        <v>192</v>
      </c>
      <c r="F1558" s="12">
        <v>122050300000</v>
      </c>
      <c r="G1558" s="30">
        <f>'[1]Mast Grube Multi10lB'!$E99</f>
        <v>122050300000</v>
      </c>
      <c r="H1558" s="30" t="s">
        <v>29</v>
      </c>
      <c r="I1558" t="str">
        <f>_xlfn.XLOOKUP(G1558,[1]Preisliste!$A$11:$A$156,[1]Preisliste!$B$11:$B$156)</f>
        <v>1.6.2</v>
      </c>
      <c r="J1558" s="13">
        <f>_xlfn.XLOOKUP(G1558,[2]Preisliste!$A$11:$A$156,[2]Preisliste!$E$11:$E$156)</f>
        <v>11.23</v>
      </c>
      <c r="K1558" s="31">
        <f t="shared" si="100"/>
        <v>0</v>
      </c>
      <c r="L1558" t="str">
        <f>_xlfn.XLOOKUP(G1558,[2]Preisliste!$A$11:$A$156,[2]Preisliste!$C$11:$C$156)</f>
        <v>Mastnummernkennzeichnung erstellen</v>
      </c>
      <c r="M1558" s="27"/>
      <c r="N1558" s="27"/>
      <c r="O1558" s="27"/>
      <c r="P1558" s="32"/>
    </row>
    <row r="1559" spans="1:16" x14ac:dyDescent="0.3">
      <c r="A1559" s="27"/>
      <c r="B1559" s="68">
        <f t="shared" si="101"/>
        <v>0</v>
      </c>
      <c r="C1559" s="68">
        <v>0</v>
      </c>
      <c r="D1559" s="29" t="str">
        <f>'[1]Mast Grube Multi10lB'!$D100</f>
        <v>St.</v>
      </c>
      <c r="E1559" s="29" t="s">
        <v>192</v>
      </c>
      <c r="F1559" s="12">
        <v>122122700000</v>
      </c>
      <c r="G1559" s="30">
        <f>'[1]Mast Grube Multi10lB'!$E100</f>
        <v>122122700000</v>
      </c>
      <c r="H1559" s="30">
        <v>0</v>
      </c>
      <c r="I1559">
        <f>_xlfn.XLOOKUP(G1559,[1]Preisliste!$A$11:$A$156,[1]Preisliste!$B$11:$B$156)</f>
        <v>0</v>
      </c>
      <c r="J1559" s="13">
        <f>_xlfn.XLOOKUP(G1559,[2]Preisliste!$A$11:$A$156,[2]Preisliste!$E$11:$E$156)</f>
        <v>136.52000000000001</v>
      </c>
      <c r="K1559" s="31">
        <f t="shared" si="100"/>
        <v>0</v>
      </c>
      <c r="L1559" t="str">
        <f>_xlfn.XLOOKUP(G1559,[2]Preisliste!$A$11:$A$156,[2]Preisliste!$C$11:$C$156)</f>
        <v>Montage Tiefenerder (V4A)</v>
      </c>
      <c r="M1559" s="27"/>
      <c r="N1559" s="27"/>
      <c r="O1559" s="27"/>
      <c r="P1559" s="32"/>
    </row>
    <row r="1560" spans="1:16" x14ac:dyDescent="0.3">
      <c r="A1560" s="27"/>
      <c r="B1560" s="68">
        <f t="shared" si="101"/>
        <v>0</v>
      </c>
      <c r="C1560" s="68">
        <v>0</v>
      </c>
      <c r="D1560" s="29" t="str">
        <f>'[1]Mast Grube Multi10lB'!$D101</f>
        <v>St.</v>
      </c>
      <c r="E1560" s="29" t="s">
        <v>192</v>
      </c>
      <c r="F1560" s="12">
        <v>122122800000</v>
      </c>
      <c r="G1560" s="30">
        <f>'[1]Mast Grube Multi10lB'!$E101</f>
        <v>122122800000</v>
      </c>
      <c r="H1560" s="30">
        <v>0</v>
      </c>
      <c r="I1560">
        <f>_xlfn.XLOOKUP(G1560,[1]Preisliste!$A$11:$A$156,[1]Preisliste!$B$11:$B$156)</f>
        <v>0</v>
      </c>
      <c r="J1560" s="13">
        <f>_xlfn.XLOOKUP(G1560,[2]Preisliste!$A$11:$A$156,[2]Preisliste!$E$11:$E$156)</f>
        <v>56.52</v>
      </c>
      <c r="K1560" s="31">
        <f t="shared" si="100"/>
        <v>0</v>
      </c>
      <c r="L1560" t="str">
        <f>_xlfn.XLOOKUP(G1560,[2]Preisliste!$A$11:$A$156,[2]Preisliste!$C$11:$C$156)</f>
        <v>Zulage je weitere erdungsstange V4A 1,5</v>
      </c>
      <c r="M1560" s="27"/>
      <c r="N1560" s="27"/>
      <c r="O1560" s="27"/>
      <c r="P1560" s="32"/>
    </row>
    <row r="1561" spans="1:16" x14ac:dyDescent="0.3">
      <c r="A1561" s="27"/>
      <c r="B1561" s="68">
        <f t="shared" si="101"/>
        <v>0</v>
      </c>
      <c r="C1561" s="68">
        <v>0</v>
      </c>
      <c r="D1561" s="29" t="str">
        <f>'[1]Mast Grube Multi10lB'!$D102</f>
        <v>St.</v>
      </c>
      <c r="E1561" s="29" t="s">
        <v>192</v>
      </c>
      <c r="F1561" s="12">
        <v>122122900000</v>
      </c>
      <c r="G1561" s="30">
        <f>'[1]Mast Grube Multi10lB'!$E102</f>
        <v>122122900000</v>
      </c>
      <c r="H1561" s="30">
        <v>0</v>
      </c>
      <c r="I1561">
        <f>_xlfn.XLOOKUP(G1561,[1]Preisliste!$A$11:$A$156,[1]Preisliste!$B$11:$B$156)</f>
        <v>0</v>
      </c>
      <c r="J1561" s="13">
        <f>_xlfn.XLOOKUP(G1561,[2]Preisliste!$A$11:$A$156,[2]Preisliste!$E$11:$E$156)</f>
        <v>59.93</v>
      </c>
      <c r="K1561" s="31">
        <f t="shared" si="100"/>
        <v>0</v>
      </c>
      <c r="L1561" t="str">
        <f>_xlfn.XLOOKUP(G1561,[2]Preisliste!$A$11:$A$156,[2]Preisliste!$C$11:$C$156)</f>
        <v>Erdungsmessung inkl. Protokoll</v>
      </c>
      <c r="M1561" s="27"/>
      <c r="N1561" s="27"/>
      <c r="O1561" s="27"/>
      <c r="P1561" s="32"/>
    </row>
    <row r="1562" spans="1:16" x14ac:dyDescent="0.3">
      <c r="A1562" s="27"/>
      <c r="B1562" s="68">
        <f t="shared" si="101"/>
        <v>0</v>
      </c>
      <c r="C1562" s="68">
        <v>0</v>
      </c>
      <c r="D1562" s="29" t="str">
        <f>'[1]Mast Grube Multi10lB'!$D103</f>
        <v>St.</v>
      </c>
      <c r="E1562" s="29" t="s">
        <v>192</v>
      </c>
      <c r="F1562" s="12">
        <v>122123000000</v>
      </c>
      <c r="G1562" s="30">
        <f>'[1]Mast Grube Multi10lB'!$E103</f>
        <v>122123000000</v>
      </c>
      <c r="H1562" s="30">
        <v>0</v>
      </c>
      <c r="I1562">
        <f>_xlfn.XLOOKUP(G1562,[1]Preisliste!$A$11:$A$156,[1]Preisliste!$B$11:$B$156)</f>
        <v>0</v>
      </c>
      <c r="J1562" s="13">
        <f>_xlfn.XLOOKUP(G1562,[2]Preisliste!$A$11:$A$156,[2]Preisliste!$E$11:$E$156)</f>
        <v>134.19999999999999</v>
      </c>
      <c r="K1562" s="31">
        <f t="shared" si="100"/>
        <v>0</v>
      </c>
      <c r="L1562" t="str">
        <f>_xlfn.XLOOKUP(G1562,[2]Preisliste!$A$11:$A$156,[2]Preisliste!$C$11:$C$156)</f>
        <v>Pauschale Tiefbau für Tiefenerder</v>
      </c>
      <c r="M1562" s="27"/>
      <c r="N1562" s="27"/>
      <c r="O1562" s="27"/>
      <c r="P1562" s="32"/>
    </row>
    <row r="1563" spans="1:16" x14ac:dyDescent="0.3">
      <c r="A1563" s="27"/>
      <c r="B1563" s="68">
        <f t="shared" si="101"/>
        <v>0</v>
      </c>
      <c r="C1563" s="68">
        <v>0</v>
      </c>
      <c r="D1563" s="29" t="str">
        <f>'[1]Mast Grube Multi10lB'!$D104</f>
        <v>St.</v>
      </c>
      <c r="E1563" s="29" t="s">
        <v>192</v>
      </c>
      <c r="F1563" s="12">
        <v>122123100000</v>
      </c>
      <c r="G1563" s="30">
        <f>'[1]Mast Grube Multi10lB'!$E104</f>
        <v>122123100000</v>
      </c>
      <c r="H1563" s="30">
        <v>0</v>
      </c>
      <c r="I1563">
        <f>_xlfn.XLOOKUP(G1563,[1]Preisliste!$A$11:$A$156,[1]Preisliste!$B$11:$B$156)</f>
        <v>0</v>
      </c>
      <c r="J1563" s="13">
        <f>_xlfn.XLOOKUP(G1563,[2]Preisliste!$A$11:$A$156,[2]Preisliste!$E$11:$E$156)</f>
        <v>61.6</v>
      </c>
      <c r="K1563" s="31">
        <f t="shared" si="100"/>
        <v>0</v>
      </c>
      <c r="L1563" t="str">
        <f>_xlfn.XLOOKUP(G1563,[2]Preisliste!$A$11:$A$156,[2]Preisliste!$C$11:$C$156)</f>
        <v>Pauschale An und Abfahrt Tiefenerder</v>
      </c>
      <c r="M1563" s="27"/>
      <c r="N1563" s="27"/>
      <c r="O1563" s="27"/>
      <c r="P1563" s="32"/>
    </row>
    <row r="1564" spans="1:16" x14ac:dyDescent="0.3">
      <c r="A1564" s="27"/>
      <c r="B1564" s="68">
        <f t="shared" si="101"/>
        <v>0</v>
      </c>
      <c r="C1564" s="68">
        <v>0</v>
      </c>
      <c r="D1564" s="29" t="str">
        <f>'[1]Mast Grube Multi10lB'!$D105</f>
        <v>St.</v>
      </c>
      <c r="E1564" s="29" t="s">
        <v>192</v>
      </c>
      <c r="F1564" s="12">
        <v>122050500000</v>
      </c>
      <c r="G1564" s="30">
        <f>'[1]Mast Grube Multi10lB'!$E105</f>
        <v>122050500000</v>
      </c>
      <c r="H1564" s="30" t="s">
        <v>30</v>
      </c>
      <c r="I1564" t="str">
        <f>_xlfn.XLOOKUP(G1564,[1]Preisliste!$A$11:$A$156,[1]Preisliste!$B$11:$B$156)</f>
        <v>1.6.3</v>
      </c>
      <c r="J1564" s="13">
        <f>_xlfn.XLOOKUP(G1564,[2]Preisliste!$A$11:$A$156,[2]Preisliste!$E$11:$E$156)</f>
        <v>337</v>
      </c>
      <c r="K1564" s="31">
        <f t="shared" si="100"/>
        <v>0</v>
      </c>
      <c r="L1564" t="str">
        <f>_xlfn.XLOOKUP(G1564,[2]Preisliste!$A$11:$A$156,[2]Preisliste!$C$11:$C$156)</f>
        <v>Mastanschlusskasten mit Maststeckdose</v>
      </c>
      <c r="M1564" s="27"/>
      <c r="N1564" s="27"/>
      <c r="O1564" s="27"/>
      <c r="P1564" s="32"/>
    </row>
    <row r="1565" spans="1:16" x14ac:dyDescent="0.3">
      <c r="A1565" s="27"/>
      <c r="B1565" s="68">
        <f t="shared" si="101"/>
        <v>0</v>
      </c>
      <c r="C1565" s="68">
        <v>0</v>
      </c>
      <c r="D1565" s="29" t="str">
        <f>'[1]Mast Grube Multi10lB'!$D107</f>
        <v>St.</v>
      </c>
      <c r="E1565" s="29" t="s">
        <v>192</v>
      </c>
      <c r="F1565" s="12">
        <v>122060100000</v>
      </c>
      <c r="G1565" s="30">
        <f>'[1]Mast Grube Multi10lB'!$E107</f>
        <v>122060100000</v>
      </c>
      <c r="H1565" s="30" t="s">
        <v>31</v>
      </c>
      <c r="I1565" t="str">
        <f>_xlfn.XLOOKUP(G1565,[1]Preisliste!$A$11:$A$156,[1]Preisliste!$B$11:$B$156)</f>
        <v>1.7.1</v>
      </c>
      <c r="J1565" s="13">
        <f>_xlfn.XLOOKUP(G1565,[2]Preisliste!$A$11:$A$156,[2]Preisliste!$E$11:$E$156)</f>
        <v>111.7</v>
      </c>
      <c r="K1565" s="31">
        <f t="shared" si="100"/>
        <v>0</v>
      </c>
      <c r="L1565" t="str">
        <f>_xlfn.XLOOKUP(G1565,[2]Preisliste!$A$11:$A$156,[2]Preisliste!$C$11:$C$156)</f>
        <v>Aufsatzausleger 1-fach 1,5 m bis LPH 10 m</v>
      </c>
      <c r="M1565" s="27"/>
      <c r="N1565" s="27"/>
      <c r="O1565" s="27"/>
      <c r="P1565" s="32"/>
    </row>
    <row r="1566" spans="1:16" x14ac:dyDescent="0.3">
      <c r="A1566" s="27"/>
      <c r="B1566" s="68">
        <f t="shared" si="101"/>
        <v>0</v>
      </c>
      <c r="C1566" s="68">
        <v>0</v>
      </c>
      <c r="D1566" s="29" t="str">
        <f>'[1]Mast Grube Multi10lB'!$D108</f>
        <v>St.</v>
      </c>
      <c r="E1566" s="29" t="s">
        <v>192</v>
      </c>
      <c r="F1566" s="12">
        <v>122060300000</v>
      </c>
      <c r="G1566" s="30">
        <f>'[1]Mast Grube Multi10lB'!$E108</f>
        <v>122060300000</v>
      </c>
      <c r="H1566" s="30" t="s">
        <v>32</v>
      </c>
      <c r="I1566" t="str">
        <f>_xlfn.XLOOKUP(G1566,[1]Preisliste!$A$11:$A$156,[1]Preisliste!$B$11:$B$156)</f>
        <v>1.7.2</v>
      </c>
      <c r="J1566" s="13">
        <f>_xlfn.XLOOKUP(G1566,[2]Preisliste!$A$11:$A$156,[2]Preisliste!$E$11:$E$156)</f>
        <v>137.85</v>
      </c>
      <c r="K1566" s="31">
        <f t="shared" si="100"/>
        <v>0</v>
      </c>
      <c r="L1566" t="str">
        <f>_xlfn.XLOOKUP(G1566,[2]Preisliste!$A$11:$A$156,[2]Preisliste!$C$11:$C$156)</f>
        <v>Aufsatzausleger 2-fach 1,5 m bis LPH 10 m</v>
      </c>
      <c r="M1566" s="27"/>
      <c r="N1566" s="27"/>
      <c r="O1566" s="27"/>
      <c r="P1566" s="32"/>
    </row>
    <row r="1567" spans="1:16" x14ac:dyDescent="0.3">
      <c r="A1567" s="27"/>
      <c r="B1567" s="68">
        <f t="shared" si="101"/>
        <v>0</v>
      </c>
      <c r="C1567" s="68">
        <v>0</v>
      </c>
      <c r="D1567" s="29" t="str">
        <f>'[1]Mast Grube Multi10lB'!$D109</f>
        <v>St.</v>
      </c>
      <c r="E1567" s="29" t="s">
        <v>192</v>
      </c>
      <c r="F1567" s="12">
        <v>122060500000</v>
      </c>
      <c r="G1567" s="30">
        <f>'[1]Mast Grube Multi10lB'!$E109</f>
        <v>122060500000</v>
      </c>
      <c r="H1567" s="30" t="s">
        <v>33</v>
      </c>
      <c r="I1567" t="str">
        <f>_xlfn.XLOOKUP(G1567,[1]Preisliste!$A$11:$A$156,[1]Preisliste!$B$11:$B$156)</f>
        <v>1.7.3</v>
      </c>
      <c r="J1567" s="13">
        <f>_xlfn.XLOOKUP(G1567,[2]Preisliste!$A$11:$A$156,[2]Preisliste!$E$11:$E$156)</f>
        <v>178.71</v>
      </c>
      <c r="K1567" s="31">
        <f t="shared" si="100"/>
        <v>0</v>
      </c>
      <c r="L1567" t="str">
        <f>_xlfn.XLOOKUP(G1567,[2]Preisliste!$A$11:$A$156,[2]Preisliste!$C$11:$C$156)</f>
        <v>Aufsatzausleger 3-fach 1,0 m bis LPH 10 m</v>
      </c>
      <c r="M1567" s="27"/>
      <c r="N1567" s="27"/>
      <c r="O1567" s="27"/>
      <c r="P1567" s="32"/>
    </row>
    <row r="1568" spans="1:16" x14ac:dyDescent="0.3">
      <c r="A1568" s="27"/>
      <c r="B1568" s="68">
        <f t="shared" si="101"/>
        <v>0</v>
      </c>
      <c r="C1568" s="68">
        <v>0</v>
      </c>
      <c r="D1568" s="29" t="str">
        <f>'[1]Mast Grube Multi10lB'!$D110</f>
        <v>St.</v>
      </c>
      <c r="E1568" s="29" t="s">
        <v>192</v>
      </c>
      <c r="F1568" s="12">
        <v>122060700000</v>
      </c>
      <c r="G1568" s="30">
        <f>'[1]Mast Grube Multi10lB'!$E110</f>
        <v>122060700000</v>
      </c>
      <c r="H1568" s="30" t="s">
        <v>34</v>
      </c>
      <c r="I1568" t="str">
        <f>_xlfn.XLOOKUP(G1568,[1]Preisliste!$A$11:$A$156,[1]Preisliste!$B$11:$B$156)</f>
        <v>1.7.4</v>
      </c>
      <c r="J1568" s="13">
        <f>_xlfn.XLOOKUP(G1568,[2]Preisliste!$A$11:$A$156,[2]Preisliste!$E$11:$E$156)</f>
        <v>198.46</v>
      </c>
      <c r="K1568" s="31">
        <f t="shared" si="100"/>
        <v>0</v>
      </c>
      <c r="L1568" t="str">
        <f>_xlfn.XLOOKUP(G1568,[2]Preisliste!$A$11:$A$156,[2]Preisliste!$C$11:$C$156)</f>
        <v>Aufsatzausleger 3-fach 1,5 m bis LPH 10 m</v>
      </c>
      <c r="M1568" s="27"/>
      <c r="N1568" s="27"/>
      <c r="O1568" s="27"/>
      <c r="P1568" s="32"/>
    </row>
    <row r="1569" spans="1:16" x14ac:dyDescent="0.3">
      <c r="A1569" s="27"/>
      <c r="B1569" s="68">
        <f t="shared" si="101"/>
        <v>0</v>
      </c>
      <c r="C1569" s="68">
        <v>0</v>
      </c>
      <c r="D1569" s="29" t="str">
        <f>'[1]Mast Grube Multi10lB'!$D111</f>
        <v>St.</v>
      </c>
      <c r="E1569" s="29" t="s">
        <v>192</v>
      </c>
      <c r="F1569" s="12">
        <v>122060900000</v>
      </c>
      <c r="G1569" s="30">
        <f>'[1]Mast Grube Multi10lB'!$E111</f>
        <v>122060900000</v>
      </c>
      <c r="H1569" s="30" t="s">
        <v>35</v>
      </c>
      <c r="I1569" t="str">
        <f>_xlfn.XLOOKUP(G1569,[1]Preisliste!$A$11:$A$156,[1]Preisliste!$B$11:$B$156)</f>
        <v>1.7.5</v>
      </c>
      <c r="J1569" s="13">
        <f>_xlfn.XLOOKUP(G1569,[2]Preisliste!$A$11:$A$156,[2]Preisliste!$E$11:$E$156)</f>
        <v>299.95999999999998</v>
      </c>
      <c r="K1569" s="31">
        <f t="shared" si="100"/>
        <v>0</v>
      </c>
      <c r="L1569" t="str">
        <f>_xlfn.XLOOKUP(G1569,[2]Preisliste!$A$11:$A$156,[2]Preisliste!$C$11:$C$156)</f>
        <v>Mastausleger für Freileitungsmast liefern u. montieren</v>
      </c>
      <c r="M1569" s="27"/>
      <c r="N1569" s="27"/>
      <c r="O1569" s="27"/>
      <c r="P1569" s="32"/>
    </row>
    <row r="1570" spans="1:16" x14ac:dyDescent="0.3">
      <c r="A1570" s="27"/>
      <c r="B1570" s="68">
        <f t="shared" si="101"/>
        <v>0</v>
      </c>
      <c r="C1570" s="68">
        <v>0</v>
      </c>
      <c r="D1570" s="29" t="str">
        <f>'[1]Mast Grube Multi10lB'!$D113</f>
        <v>St.</v>
      </c>
      <c r="E1570" s="29" t="s">
        <v>192</v>
      </c>
      <c r="F1570" s="12">
        <v>101030300000</v>
      </c>
      <c r="G1570" s="30">
        <f>'[1]Mast Grube Multi10lB'!$E113</f>
        <v>101030300000</v>
      </c>
      <c r="H1570" s="30" t="s">
        <v>37</v>
      </c>
      <c r="I1570" t="str">
        <f>_xlfn.XLOOKUP(G1570,[1]Preisliste!$A$11:$A$156,[1]Preisliste!$B$11:$B$156)</f>
        <v>1.8.1</v>
      </c>
      <c r="J1570" s="13">
        <f>_xlfn.XLOOKUP(G1570,[2]Preisliste!$A$11:$A$156,[2]Preisliste!$E$11:$E$156)</f>
        <v>0</v>
      </c>
      <c r="K1570" s="31">
        <f t="shared" si="100"/>
        <v>0</v>
      </c>
      <c r="L1570" t="str">
        <f>_xlfn.XLOOKUP(G1570,[2]Preisliste!$A$11:$A$156,[2]Preisliste!$C$11:$C$156)</f>
        <v>Aluminiumgussmast 2,65m</v>
      </c>
      <c r="M1570" s="27"/>
      <c r="N1570" s="27"/>
      <c r="O1570" s="27"/>
      <c r="P1570" s="32"/>
    </row>
    <row r="1571" spans="1:16" x14ac:dyDescent="0.3">
      <c r="A1571" s="27"/>
      <c r="B1571" s="68">
        <f t="shared" si="101"/>
        <v>0</v>
      </c>
      <c r="C1571" s="68">
        <v>0</v>
      </c>
      <c r="D1571" s="29" t="str">
        <f>'[1]Mast Grube Multi10lB'!$D114</f>
        <v>St.</v>
      </c>
      <c r="E1571" s="29" t="s">
        <v>192</v>
      </c>
      <c r="F1571" s="12">
        <v>441420000001</v>
      </c>
      <c r="G1571" s="30">
        <f>'[1]Mast Grube Multi10lB'!$E114</f>
        <v>441420000001</v>
      </c>
      <c r="H1571" s="30" t="s">
        <v>38</v>
      </c>
      <c r="I1571" t="str">
        <f>_xlfn.XLOOKUP(G1571,[1]Preisliste!$A$11:$A$156,[1]Preisliste!$B$11:$B$156)</f>
        <v>1.8.2</v>
      </c>
      <c r="J1571" s="13">
        <f>_xlfn.XLOOKUP(G1571,[2]Preisliste!$A$11:$A$156,[2]Preisliste!$E$11:$E$156)</f>
        <v>0</v>
      </c>
      <c r="K1571" s="31">
        <f t="shared" si="100"/>
        <v>0</v>
      </c>
      <c r="L1571" t="str">
        <f>_xlfn.XLOOKUP(G1571,[2]Preisliste!$A$11:$A$156,[2]Preisliste!$C$11:$C$156)</f>
        <v>Leiterstütze nach historischem Vorbild</v>
      </c>
      <c r="M1571" s="27"/>
      <c r="N1571" s="27"/>
      <c r="O1571" s="27"/>
      <c r="P1571" s="32"/>
    </row>
    <row r="1572" spans="1:16" x14ac:dyDescent="0.3">
      <c r="A1572" s="27"/>
      <c r="B1572" s="68">
        <f t="shared" si="101"/>
        <v>0</v>
      </c>
      <c r="C1572" s="68">
        <v>0</v>
      </c>
      <c r="D1572" s="29" t="str">
        <f>'[1]Mast Grube Multi10lB'!$D115</f>
        <v>St.</v>
      </c>
      <c r="E1572" s="29" t="s">
        <v>192</v>
      </c>
      <c r="F1572" s="12">
        <v>441421000001</v>
      </c>
      <c r="G1572" s="30">
        <f>'[1]Mast Grube Multi10lB'!$E115</f>
        <v>441421000001</v>
      </c>
      <c r="H1572" s="30" t="s">
        <v>39</v>
      </c>
      <c r="I1572" t="str">
        <f>_xlfn.XLOOKUP(G1572,[1]Preisliste!$A$11:$A$156,[1]Preisliste!$B$11:$B$156)</f>
        <v>1.8.3</v>
      </c>
      <c r="J1572" s="13">
        <f>_xlfn.XLOOKUP(G1572,[2]Preisliste!$A$11:$A$156,[2]Preisliste!$E$11:$E$156)</f>
        <v>0</v>
      </c>
      <c r="K1572" s="31">
        <f t="shared" si="100"/>
        <v>0</v>
      </c>
      <c r="L1572" t="str">
        <f>_xlfn.XLOOKUP(G1572,[2]Preisliste!$A$11:$A$156,[2]Preisliste!$C$11:$C$156)</f>
        <v>Erdstücke</v>
      </c>
      <c r="M1572" s="27"/>
      <c r="N1572" s="27"/>
      <c r="O1572" s="27"/>
      <c r="P1572" s="32"/>
    </row>
    <row r="1573" spans="1:16" x14ac:dyDescent="0.3">
      <c r="A1573" s="27"/>
      <c r="B1573" s="68">
        <f t="shared" si="101"/>
        <v>0</v>
      </c>
      <c r="C1573" s="68">
        <v>0</v>
      </c>
      <c r="D1573" s="29" t="str">
        <f>'[1]Mast Grube Multi10lB'!$D117</f>
        <v>St.</v>
      </c>
      <c r="E1573" s="29" t="s">
        <v>192</v>
      </c>
      <c r="F1573" s="12">
        <v>122070100000</v>
      </c>
      <c r="G1573" s="30">
        <f>'[1]Mast Grube Multi10lB'!$E117</f>
        <v>122070100000</v>
      </c>
      <c r="H1573" s="30" t="s">
        <v>40</v>
      </c>
      <c r="I1573" t="str">
        <f>_xlfn.XLOOKUP(G1573,[1]Preisliste!$A$11:$A$156,[1]Preisliste!$B$11:$B$156)</f>
        <v>1.9.1</v>
      </c>
      <c r="J1573" s="13">
        <f>_xlfn.XLOOKUP(G1573,[2]Preisliste!$A$11:$A$156,[2]Preisliste!$E$11:$E$156)</f>
        <v>79.53</v>
      </c>
      <c r="K1573" s="31">
        <f t="shared" si="100"/>
        <v>0</v>
      </c>
      <c r="L1573" t="str">
        <f>_xlfn.XLOOKUP(G1573,[2]Preisliste!$A$11:$A$156,[2]Preisliste!$C$11:$C$156)</f>
        <v>Kabelübergangskasten ohne AuS</v>
      </c>
      <c r="M1573" s="27"/>
      <c r="N1573" s="27"/>
      <c r="O1573" s="27"/>
      <c r="P1573" s="32"/>
    </row>
    <row r="1574" spans="1:16" x14ac:dyDescent="0.3">
      <c r="A1574" s="27"/>
      <c r="B1574" s="68">
        <f t="shared" si="101"/>
        <v>0</v>
      </c>
      <c r="C1574" s="68">
        <v>0</v>
      </c>
      <c r="D1574" s="29" t="str">
        <f>'[1]Mast Grube Multi10lB'!$D119</f>
        <v>St.</v>
      </c>
      <c r="E1574" s="29" t="s">
        <v>192</v>
      </c>
      <c r="F1574" s="12">
        <v>122080100000</v>
      </c>
      <c r="G1574" s="30">
        <f>'[1]Mast Grube Multi10lB'!$E119</f>
        <v>122080100000</v>
      </c>
      <c r="H1574" s="30">
        <v>0</v>
      </c>
      <c r="I1574">
        <f>_xlfn.XLOOKUP(G1574,[1]Preisliste!$A$11:$A$156,[1]Preisliste!$B$11:$B$156)</f>
        <v>0</v>
      </c>
      <c r="J1574" s="13">
        <f>_xlfn.XLOOKUP(G1574,[2]Preisliste!$A$11:$A$156,[2]Preisliste!$E$11:$E$156)</f>
        <v>37.78</v>
      </c>
      <c r="K1574" s="31">
        <f t="shared" si="100"/>
        <v>0</v>
      </c>
      <c r="L1574" t="str">
        <f>_xlfn.XLOOKUP(G1574,[2]Preisliste!$A$11:$A$156,[2]Preisliste!$C$11:$C$156)</f>
        <v>Mont. Micro Luma</v>
      </c>
      <c r="M1574" s="27"/>
      <c r="N1574" s="27"/>
      <c r="O1574" s="27"/>
      <c r="P1574" s="32"/>
    </row>
    <row r="1575" spans="1:16" x14ac:dyDescent="0.3">
      <c r="A1575" s="27"/>
      <c r="B1575" s="68">
        <f t="shared" si="101"/>
        <v>0</v>
      </c>
      <c r="C1575" s="68">
        <v>0</v>
      </c>
      <c r="D1575" s="29" t="str">
        <f>'[1]Mast Grube Multi10lB'!$D120</f>
        <v>St.</v>
      </c>
      <c r="E1575" s="29" t="s">
        <v>192</v>
      </c>
      <c r="F1575" s="12">
        <v>122080300000</v>
      </c>
      <c r="G1575" s="30">
        <f>'[1]Mast Grube Multi10lB'!$E120</f>
        <v>122080300000</v>
      </c>
      <c r="H1575" s="30">
        <v>0</v>
      </c>
      <c r="I1575">
        <f>_xlfn.XLOOKUP(G1575,[1]Preisliste!$A$11:$A$156,[1]Preisliste!$B$11:$B$156)</f>
        <v>0</v>
      </c>
      <c r="J1575" s="13">
        <f>_xlfn.XLOOKUP(G1575,[2]Preisliste!$A$11:$A$156,[2]Preisliste!$E$11:$E$156)</f>
        <v>38.86</v>
      </c>
      <c r="K1575" s="31">
        <f t="shared" si="100"/>
        <v>0</v>
      </c>
      <c r="L1575" t="str">
        <f>_xlfn.XLOOKUP(G1575,[2]Preisliste!$A$11:$A$156,[2]Preisliste!$C$11:$C$156)</f>
        <v>Mont. Mini Luma</v>
      </c>
      <c r="M1575" s="27"/>
      <c r="N1575" s="27"/>
      <c r="O1575" s="27"/>
      <c r="P1575" s="32"/>
    </row>
    <row r="1576" spans="1:16" x14ac:dyDescent="0.3">
      <c r="A1576" s="27"/>
      <c r="B1576" s="68">
        <f t="shared" si="101"/>
        <v>0</v>
      </c>
      <c r="C1576" s="68">
        <v>0</v>
      </c>
      <c r="D1576" s="29" t="str">
        <f>'[1]Mast Grube Multi10lB'!$D121</f>
        <v>St.</v>
      </c>
      <c r="E1576" s="29" t="s">
        <v>192</v>
      </c>
      <c r="F1576" s="12">
        <v>122080500000</v>
      </c>
      <c r="G1576" s="30">
        <f>'[1]Mast Grube Multi10lB'!$E121</f>
        <v>122080500000</v>
      </c>
      <c r="H1576" s="30">
        <v>0</v>
      </c>
      <c r="I1576">
        <f>_xlfn.XLOOKUP(G1576,[1]Preisliste!$A$11:$A$156,[1]Preisliste!$B$11:$B$156)</f>
        <v>0</v>
      </c>
      <c r="J1576" s="13">
        <f>_xlfn.XLOOKUP(G1576,[2]Preisliste!$A$11:$A$156,[2]Preisliste!$E$11:$E$156)</f>
        <v>41.02</v>
      </c>
      <c r="K1576" s="31">
        <f t="shared" si="100"/>
        <v>0</v>
      </c>
      <c r="L1576" t="str">
        <f>_xlfn.XLOOKUP(G1576,[2]Preisliste!$A$11:$A$156,[2]Preisliste!$C$11:$C$156)</f>
        <v>Mont. Luma</v>
      </c>
      <c r="M1576" s="27"/>
      <c r="N1576" s="27"/>
      <c r="O1576" s="27"/>
      <c r="P1576" s="32"/>
    </row>
    <row r="1577" spans="1:16" x14ac:dyDescent="0.3">
      <c r="A1577" s="27"/>
      <c r="B1577" s="68">
        <f t="shared" si="101"/>
        <v>0</v>
      </c>
      <c r="C1577" s="68">
        <v>0</v>
      </c>
      <c r="D1577" s="29" t="str">
        <f>'[1]Mast Grube Multi10lB'!$D122</f>
        <v>St.</v>
      </c>
      <c r="E1577" s="29" t="s">
        <v>192</v>
      </c>
      <c r="F1577" s="12">
        <v>122080700000</v>
      </c>
      <c r="G1577" s="30">
        <f>'[1]Mast Grube Multi10lB'!$E122</f>
        <v>122080700000</v>
      </c>
      <c r="H1577" s="30">
        <v>0</v>
      </c>
      <c r="I1577">
        <f>_xlfn.XLOOKUP(G1577,[1]Preisliste!$A$11:$A$156,[1]Preisliste!$B$11:$B$156)</f>
        <v>0</v>
      </c>
      <c r="J1577" s="13">
        <f>_xlfn.XLOOKUP(G1577,[2]Preisliste!$A$11:$A$156,[2]Preisliste!$E$11:$E$156)</f>
        <v>96.08</v>
      </c>
      <c r="K1577" s="31">
        <f t="shared" si="100"/>
        <v>0</v>
      </c>
      <c r="L1577" t="str">
        <f>_xlfn.XLOOKUP(G1577,[2]Preisliste!$A$11:$A$156,[2]Preisliste!$C$11:$C$156)</f>
        <v>Mont. FGÜ Mini Luma</v>
      </c>
      <c r="M1577" s="27"/>
      <c r="N1577" s="27"/>
      <c r="O1577" s="27"/>
      <c r="P1577" s="32"/>
    </row>
    <row r="1578" spans="1:16" x14ac:dyDescent="0.3">
      <c r="A1578" s="27"/>
      <c r="B1578" s="68">
        <f t="shared" si="101"/>
        <v>0</v>
      </c>
      <c r="C1578" s="68">
        <v>0</v>
      </c>
      <c r="D1578" s="29" t="str">
        <f>'[1]Mast Grube Multi10lB'!$D123</f>
        <v>St.</v>
      </c>
      <c r="E1578" s="29" t="s">
        <v>192</v>
      </c>
      <c r="F1578" s="12">
        <v>122080900000</v>
      </c>
      <c r="G1578" s="30">
        <f>'[1]Mast Grube Multi10lB'!$E123</f>
        <v>122080900000</v>
      </c>
      <c r="H1578" s="30">
        <v>0</v>
      </c>
      <c r="I1578">
        <f>_xlfn.XLOOKUP(G1578,[1]Preisliste!$A$11:$A$156,[1]Preisliste!$B$11:$B$156)</f>
        <v>0</v>
      </c>
      <c r="J1578" s="13">
        <f>_xlfn.XLOOKUP(G1578,[2]Preisliste!$A$11:$A$156,[2]Preisliste!$E$11:$E$156)</f>
        <v>43.18</v>
      </c>
      <c r="K1578" s="31">
        <f t="shared" si="100"/>
        <v>0</v>
      </c>
      <c r="L1578" t="str">
        <f>_xlfn.XLOOKUP(G1578,[2]Preisliste!$A$11:$A$156,[2]Preisliste!$C$11:$C$156)</f>
        <v>Mont. Trilux Publisca</v>
      </c>
      <c r="M1578" s="27"/>
      <c r="N1578" s="27"/>
      <c r="O1578" s="27"/>
      <c r="P1578" s="32"/>
    </row>
    <row r="1579" spans="1:16" x14ac:dyDescent="0.3">
      <c r="A1579" s="27"/>
      <c r="B1579" s="68">
        <f t="shared" si="101"/>
        <v>0</v>
      </c>
      <c r="C1579" s="68">
        <v>0</v>
      </c>
      <c r="D1579" s="29" t="str">
        <f>'[1]Mast Grube Multi10lB'!$D124</f>
        <v>St.</v>
      </c>
      <c r="E1579" s="29" t="s">
        <v>192</v>
      </c>
      <c r="F1579" s="12">
        <v>122081100000</v>
      </c>
      <c r="G1579" s="30">
        <f>'[1]Mast Grube Multi10lB'!$E124</f>
        <v>122081100000</v>
      </c>
      <c r="H1579" s="30">
        <v>0</v>
      </c>
      <c r="I1579">
        <f>_xlfn.XLOOKUP(G1579,[1]Preisliste!$A$11:$A$156,[1]Preisliste!$B$11:$B$156)</f>
        <v>0</v>
      </c>
      <c r="J1579" s="13">
        <f>_xlfn.XLOOKUP(G1579,[2]Preisliste!$A$11:$A$156,[2]Preisliste!$E$11:$E$156)</f>
        <v>45.34</v>
      </c>
      <c r="K1579" s="31">
        <f t="shared" si="100"/>
        <v>0</v>
      </c>
      <c r="L1579" t="str">
        <f>_xlfn.XLOOKUP(G1579,[2]Preisliste!$A$11:$A$156,[2]Preisliste!$C$11:$C$156)</f>
        <v>Mont. Nordeon Vulkan V3458</v>
      </c>
      <c r="M1579" s="27"/>
      <c r="N1579" s="27"/>
      <c r="O1579" s="27"/>
      <c r="P1579" s="32"/>
    </row>
    <row r="1580" spans="1:16" x14ac:dyDescent="0.3">
      <c r="A1580" s="27"/>
      <c r="B1580" s="68">
        <f t="shared" si="101"/>
        <v>0</v>
      </c>
      <c r="C1580" s="68">
        <v>0</v>
      </c>
      <c r="D1580" s="29" t="str">
        <f>'[1]Mast Grube Multi10lB'!$D125</f>
        <v>St.</v>
      </c>
      <c r="E1580" s="29" t="s">
        <v>192</v>
      </c>
      <c r="F1580" s="12">
        <v>120813000000</v>
      </c>
      <c r="G1580" s="30">
        <f>'[1]Mast Grube Multi10lB'!$E125</f>
        <v>120813000000</v>
      </c>
      <c r="H1580" s="30">
        <v>0</v>
      </c>
      <c r="I1580">
        <f>_xlfn.XLOOKUP(G1580,[1]Preisliste!$A$11:$A$156,[1]Preisliste!$B$11:$B$156)</f>
        <v>0</v>
      </c>
      <c r="J1580" s="13">
        <f>_xlfn.XLOOKUP(G1580,[2]Preisliste!$A$11:$A$156,[2]Preisliste!$E$11:$E$156)</f>
        <v>100.44</v>
      </c>
      <c r="K1580" s="31">
        <f t="shared" si="100"/>
        <v>0</v>
      </c>
      <c r="L1580" t="str">
        <f>_xlfn.XLOOKUP(G1580,[2]Preisliste!$A$11:$A$156,[2]Preisliste!$C$11:$C$156)</f>
        <v>Mont. Hahn-Licht</v>
      </c>
      <c r="M1580" s="27"/>
      <c r="N1580" s="27"/>
      <c r="O1580" s="27"/>
      <c r="P1580" s="32"/>
    </row>
    <row r="1581" spans="1:16" x14ac:dyDescent="0.3">
      <c r="A1581" s="27"/>
      <c r="B1581" s="68">
        <f t="shared" si="101"/>
        <v>0</v>
      </c>
      <c r="C1581" s="68">
        <v>0</v>
      </c>
      <c r="D1581" s="29" t="str">
        <f>'[1]Mast Grube Multi10lB'!$D126</f>
        <v>St.</v>
      </c>
      <c r="E1581" s="29" t="s">
        <v>192</v>
      </c>
      <c r="F1581" s="12">
        <v>122120700000</v>
      </c>
      <c r="G1581" s="30">
        <f>'[1]Mast Grube Multi10lB'!$E126</f>
        <v>122120700000</v>
      </c>
      <c r="H1581" s="30">
        <v>0</v>
      </c>
      <c r="I1581">
        <f>_xlfn.XLOOKUP(G1581,[1]Preisliste!$A$11:$A$156,[1]Preisliste!$B$11:$B$156)</f>
        <v>0</v>
      </c>
      <c r="J1581" s="13">
        <f>_xlfn.XLOOKUP(G1581,[2]Preisliste!$A$11:$A$156,[2]Preisliste!$E$11:$E$156)</f>
        <v>57.53</v>
      </c>
      <c r="K1581" s="31">
        <f t="shared" si="100"/>
        <v>0</v>
      </c>
      <c r="L1581" t="str">
        <f>_xlfn.XLOOKUP(G1581,[2]Preisliste!$A$11:$A$156,[2]Preisliste!$C$11:$C$156)</f>
        <v>Leuchtenmontage o. Material</v>
      </c>
      <c r="M1581" s="27"/>
      <c r="N1581" s="27"/>
      <c r="O1581" s="27"/>
      <c r="P1581" s="32"/>
    </row>
    <row r="1582" spans="1:16" x14ac:dyDescent="0.3">
      <c r="A1582" s="27"/>
      <c r="B1582" s="68">
        <f t="shared" si="101"/>
        <v>0</v>
      </c>
      <c r="C1582" s="68">
        <v>0</v>
      </c>
      <c r="D1582" s="29" t="str">
        <f>'[1]Mast Grube Multi10lB'!$D127</f>
        <v>St.</v>
      </c>
      <c r="E1582" s="29" t="s">
        <v>192</v>
      </c>
      <c r="F1582" s="12">
        <v>122121900000</v>
      </c>
      <c r="G1582" s="30">
        <f>'[1]Mast Grube Multi10lB'!$E127</f>
        <v>122121900000</v>
      </c>
      <c r="H1582" s="30">
        <v>0</v>
      </c>
      <c r="I1582">
        <f>_xlfn.XLOOKUP(G1582,[1]Preisliste!$A$11:$A$156,[1]Preisliste!$B$11:$B$156)</f>
        <v>0</v>
      </c>
      <c r="J1582" s="13">
        <f>_xlfn.XLOOKUP(G1582,[2]Preisliste!$A$11:$A$156,[2]Preisliste!$E$11:$E$156)</f>
        <v>51.86</v>
      </c>
      <c r="K1582" s="31">
        <f t="shared" si="100"/>
        <v>0</v>
      </c>
      <c r="L1582" t="str">
        <f>_xlfn.XLOOKUP(G1582,[2]Preisliste!$A$11:$A$156,[2]Preisliste!$C$11:$C$156)</f>
        <v>Blendeneinbau Vulkan</v>
      </c>
      <c r="M1582" s="27"/>
      <c r="N1582" s="27"/>
      <c r="O1582" s="27"/>
      <c r="P1582" s="32"/>
    </row>
    <row r="1583" spans="1:16" x14ac:dyDescent="0.3">
      <c r="A1583" s="27"/>
      <c r="B1583" s="68">
        <f t="shared" si="101"/>
        <v>0</v>
      </c>
      <c r="C1583" s="68">
        <v>0</v>
      </c>
      <c r="D1583" s="29" t="str">
        <f>'[1]Mast Grube Multi10lB'!$D128</f>
        <v>St.</v>
      </c>
      <c r="E1583" s="29" t="s">
        <v>192</v>
      </c>
      <c r="F1583" s="12">
        <v>122122500000</v>
      </c>
      <c r="G1583" s="30">
        <f>'[1]Mast Grube Multi10lB'!$E128</f>
        <v>122122500000</v>
      </c>
      <c r="H1583" s="30">
        <v>0</v>
      </c>
      <c r="I1583">
        <f>_xlfn.XLOOKUP(G1583,[1]Preisliste!$A$11:$A$156,[1]Preisliste!$B$11:$B$156)</f>
        <v>0</v>
      </c>
      <c r="J1583" s="13">
        <f>_xlfn.XLOOKUP(G1583,[2]Preisliste!$A$11:$A$156,[2]Preisliste!$E$11:$E$156)</f>
        <v>51.86</v>
      </c>
      <c r="K1583" s="31">
        <f t="shared" si="100"/>
        <v>0</v>
      </c>
      <c r="L1583" t="str">
        <f>_xlfn.XLOOKUP(G1583,[2]Preisliste!$A$11:$A$156,[2]Preisliste!$C$11:$C$156)</f>
        <v>Austausch Vulkan Leuchtendach</v>
      </c>
      <c r="M1583" s="27"/>
      <c r="N1583" s="27"/>
      <c r="O1583" s="27"/>
      <c r="P1583" s="32"/>
    </row>
    <row r="1584" spans="1:16" x14ac:dyDescent="0.3">
      <c r="A1584" s="27"/>
      <c r="B1584" s="68">
        <f t="shared" si="101"/>
        <v>0</v>
      </c>
      <c r="C1584" s="68">
        <v>0</v>
      </c>
      <c r="D1584" s="29" t="str">
        <f>'[1]Mast Grube Multi10lB'!$D129</f>
        <v>St.</v>
      </c>
      <c r="E1584" s="29" t="s">
        <v>192</v>
      </c>
      <c r="F1584" s="12">
        <v>122124200000</v>
      </c>
      <c r="G1584" s="30">
        <f>'[1]Mast Grube Multi10lB'!$E129</f>
        <v>122124200000</v>
      </c>
      <c r="H1584" s="30">
        <v>0</v>
      </c>
      <c r="I1584">
        <f>_xlfn.XLOOKUP(G1584,[1]Preisliste!$A$11:$A$156,[1]Preisliste!$B$11:$B$156)</f>
        <v>0</v>
      </c>
      <c r="J1584" s="13">
        <f>_xlfn.XLOOKUP(G1584,[2]Preisliste!$A$11:$A$156,[2]Preisliste!$E$11:$E$156)</f>
        <v>60.83</v>
      </c>
      <c r="K1584" s="31">
        <f t="shared" ref="K1584:K1595" si="102">IF(B1584="",0,B1584*J1584)</f>
        <v>0</v>
      </c>
      <c r="L1584" t="str">
        <f>_xlfn.XLOOKUP(G1584,[2]Preisliste!$A$11:$A$156,[2]Preisliste!$C$11:$C$156)</f>
        <v>Isol. Klemme Leuchtenanschluss</v>
      </c>
      <c r="M1584" s="27"/>
      <c r="N1584" s="27"/>
      <c r="O1584" s="27"/>
      <c r="P1584" s="32"/>
    </row>
    <row r="1585" spans="1:16" x14ac:dyDescent="0.3">
      <c r="A1585" s="27"/>
      <c r="B1585" s="68">
        <f t="shared" ref="B1585:B1595" si="103">C1585</f>
        <v>0</v>
      </c>
      <c r="C1585" s="68">
        <v>0</v>
      </c>
      <c r="D1585" s="29" t="str">
        <f>'[1]Mast Grube Multi10lB'!$D130</f>
        <v>St.</v>
      </c>
      <c r="E1585" s="29" t="s">
        <v>192</v>
      </c>
      <c r="F1585" s="12">
        <v>101030306000</v>
      </c>
      <c r="G1585" s="30">
        <f>'[1]Mast Grube Multi10lB'!$E130</f>
        <v>101030306000</v>
      </c>
      <c r="H1585" s="30" t="s">
        <v>41</v>
      </c>
      <c r="I1585" t="str">
        <f>_xlfn.XLOOKUP(G1585,[1]Preisliste!$A$11:$A$156,[1]Preisliste!$B$11:$B$156)</f>
        <v>1.10.1</v>
      </c>
      <c r="J1585" s="13">
        <f>_xlfn.XLOOKUP(G1585,[2]Preisliste!$A$11:$A$156,[2]Preisliste!$E$11:$E$156)</f>
        <v>37.78</v>
      </c>
      <c r="K1585" s="31">
        <f t="shared" si="102"/>
        <v>0</v>
      </c>
      <c r="L1585" t="str">
        <f>_xlfn.XLOOKUP(G1585,[2]Preisliste!$A$11:$A$156,[2]Preisliste!$C$11:$C$156)</f>
        <v>Technische LED-Außenleuchte für Anliegerstraßen</v>
      </c>
      <c r="M1585" s="27"/>
      <c r="N1585" s="27"/>
      <c r="O1585" s="27"/>
      <c r="P1585" s="32"/>
    </row>
    <row r="1586" spans="1:16" x14ac:dyDescent="0.3">
      <c r="A1586" s="27"/>
      <c r="B1586" s="68">
        <f t="shared" si="103"/>
        <v>0</v>
      </c>
      <c r="C1586" s="68">
        <v>0</v>
      </c>
      <c r="D1586" s="29" t="str">
        <f>'[1]Mast Grube Multi10lB'!$D131</f>
        <v>St.</v>
      </c>
      <c r="E1586" s="29" t="s">
        <v>192</v>
      </c>
      <c r="F1586" s="12">
        <v>101030307000</v>
      </c>
      <c r="G1586" s="30">
        <f>'[1]Mast Grube Multi10lB'!$E131</f>
        <v>101030307000</v>
      </c>
      <c r="H1586" s="30" t="s">
        <v>42</v>
      </c>
      <c r="I1586" t="str">
        <f>_xlfn.XLOOKUP(G1586,[1]Preisliste!$A$11:$A$156,[1]Preisliste!$B$11:$B$156)</f>
        <v>1.10.2</v>
      </c>
      <c r="J1586" s="13">
        <f>_xlfn.XLOOKUP(G1586,[2]Preisliste!$A$11:$A$156,[2]Preisliste!$E$11:$E$156)</f>
        <v>38.86</v>
      </c>
      <c r="K1586" s="31">
        <f t="shared" si="102"/>
        <v>0</v>
      </c>
      <c r="L1586" t="str">
        <f>_xlfn.XLOOKUP(G1586,[2]Preisliste!$A$11:$A$156,[2]Preisliste!$C$11:$C$156)</f>
        <v>Technische LED-Außenleuchte für Haupterschließungsstraßen</v>
      </c>
      <c r="M1586" s="27"/>
      <c r="N1586" s="27"/>
      <c r="O1586" s="27"/>
      <c r="P1586" s="32"/>
    </row>
    <row r="1587" spans="1:16" x14ac:dyDescent="0.3">
      <c r="A1587" s="27"/>
      <c r="B1587" s="68">
        <f t="shared" si="103"/>
        <v>0</v>
      </c>
      <c r="C1587" s="68">
        <v>0</v>
      </c>
      <c r="D1587" s="29" t="str">
        <f>'[1]Mast Grube Multi10lB'!$D132</f>
        <v>St.</v>
      </c>
      <c r="E1587" s="29" t="s">
        <v>192</v>
      </c>
      <c r="F1587" s="12">
        <v>101030400000</v>
      </c>
      <c r="G1587" s="30">
        <f>'[1]Mast Grube Multi10lB'!$E132</f>
        <v>101030400000</v>
      </c>
      <c r="H1587" s="30" t="s">
        <v>43</v>
      </c>
      <c r="I1587" t="str">
        <f>_xlfn.XLOOKUP(G1587,[1]Preisliste!$A$11:$A$156,[1]Preisliste!$B$11:$B$156)</f>
        <v>1.10.3</v>
      </c>
      <c r="J1587" s="13">
        <f>_xlfn.XLOOKUP(G1587,[2]Preisliste!$A$11:$A$156,[2]Preisliste!$E$11:$E$156)</f>
        <v>41.02</v>
      </c>
      <c r="K1587" s="31">
        <f t="shared" si="102"/>
        <v>0</v>
      </c>
      <c r="L1587" t="str">
        <f>_xlfn.XLOOKUP(G1587,[2]Preisliste!$A$11:$A$156,[2]Preisliste!$C$11:$C$156)</f>
        <v>Technische LED-Außenleuchte für Hauptverkehrsstraßen</v>
      </c>
      <c r="M1587" s="27"/>
      <c r="N1587" s="27"/>
      <c r="O1587" s="27"/>
      <c r="P1587" s="32"/>
    </row>
    <row r="1588" spans="1:16" x14ac:dyDescent="0.3">
      <c r="A1588" s="27"/>
      <c r="B1588" s="68">
        <f t="shared" si="103"/>
        <v>0</v>
      </c>
      <c r="C1588" s="68">
        <v>0</v>
      </c>
      <c r="D1588" s="29" t="str">
        <f>'[1]Mast Grube Multi10lB'!$D133</f>
        <v>St.</v>
      </c>
      <c r="E1588" s="29" t="s">
        <v>192</v>
      </c>
      <c r="F1588" s="12">
        <v>441430000001</v>
      </c>
      <c r="G1588" s="30">
        <f>'[1]Mast Grube Multi10lB'!$E133</f>
        <v>441430000001</v>
      </c>
      <c r="H1588" s="30" t="s">
        <v>44</v>
      </c>
      <c r="I1588" t="str">
        <f>_xlfn.XLOOKUP(G1588,[1]Preisliste!$A$11:$A$156,[1]Preisliste!$B$11:$B$156)</f>
        <v>1.10.4</v>
      </c>
      <c r="J1588" s="13">
        <f>_xlfn.XLOOKUP(G1588,[2]Preisliste!$A$11:$A$156,[2]Preisliste!$E$11:$E$156)</f>
        <v>96.08</v>
      </c>
      <c r="K1588" s="31">
        <f t="shared" si="102"/>
        <v>0</v>
      </c>
      <c r="L1588" t="str">
        <f>_xlfn.XLOOKUP(G1588,[2]Preisliste!$A$11:$A$156,[2]Preisliste!$C$11:$C$156)</f>
        <v>Technische LED-Außenleuchte für FGÜ</v>
      </c>
      <c r="M1588" s="27"/>
      <c r="N1588" s="27"/>
      <c r="O1588" s="27"/>
      <c r="P1588" s="32"/>
    </row>
    <row r="1589" spans="1:16" x14ac:dyDescent="0.3">
      <c r="A1589" s="27"/>
      <c r="B1589" s="68">
        <f t="shared" si="103"/>
        <v>0</v>
      </c>
      <c r="C1589" s="68">
        <v>0</v>
      </c>
      <c r="D1589" s="29" t="str">
        <f>'[1]Mast Grube Multi10lB'!$D134</f>
        <v>St.</v>
      </c>
      <c r="E1589" s="29" t="s">
        <v>192</v>
      </c>
      <c r="F1589" s="12">
        <v>441431000001</v>
      </c>
      <c r="G1589" s="30">
        <f>'[1]Mast Grube Multi10lB'!$E134</f>
        <v>441431000001</v>
      </c>
      <c r="H1589" s="30" t="s">
        <v>45</v>
      </c>
      <c r="I1589" t="str">
        <f>_xlfn.XLOOKUP(G1589,[1]Preisliste!$A$11:$A$156,[1]Preisliste!$B$11:$B$156)</f>
        <v>1.10.5</v>
      </c>
      <c r="J1589" s="13">
        <f>_xlfn.XLOOKUP(G1589,[2]Preisliste!$A$11:$A$156,[2]Preisliste!$E$11:$E$156)</f>
        <v>43.18</v>
      </c>
      <c r="K1589" s="31">
        <f t="shared" si="102"/>
        <v>0</v>
      </c>
      <c r="L1589" t="str">
        <f>_xlfn.XLOOKUP(G1589,[2]Preisliste!$A$11:$A$156,[2]Preisliste!$C$11:$C$156)</f>
        <v>Technisch-dekorative LED-Außenleuchte</v>
      </c>
      <c r="M1589" s="27"/>
      <c r="N1589" s="27"/>
      <c r="O1589" s="27"/>
      <c r="P1589" s="32"/>
    </row>
    <row r="1590" spans="1:16" x14ac:dyDescent="0.3">
      <c r="A1590" s="27"/>
      <c r="B1590" s="68">
        <f t="shared" si="103"/>
        <v>0</v>
      </c>
      <c r="C1590" s="68">
        <v>0</v>
      </c>
      <c r="D1590" s="29" t="str">
        <f>'[1]Mast Grube Multi10lB'!$D135</f>
        <v>St.</v>
      </c>
      <c r="E1590" s="29" t="s">
        <v>192</v>
      </c>
      <c r="F1590" s="12">
        <v>441432000001</v>
      </c>
      <c r="G1590" s="30">
        <f>'[1]Mast Grube Multi10lB'!$E135</f>
        <v>441432000001</v>
      </c>
      <c r="H1590" s="30" t="s">
        <v>46</v>
      </c>
      <c r="I1590" t="str">
        <f>_xlfn.XLOOKUP(G1590,[1]Preisliste!$A$11:$A$156,[1]Preisliste!$B$11:$B$156)</f>
        <v>1.10.6</v>
      </c>
      <c r="J1590" s="13">
        <f>_xlfn.XLOOKUP(G1590,[2]Preisliste!$A$11:$A$156,[2]Preisliste!$E$11:$E$156)</f>
        <v>45.34</v>
      </c>
      <c r="K1590" s="31">
        <f t="shared" si="102"/>
        <v>0</v>
      </c>
      <c r="L1590" t="str">
        <f>_xlfn.XLOOKUP(G1590,[2]Preisliste!$A$11:$A$156,[2]Preisliste!$C$11:$C$156)</f>
        <v>Klassisch-dekorative LED-Außenleuchte</v>
      </c>
      <c r="M1590" s="27"/>
      <c r="N1590" s="27"/>
      <c r="O1590" s="27"/>
      <c r="P1590" s="32"/>
    </row>
    <row r="1591" spans="1:16" x14ac:dyDescent="0.3">
      <c r="A1591" s="27"/>
      <c r="B1591" s="68">
        <f t="shared" si="103"/>
        <v>0</v>
      </c>
      <c r="C1591" s="68">
        <v>0</v>
      </c>
      <c r="D1591" s="29" t="str">
        <f>'[1]Mast Grube Multi10lB'!$D136</f>
        <v>St.</v>
      </c>
      <c r="E1591" s="29" t="s">
        <v>192</v>
      </c>
      <c r="F1591" s="12">
        <v>441433000001</v>
      </c>
      <c r="G1591" s="30">
        <f>'[1]Mast Grube Multi10lB'!$E136</f>
        <v>441433000001</v>
      </c>
      <c r="H1591" s="30" t="s">
        <v>47</v>
      </c>
      <c r="I1591" t="str">
        <f>_xlfn.XLOOKUP(G1591,[1]Preisliste!$A$11:$A$156,[1]Preisliste!$B$11:$B$156)</f>
        <v>1.10.7</v>
      </c>
      <c r="J1591" s="13">
        <f>_xlfn.XLOOKUP(G1591,[2]Preisliste!$A$11:$A$156,[2]Preisliste!$E$11:$E$156)</f>
        <v>100.44</v>
      </c>
      <c r="K1591" s="31">
        <f t="shared" si="102"/>
        <v>0</v>
      </c>
      <c r="L1591" t="str">
        <f>_xlfn.XLOOKUP(G1591,[2]Preisliste!$A$11:$A$156,[2]Preisliste!$C$11:$C$156)</f>
        <v>Historische Mastaufsatzleuchten "Ausführung Bergisch Gladbach"</v>
      </c>
      <c r="M1591" s="27"/>
      <c r="N1591" s="27"/>
      <c r="O1591" s="27"/>
      <c r="P1591" s="32"/>
    </row>
    <row r="1592" spans="1:16" x14ac:dyDescent="0.3">
      <c r="A1592" s="27"/>
      <c r="B1592" s="68">
        <f t="shared" si="103"/>
        <v>0</v>
      </c>
      <c r="C1592" s="68">
        <v>0</v>
      </c>
      <c r="D1592" s="29" t="str">
        <f>'[1]Mast Grube Multi10lB'!$D137</f>
        <v>St.</v>
      </c>
      <c r="E1592" s="29" t="s">
        <v>192</v>
      </c>
      <c r="F1592" s="12">
        <v>101030405000</v>
      </c>
      <c r="G1592" s="30">
        <f>'[1]Mast Grube Multi10lB'!$E137</f>
        <v>101030405000</v>
      </c>
      <c r="H1592" s="30" t="s">
        <v>48</v>
      </c>
      <c r="I1592" t="str">
        <f>_xlfn.XLOOKUP(G1592,[1]Preisliste!$A$11:$A$156,[1]Preisliste!$B$11:$B$156)</f>
        <v>1.10.8</v>
      </c>
      <c r="J1592" s="13">
        <f>_xlfn.XLOOKUP(G1592,[2]Preisliste!$A$11:$A$156,[2]Preisliste!$E$11:$E$156)</f>
        <v>0</v>
      </c>
      <c r="K1592" s="31">
        <f t="shared" si="102"/>
        <v>0</v>
      </c>
      <c r="L1592" t="str">
        <f>_xlfn.XLOOKUP(G1592,[2]Preisliste!$A$11:$A$156,[2]Preisliste!$C$11:$C$156)</f>
        <v>LED-Kompakt-Strahler für Akzentbeleuchtung &gt; 4000 lm</v>
      </c>
      <c r="M1592" s="27"/>
      <c r="N1592" s="27"/>
      <c r="O1592" s="27"/>
      <c r="P1592" s="32"/>
    </row>
    <row r="1593" spans="1:16" x14ac:dyDescent="0.3">
      <c r="A1593" s="27"/>
      <c r="B1593" s="68">
        <f t="shared" si="103"/>
        <v>0</v>
      </c>
      <c r="C1593" s="68">
        <v>0</v>
      </c>
      <c r="D1593" s="29" t="str">
        <f>'[1]Mast Grube Multi10lB'!$D138</f>
        <v>St.</v>
      </c>
      <c r="E1593" s="29" t="s">
        <v>192</v>
      </c>
      <c r="F1593" s="12">
        <v>101030406000</v>
      </c>
      <c r="G1593" s="30">
        <f>'[1]Mast Grube Multi10lB'!$E138</f>
        <v>101030406000</v>
      </c>
      <c r="H1593" s="30" t="s">
        <v>49</v>
      </c>
      <c r="I1593" t="str">
        <f>_xlfn.XLOOKUP(G1593,[1]Preisliste!$A$11:$A$156,[1]Preisliste!$B$11:$B$156)</f>
        <v>1.10.9</v>
      </c>
      <c r="J1593" s="13">
        <f>_xlfn.XLOOKUP(G1593,[2]Preisliste!$A$11:$A$156,[2]Preisliste!$E$11:$E$156)</f>
        <v>0</v>
      </c>
      <c r="K1593" s="31">
        <f t="shared" si="102"/>
        <v>0</v>
      </c>
      <c r="L1593" t="str">
        <f>_xlfn.XLOOKUP(G1593,[2]Preisliste!$A$11:$A$156,[2]Preisliste!$C$11:$C$156)</f>
        <v>LED-Kompakt-Strahler für Akzentbeleuchtung &gt; 3000 lm</v>
      </c>
      <c r="M1593" s="27"/>
      <c r="N1593" s="27"/>
      <c r="O1593" s="27"/>
      <c r="P1593" s="32"/>
    </row>
    <row r="1594" spans="1:16" x14ac:dyDescent="0.3">
      <c r="A1594" s="27"/>
      <c r="B1594" s="68">
        <f t="shared" si="103"/>
        <v>0</v>
      </c>
      <c r="C1594" s="68">
        <v>0</v>
      </c>
      <c r="D1594" s="29" t="str">
        <f>'[1]Mast Grube Multi10lB'!$D139</f>
        <v>St.</v>
      </c>
      <c r="E1594" s="29" t="s">
        <v>192</v>
      </c>
      <c r="F1594" s="12">
        <v>101030407000</v>
      </c>
      <c r="G1594" s="30">
        <f>'[1]Mast Grube Multi10lB'!$E139</f>
        <v>101030407000</v>
      </c>
      <c r="H1594" s="30" t="s">
        <v>50</v>
      </c>
      <c r="I1594" t="str">
        <f>_xlfn.XLOOKUP(G1594,[1]Preisliste!$A$11:$A$156,[1]Preisliste!$B$11:$B$156)</f>
        <v>1.10.10</v>
      </c>
      <c r="J1594" s="13">
        <f>_xlfn.XLOOKUP(G1594,[2]Preisliste!$A$11:$A$156,[2]Preisliste!$E$11:$E$156)</f>
        <v>0</v>
      </c>
      <c r="K1594" s="31">
        <f t="shared" si="102"/>
        <v>0</v>
      </c>
      <c r="L1594" t="str">
        <f>_xlfn.XLOOKUP(G1594,[2]Preisliste!$A$11:$A$156,[2]Preisliste!$C$11:$C$156)</f>
        <v>LED-Flutlichtstrahler für Anstrahlungen &gt; 6500 lm</v>
      </c>
      <c r="M1594" s="27"/>
      <c r="N1594" s="27"/>
      <c r="O1594" s="27"/>
      <c r="P1594" s="32"/>
    </row>
    <row r="1595" spans="1:16" x14ac:dyDescent="0.3">
      <c r="A1595" s="27"/>
      <c r="B1595" s="68">
        <f t="shared" si="103"/>
        <v>0</v>
      </c>
      <c r="C1595" s="68">
        <v>0</v>
      </c>
      <c r="D1595" s="29" t="str">
        <f>'[1]Mast Grube Multi10lB'!$D140</f>
        <v>St.</v>
      </c>
      <c r="E1595" s="29" t="s">
        <v>192</v>
      </c>
      <c r="F1595" s="12">
        <v>101030500000</v>
      </c>
      <c r="G1595" s="30">
        <f>'[1]Mast Grube Multi10lB'!$E140</f>
        <v>101030500000</v>
      </c>
      <c r="H1595" s="30" t="s">
        <v>51</v>
      </c>
      <c r="I1595" t="str">
        <f>_xlfn.XLOOKUP(G1595,[1]Preisliste!$A$11:$A$156,[1]Preisliste!$B$11:$B$156)</f>
        <v>1.10.11</v>
      </c>
      <c r="J1595" s="13">
        <f>_xlfn.XLOOKUP(G1595,[2]Preisliste!$A$11:$A$156,[2]Preisliste!$E$11:$E$156)</f>
        <v>0</v>
      </c>
      <c r="K1595" s="31">
        <f t="shared" si="102"/>
        <v>0</v>
      </c>
      <c r="L1595" t="str">
        <f>_xlfn.XLOOKUP(G1595,[2]Preisliste!$A$11:$A$156,[2]Preisliste!$C$11:$C$156)</f>
        <v>LED-Flutlichtstrahler für Anstrahlungen &gt; 5500 lm</v>
      </c>
      <c r="M1595" s="27"/>
      <c r="N1595" s="27"/>
      <c r="O1595" s="27"/>
      <c r="P1595" s="32"/>
    </row>
    <row r="1596" spans="1:16" x14ac:dyDescent="0.3">
      <c r="A1596" s="27"/>
      <c r="F1596" s="12"/>
      <c r="G1596" s="12"/>
      <c r="H1596" s="12"/>
      <c r="J1596" s="13"/>
      <c r="K1596" s="31"/>
      <c r="M1596" s="27"/>
      <c r="N1596" s="27"/>
      <c r="O1596" s="27"/>
      <c r="P1596" s="32"/>
    </row>
    <row r="1597" spans="1:16" x14ac:dyDescent="0.3">
      <c r="A1597" s="27"/>
      <c r="B1597" s="68"/>
      <c r="C1597" s="68"/>
      <c r="D1597" s="29"/>
      <c r="E1597" s="29"/>
      <c r="F1597" s="12"/>
      <c r="G1597" s="30"/>
      <c r="H1597" s="30"/>
      <c r="J1597" s="13"/>
      <c r="K1597" s="31"/>
      <c r="M1597" s="27"/>
      <c r="N1597" s="27"/>
      <c r="O1597" s="27"/>
      <c r="P1597" s="32"/>
    </row>
    <row r="1598" spans="1:16" x14ac:dyDescent="0.3">
      <c r="F1598" s="12"/>
      <c r="J1598" s="13"/>
    </row>
    <row r="1599" spans="1:16" x14ac:dyDescent="0.3">
      <c r="F1599" s="12"/>
      <c r="J1599" s="13"/>
    </row>
    <row r="1600" spans="1:16" x14ac:dyDescent="0.3">
      <c r="A1600" s="21" t="s">
        <v>208</v>
      </c>
      <c r="B1600" s="62">
        <f>C1600</f>
        <v>1.35</v>
      </c>
      <c r="C1600" s="62">
        <v>1.35</v>
      </c>
      <c r="D1600" s="33" t="str">
        <f>'[1]Grube Multi'!E35</f>
        <v>m²</v>
      </c>
      <c r="E1600" s="33" t="s">
        <v>55</v>
      </c>
      <c r="F1600" s="12">
        <v>122021100000</v>
      </c>
      <c r="G1600" s="34">
        <f>'[1]Grube Multi'!F35</f>
        <v>122021100000</v>
      </c>
      <c r="H1600" s="34" t="s">
        <v>0</v>
      </c>
      <c r="I1600" t="str">
        <f>_xlfn.XLOOKUP(G1600,[1]Preisliste!$A$11:$A$156,[1]Preisliste!$B$11:$B$156)</f>
        <v>1.3.6</v>
      </c>
      <c r="J1600" s="13">
        <f>_xlfn.XLOOKUP(G1600,[2]Preisliste!$A$11:$A$156,[2]Preisliste!$E$11:$E$156)</f>
        <v>100.68</v>
      </c>
      <c r="K1600" s="35">
        <f t="shared" ref="K1600:K1617" si="104">IF(B1600="",0,B1600*J1600)</f>
        <v>135.91800000000001</v>
      </c>
      <c r="L1600" t="str">
        <f>_xlfn.XLOOKUP(G1600,[2]Preisliste!$A$11:$A$156,[2]Preisliste!$C$11:$C$156)</f>
        <v>Pflasteroberflächen aufnehmen und wieder herstellen</v>
      </c>
      <c r="M1600" s="21"/>
      <c r="N1600" s="21"/>
      <c r="O1600" s="21"/>
      <c r="P1600" s="36"/>
    </row>
    <row r="1601" spans="1:16" x14ac:dyDescent="0.3">
      <c r="A1601" s="25">
        <f>SUM(K1600:K1617)</f>
        <v>260.69319999999999</v>
      </c>
      <c r="B1601" s="62">
        <f t="shared" ref="B1601:B1617" si="105">C1601</f>
        <v>0.08</v>
      </c>
      <c r="C1601" s="62">
        <v>0.08</v>
      </c>
      <c r="D1601" s="33" t="str">
        <f>'[1]Grube Multi'!E36</f>
        <v>m³</v>
      </c>
      <c r="E1601" s="33" t="s">
        <v>56</v>
      </c>
      <c r="F1601" s="12">
        <v>122021300000</v>
      </c>
      <c r="G1601" s="34">
        <f>'[1]Grube Multi'!F36</f>
        <v>122021300000</v>
      </c>
      <c r="H1601" s="34" t="s">
        <v>1</v>
      </c>
      <c r="I1601" t="str">
        <f>_xlfn.XLOOKUP(G1601,[1]Preisliste!$A$11:$A$156,[1]Preisliste!$B$11:$B$156)</f>
        <v>1.3.7</v>
      </c>
      <c r="J1601" s="13">
        <f>_xlfn.XLOOKUP(G1601,[2]Preisliste!$A$11:$A$156,[2]Preisliste!$E$11:$E$156)</f>
        <v>114.1</v>
      </c>
      <c r="K1601" s="35">
        <f t="shared" si="104"/>
        <v>9.1280000000000001</v>
      </c>
      <c r="L1601" t="str">
        <f>_xlfn.XLOOKUP(G1601,[2]Preisliste!$A$11:$A$156,[2]Preisliste!$C$11:$C$156)</f>
        <v>ungeb. Tragschichten ausbauen</v>
      </c>
      <c r="M1601" s="21"/>
      <c r="N1601" s="21"/>
      <c r="O1601" s="21"/>
      <c r="P1601" s="36"/>
    </row>
    <row r="1602" spans="1:16" x14ac:dyDescent="0.3">
      <c r="A1602" s="21"/>
      <c r="B1602" s="62">
        <f t="shared" si="105"/>
        <v>0.4</v>
      </c>
      <c r="C1602" s="62">
        <v>0.4</v>
      </c>
      <c r="D1602" s="33" t="str">
        <f>'[1]Grube Multi'!E37</f>
        <v>m³</v>
      </c>
      <c r="E1602" s="33" t="s">
        <v>56</v>
      </c>
      <c r="F1602" s="12">
        <v>122021500000</v>
      </c>
      <c r="G1602" s="34">
        <f>'[1]Grube Multi'!F37</f>
        <v>122021500000</v>
      </c>
      <c r="H1602" s="34" t="s">
        <v>2</v>
      </c>
      <c r="I1602" t="str">
        <f>_xlfn.XLOOKUP(G1602,[1]Preisliste!$A$11:$A$156,[1]Preisliste!$B$11:$B$156)</f>
        <v>1.3.8</v>
      </c>
      <c r="J1602" s="13">
        <f>_xlfn.XLOOKUP(G1602,[2]Preisliste!$A$11:$A$156,[2]Preisliste!$E$11:$E$156)</f>
        <v>248.34</v>
      </c>
      <c r="K1602" s="35">
        <f t="shared" si="104"/>
        <v>99.336000000000013</v>
      </c>
      <c r="L1602" t="str">
        <f>_xlfn.XLOOKUP(G1602,[2]Preisliste!$A$11:$A$156,[2]Preisliste!$C$11:$C$156)</f>
        <v>Graben herstellen und wiederverfüllen</v>
      </c>
      <c r="M1602" s="21"/>
      <c r="N1602" s="21"/>
      <c r="O1602" s="21"/>
      <c r="P1602" s="36"/>
    </row>
    <row r="1603" spans="1:16" x14ac:dyDescent="0.3">
      <c r="A1603" s="21"/>
      <c r="B1603" s="62">
        <f t="shared" si="105"/>
        <v>0.14000000000000001</v>
      </c>
      <c r="C1603" s="62">
        <v>0.14000000000000001</v>
      </c>
      <c r="D1603" s="33" t="str">
        <f>'[1]Grube Multi'!E38</f>
        <v>m³</v>
      </c>
      <c r="E1603" s="33" t="s">
        <v>56</v>
      </c>
      <c r="F1603" s="12">
        <v>122021900000</v>
      </c>
      <c r="G1603" s="34">
        <f>'[1]Grube Multi'!F38</f>
        <v>122021900000</v>
      </c>
      <c r="H1603" s="34" t="s">
        <v>3</v>
      </c>
      <c r="I1603" t="str">
        <f>_xlfn.XLOOKUP(G1603,[1]Preisliste!$A$11:$A$156,[1]Preisliste!$B$11:$B$156)</f>
        <v>1.3.10</v>
      </c>
      <c r="J1603" s="13">
        <f>_xlfn.XLOOKUP(G1603,[2]Preisliste!$A$11:$A$156,[2]Preisliste!$E$11:$E$156)</f>
        <v>70.48</v>
      </c>
      <c r="K1603" s="35">
        <f t="shared" si="104"/>
        <v>9.8672000000000022</v>
      </c>
      <c r="L1603" t="str">
        <f>_xlfn.XLOOKUP(G1603,[2]Preisliste!$A$11:$A$156,[2]Preisliste!$C$11:$C$156)</f>
        <v>Sandbett für Elektroleitung</v>
      </c>
      <c r="M1603" s="21"/>
      <c r="N1603" s="21"/>
      <c r="O1603" s="21"/>
      <c r="P1603" s="36"/>
    </row>
    <row r="1604" spans="1:16" x14ac:dyDescent="0.3">
      <c r="A1604" s="21"/>
      <c r="B1604" s="62">
        <f t="shared" si="105"/>
        <v>0.08</v>
      </c>
      <c r="C1604" s="62">
        <v>0.08</v>
      </c>
      <c r="D1604" s="33" t="str">
        <f>'[1]Grube Multi'!E39</f>
        <v>m³</v>
      </c>
      <c r="E1604" s="33" t="s">
        <v>56</v>
      </c>
      <c r="F1604" s="12">
        <v>122022100000</v>
      </c>
      <c r="G1604" s="34">
        <f>'[1]Grube Multi'!F39</f>
        <v>122022100000</v>
      </c>
      <c r="H1604" s="34" t="s">
        <v>4</v>
      </c>
      <c r="I1604" t="str">
        <f>_xlfn.XLOOKUP(G1604,[1]Preisliste!$A$11:$A$156,[1]Preisliste!$B$11:$B$156)</f>
        <v>1.3.11</v>
      </c>
      <c r="J1604" s="13">
        <f>_xlfn.XLOOKUP(G1604,[2]Preisliste!$A$11:$A$156,[2]Preisliste!$E$11:$E$156)</f>
        <v>80.55</v>
      </c>
      <c r="K1604" s="35">
        <f t="shared" si="104"/>
        <v>6.444</v>
      </c>
      <c r="L1604" t="str">
        <f>_xlfn.XLOOKUP(G1604,[2]Preisliste!$A$11:$A$156,[2]Preisliste!$C$11:$C$156)</f>
        <v>vorhandene Tragschicht wieder einbauen</v>
      </c>
      <c r="M1604" s="21"/>
      <c r="N1604" s="21"/>
      <c r="O1604" s="21"/>
      <c r="P1604" s="36"/>
    </row>
    <row r="1605" spans="1:16" x14ac:dyDescent="0.3">
      <c r="A1605" s="21"/>
      <c r="B1605" s="62">
        <f t="shared" si="105"/>
        <v>0</v>
      </c>
      <c r="C1605" s="62">
        <v>0</v>
      </c>
      <c r="D1605" s="33" t="str">
        <f>'[1]Grube Multi'!E40</f>
        <v>m</v>
      </c>
      <c r="E1605" s="33" t="s">
        <v>127</v>
      </c>
      <c r="F1605" s="12">
        <v>122020700000</v>
      </c>
      <c r="G1605" s="34">
        <f>'[1]Grube Multi'!F40</f>
        <v>122020700000</v>
      </c>
      <c r="H1605" s="34" t="s">
        <v>5</v>
      </c>
      <c r="I1605" t="str">
        <f>_xlfn.XLOOKUP(G1605,[1]Preisliste!$A$11:$A$156,[1]Preisliste!$B$11:$B$156)</f>
        <v>1.3.4</v>
      </c>
      <c r="J1605" s="13">
        <f>_xlfn.XLOOKUP(G1605,[2]Preisliste!$A$11:$A$156,[2]Preisliste!$E$11:$E$156)</f>
        <v>75.5</v>
      </c>
      <c r="K1605" s="35">
        <f t="shared" si="104"/>
        <v>0</v>
      </c>
      <c r="L1605" t="str">
        <f>_xlfn.XLOOKUP(G1605,[2]Preisliste!$A$11:$A$156,[2]Preisliste!$C$11:$C$156)</f>
        <v>Betonkantensteine aufbrechen und wiederherstellen</v>
      </c>
      <c r="M1605" s="21"/>
      <c r="N1605" s="21"/>
      <c r="O1605" s="21"/>
      <c r="P1605" s="36"/>
    </row>
    <row r="1606" spans="1:16" x14ac:dyDescent="0.3">
      <c r="A1606" s="21"/>
      <c r="B1606" s="62">
        <f t="shared" si="105"/>
        <v>0</v>
      </c>
      <c r="C1606" s="62">
        <v>0</v>
      </c>
      <c r="D1606" s="33" t="str">
        <f>'[1]Grube Multi'!E41</f>
        <v>m</v>
      </c>
      <c r="E1606" s="33" t="s">
        <v>127</v>
      </c>
      <c r="F1606" s="12">
        <v>122020900000</v>
      </c>
      <c r="G1606" s="34">
        <f>'[1]Grube Multi'!F41</f>
        <v>122020900000</v>
      </c>
      <c r="H1606" s="34" t="s">
        <v>6</v>
      </c>
      <c r="I1606" t="str">
        <f>_xlfn.XLOOKUP(G1606,[1]Preisliste!$A$11:$A$156,[1]Preisliste!$B$11:$B$156)</f>
        <v>1.3.5</v>
      </c>
      <c r="J1606" s="13">
        <f>_xlfn.XLOOKUP(G1606,[2]Preisliste!$A$11:$A$156,[2]Preisliste!$E$11:$E$156)</f>
        <v>82.21</v>
      </c>
      <c r="K1606" s="35">
        <f t="shared" si="104"/>
        <v>0</v>
      </c>
      <c r="L1606" t="str">
        <f>_xlfn.XLOOKUP(G1606,[2]Preisliste!$A$11:$A$156,[2]Preisliste!$C$11:$C$156)</f>
        <v>Betonbordsteine aufbrechen und wiederherstellen</v>
      </c>
      <c r="M1606" s="21"/>
      <c r="N1606" s="21"/>
      <c r="O1606" s="21"/>
      <c r="P1606" s="36"/>
    </row>
    <row r="1607" spans="1:16" x14ac:dyDescent="0.3">
      <c r="A1607" s="21"/>
      <c r="B1607" s="62">
        <f t="shared" si="105"/>
        <v>0</v>
      </c>
      <c r="C1607" s="62">
        <v>0</v>
      </c>
      <c r="D1607" s="33" t="str">
        <f>'[1]Grube Multi'!E42</f>
        <v>m</v>
      </c>
      <c r="E1607" s="33" t="s">
        <v>127</v>
      </c>
      <c r="F1607" s="12">
        <v>122121710000</v>
      </c>
      <c r="G1607" s="34">
        <f>'[1]Grube Multi'!F42</f>
        <v>122121710000</v>
      </c>
      <c r="H1607" s="34">
        <v>0</v>
      </c>
      <c r="I1607">
        <f>_xlfn.XLOOKUP(G1607,[1]Preisliste!$A$11:$A$156,[1]Preisliste!$B$11:$B$156)</f>
        <v>0</v>
      </c>
      <c r="J1607" s="13">
        <f>_xlfn.XLOOKUP(G1607,[2]Preisliste!$A$11:$A$156,[2]Preisliste!$E$11:$E$156)</f>
        <v>130.78</v>
      </c>
      <c r="K1607" s="35">
        <f t="shared" si="104"/>
        <v>0</v>
      </c>
      <c r="L1607" t="str">
        <f>_xlfn.XLOOKUP(G1607,[2]Preisliste!$A$11:$A$156,[2]Preisliste!$C$11:$C$156)</f>
        <v>Bodenpressung mittels Erdrakete</v>
      </c>
      <c r="M1607" s="21"/>
      <c r="N1607" s="21"/>
      <c r="O1607" s="21"/>
      <c r="P1607" s="36"/>
    </row>
    <row r="1608" spans="1:16" x14ac:dyDescent="0.3">
      <c r="A1608" s="21"/>
      <c r="B1608" s="62">
        <f t="shared" si="105"/>
        <v>0</v>
      </c>
      <c r="C1608" s="62">
        <v>0</v>
      </c>
      <c r="D1608" s="33" t="str">
        <f>'[1]Grube Multi'!E43</f>
        <v>m²</v>
      </c>
      <c r="E1608" s="33" t="s">
        <v>55</v>
      </c>
      <c r="F1608" s="12">
        <v>122020100000</v>
      </c>
      <c r="G1608" s="34">
        <f>'[1]Grube Multi'!F43</f>
        <v>122020100000</v>
      </c>
      <c r="H1608" s="34" t="s">
        <v>7</v>
      </c>
      <c r="I1608" t="str">
        <f>_xlfn.XLOOKUP(G1608,[1]Preisliste!$A$11:$A$156,[1]Preisliste!$B$11:$B$156)</f>
        <v>1.3.1</v>
      </c>
      <c r="J1608" s="13">
        <f>_xlfn.XLOOKUP(G1608,[2]Preisliste!$A$11:$A$156,[2]Preisliste!$E$11:$E$156)</f>
        <v>5.86</v>
      </c>
      <c r="K1608" s="35">
        <f t="shared" si="104"/>
        <v>0</v>
      </c>
      <c r="L1608" t="str">
        <f>_xlfn.XLOOKUP(G1608,[2]Preisliste!$A$11:$A$156,[2]Preisliste!$C$11:$C$156)</f>
        <v>Bituminösen Oberbau senkrecht schneiden</v>
      </c>
      <c r="M1608" s="21"/>
      <c r="N1608" s="21"/>
      <c r="O1608" s="21"/>
      <c r="P1608" s="36"/>
    </row>
    <row r="1609" spans="1:16" x14ac:dyDescent="0.3">
      <c r="A1609" s="21"/>
      <c r="B1609" s="62">
        <f t="shared" si="105"/>
        <v>0</v>
      </c>
      <c r="C1609" s="62">
        <v>0</v>
      </c>
      <c r="D1609" s="33" t="str">
        <f>'[1]Grube Multi'!E44</f>
        <v>m³</v>
      </c>
      <c r="E1609" s="33" t="s">
        <v>56</v>
      </c>
      <c r="F1609" s="12">
        <v>122020300000</v>
      </c>
      <c r="G1609" s="34">
        <f>'[1]Grube Multi'!F44</f>
        <v>122020300000</v>
      </c>
      <c r="H1609" s="34" t="s">
        <v>8</v>
      </c>
      <c r="I1609" t="str">
        <f>_xlfn.XLOOKUP(G1609,[1]Preisliste!$A$11:$A$156,[1]Preisliste!$B$11:$B$156)</f>
        <v>1.3.2</v>
      </c>
      <c r="J1609" s="13">
        <f>_xlfn.XLOOKUP(G1609,[2]Preisliste!$A$11:$A$156,[2]Preisliste!$E$11:$E$156)</f>
        <v>23.84</v>
      </c>
      <c r="K1609" s="35">
        <f t="shared" si="104"/>
        <v>0</v>
      </c>
      <c r="L1609" t="str">
        <f>_xlfn.XLOOKUP(G1609,[2]Preisliste!$A$11:$A$156,[2]Preisliste!$C$11:$C$156)</f>
        <v>Bituminöse Befestigung bis 12 cm aufbrechen</v>
      </c>
      <c r="M1609" s="21"/>
      <c r="N1609" s="21"/>
      <c r="O1609" s="21"/>
      <c r="P1609" s="36"/>
    </row>
    <row r="1610" spans="1:16" x14ac:dyDescent="0.3">
      <c r="A1610" s="21"/>
      <c r="B1610" s="62">
        <f t="shared" si="105"/>
        <v>0</v>
      </c>
      <c r="C1610" s="62">
        <v>0</v>
      </c>
      <c r="D1610" s="33" t="str">
        <f>'[1]Grube Multi'!E45</f>
        <v>m</v>
      </c>
      <c r="E1610" s="33" t="s">
        <v>127</v>
      </c>
      <c r="F1610" s="12">
        <v>122020500000</v>
      </c>
      <c r="G1610" s="34">
        <f>'[1]Grube Multi'!F45</f>
        <v>122020500000</v>
      </c>
      <c r="H1610" s="34" t="s">
        <v>9</v>
      </c>
      <c r="I1610" t="str">
        <f>_xlfn.XLOOKUP(G1610,[1]Preisliste!$A$11:$A$156,[1]Preisliste!$B$11:$B$156)</f>
        <v>1.3.3</v>
      </c>
      <c r="J1610" s="13">
        <f>_xlfn.XLOOKUP(G1610,[2]Preisliste!$A$11:$A$156,[2]Preisliste!$E$11:$E$156)</f>
        <v>26.85</v>
      </c>
      <c r="K1610" s="35">
        <f t="shared" si="104"/>
        <v>0</v>
      </c>
      <c r="L1610" t="str">
        <f>_xlfn.XLOOKUP(G1610,[2]Preisliste!$A$11:$A$156,[2]Preisliste!$C$11:$C$156)</f>
        <v>Erschwernis für Abbrucharbeiten an Gebäuden und Einfriedungen</v>
      </c>
      <c r="M1610" s="21"/>
      <c r="N1610" s="21"/>
      <c r="O1610" s="21"/>
      <c r="P1610" s="36"/>
    </row>
    <row r="1611" spans="1:16" x14ac:dyDescent="0.3">
      <c r="A1611" s="21"/>
      <c r="B1611" s="62">
        <f t="shared" si="105"/>
        <v>0</v>
      </c>
      <c r="C1611" s="62">
        <v>0</v>
      </c>
      <c r="D1611" s="33" t="str">
        <f>'[1]Grube Multi'!E46</f>
        <v>m²</v>
      </c>
      <c r="E1611" s="33" t="s">
        <v>55</v>
      </c>
      <c r="F1611" s="12">
        <v>122022300000</v>
      </c>
      <c r="G1611" s="34">
        <f>'[1]Grube Multi'!F46</f>
        <v>122022300000</v>
      </c>
      <c r="H1611" s="34" t="s">
        <v>10</v>
      </c>
      <c r="I1611" t="str">
        <f>_xlfn.XLOOKUP(G1611,[1]Preisliste!$A$11:$A$156,[1]Preisliste!$B$11:$B$156)</f>
        <v>1.3.12</v>
      </c>
      <c r="J1611" s="13">
        <f>_xlfn.XLOOKUP(G1611,[2]Preisliste!$A$11:$A$156,[2]Preisliste!$E$11:$E$156)</f>
        <v>55.37</v>
      </c>
      <c r="K1611" s="35">
        <f t="shared" si="104"/>
        <v>0</v>
      </c>
      <c r="L1611" t="str">
        <f>_xlfn.XLOOKUP(G1611,[2]Preisliste!$A$11:$A$156,[2]Preisliste!$C$11:$C$156)</f>
        <v>Asphalttragschicht aus AC 22 TN</v>
      </c>
      <c r="M1611" s="21"/>
      <c r="N1611" s="21"/>
      <c r="O1611" s="21"/>
      <c r="P1611" s="36"/>
    </row>
    <row r="1612" spans="1:16" x14ac:dyDescent="0.3">
      <c r="A1612" s="21"/>
      <c r="B1612" s="62">
        <f t="shared" si="105"/>
        <v>0</v>
      </c>
      <c r="C1612" s="62">
        <v>0</v>
      </c>
      <c r="D1612" s="33" t="str">
        <f>'[1]Grube Multi'!E47</f>
        <v>m²</v>
      </c>
      <c r="E1612" s="33" t="s">
        <v>55</v>
      </c>
      <c r="F1612" s="12">
        <v>122022500000</v>
      </c>
      <c r="G1612" s="34">
        <f>'[1]Grube Multi'!F47</f>
        <v>122022500000</v>
      </c>
      <c r="H1612" s="34" t="s">
        <v>11</v>
      </c>
      <c r="I1612" t="str">
        <f>_xlfn.XLOOKUP(G1612,[1]Preisliste!$A$11:$A$156,[1]Preisliste!$B$11:$B$156)</f>
        <v>1.3.13</v>
      </c>
      <c r="J1612" s="13">
        <f>_xlfn.XLOOKUP(G1612,[2]Preisliste!$A$11:$A$156,[2]Preisliste!$E$11:$E$156)</f>
        <v>20.14</v>
      </c>
      <c r="K1612" s="35">
        <f t="shared" si="104"/>
        <v>0</v>
      </c>
      <c r="L1612" t="str">
        <f>_xlfn.XLOOKUP(G1612,[2]Preisliste!$A$11:$A$156,[2]Preisliste!$C$11:$C$156)</f>
        <v>Bitumenemulsion aufsprühen</v>
      </c>
      <c r="M1612" s="21"/>
      <c r="N1612" s="21"/>
      <c r="O1612" s="21"/>
      <c r="P1612" s="36"/>
    </row>
    <row r="1613" spans="1:16" x14ac:dyDescent="0.3">
      <c r="A1613" s="21"/>
      <c r="B1613" s="62">
        <f t="shared" si="105"/>
        <v>0</v>
      </c>
      <c r="C1613" s="62">
        <v>0</v>
      </c>
      <c r="D1613" s="33" t="str">
        <f>'[1]Grube Multi'!E48</f>
        <v>m</v>
      </c>
      <c r="E1613" s="33" t="s">
        <v>127</v>
      </c>
      <c r="F1613" s="12">
        <v>122022700000</v>
      </c>
      <c r="G1613" s="34">
        <f>'[1]Grube Multi'!F48</f>
        <v>122022700000</v>
      </c>
      <c r="H1613" s="34" t="s">
        <v>12</v>
      </c>
      <c r="I1613" t="str">
        <f>_xlfn.XLOOKUP(G1613,[1]Preisliste!$A$11:$A$156,[1]Preisliste!$B$11:$B$156)</f>
        <v>1.3.14</v>
      </c>
      <c r="J1613" s="13">
        <f>_xlfn.XLOOKUP(G1613,[2]Preisliste!$A$11:$A$156,[2]Preisliste!$E$11:$E$156)</f>
        <v>20.14</v>
      </c>
      <c r="K1613" s="35">
        <f t="shared" si="104"/>
        <v>0</v>
      </c>
      <c r="L1613" t="str">
        <f>_xlfn.XLOOKUP(G1613,[2]Preisliste!$A$11:$A$156,[2]Preisliste!$C$11:$C$156)</f>
        <v>Fugen in der Dicke der bituminösen Decke</v>
      </c>
      <c r="M1613" s="21"/>
      <c r="N1613" s="21"/>
      <c r="O1613" s="21"/>
      <c r="P1613" s="36"/>
    </row>
    <row r="1614" spans="1:16" x14ac:dyDescent="0.3">
      <c r="A1614" s="21"/>
      <c r="B1614" s="62">
        <f t="shared" si="105"/>
        <v>0</v>
      </c>
      <c r="C1614" s="62">
        <v>0</v>
      </c>
      <c r="D1614" s="33" t="str">
        <f>'[1]Grube Multi'!E49</f>
        <v>m²</v>
      </c>
      <c r="E1614" s="33" t="s">
        <v>55</v>
      </c>
      <c r="F1614" s="12">
        <v>122022900000</v>
      </c>
      <c r="G1614" s="34">
        <f>'[1]Grube Multi'!F49</f>
        <v>122022900000</v>
      </c>
      <c r="H1614" s="34" t="s">
        <v>13</v>
      </c>
      <c r="I1614" t="str">
        <f>_xlfn.XLOOKUP(G1614,[1]Preisliste!$A$11:$A$156,[1]Preisliste!$B$11:$B$156)</f>
        <v>1.3.15</v>
      </c>
      <c r="J1614" s="13">
        <f>_xlfn.XLOOKUP(G1614,[2]Preisliste!$A$11:$A$156,[2]Preisliste!$E$11:$E$156)</f>
        <v>55.36</v>
      </c>
      <c r="K1614" s="35">
        <f t="shared" si="104"/>
        <v>0</v>
      </c>
      <c r="L1614" t="str">
        <f>_xlfn.XLOOKUP(G1614,[2]Preisliste!$A$11:$A$156,[2]Preisliste!$C$11:$C$156)</f>
        <v>Asphaltdeckschicht aus AC 8 DN</v>
      </c>
      <c r="M1614" s="21"/>
      <c r="N1614" s="21"/>
      <c r="O1614" s="21"/>
      <c r="P1614" s="36"/>
    </row>
    <row r="1615" spans="1:16" x14ac:dyDescent="0.3">
      <c r="A1615" s="21"/>
      <c r="B1615" s="62">
        <f t="shared" si="105"/>
        <v>0</v>
      </c>
      <c r="C1615" s="62">
        <v>0</v>
      </c>
      <c r="D1615" s="33" t="str">
        <f>'[1]Grube Multi'!E50</f>
        <v>m²</v>
      </c>
      <c r="E1615" s="33" t="s">
        <v>55</v>
      </c>
      <c r="F1615" s="12">
        <v>122023100000</v>
      </c>
      <c r="G1615" s="34">
        <f>'[1]Grube Multi'!F50</f>
        <v>122023100000</v>
      </c>
      <c r="H1615" s="34" t="s">
        <v>52</v>
      </c>
      <c r="I1615" t="str">
        <f>_xlfn.XLOOKUP(G1615,[1]Preisliste!$A$11:$A$156,[1]Preisliste!$B$11:$B$156)</f>
        <v>1.3.16</v>
      </c>
      <c r="J1615" s="13">
        <f>_xlfn.XLOOKUP(G1615,[2]Preisliste!$A$11:$A$156,[2]Preisliste!$E$11:$E$156)</f>
        <v>0</v>
      </c>
      <c r="K1615" s="35">
        <f t="shared" si="104"/>
        <v>0</v>
      </c>
      <c r="L1615" t="str">
        <f>_xlfn.XLOOKUP(G1615,[2]Preisliste!$A$11:$A$156,[2]Preisliste!$C$11:$C$156)</f>
        <v>Pflasteroberfläche wiederherstellen</v>
      </c>
      <c r="M1615" s="21"/>
      <c r="N1615" s="21"/>
      <c r="O1615" s="21"/>
      <c r="P1615" s="36"/>
    </row>
    <row r="1616" spans="1:16" x14ac:dyDescent="0.3">
      <c r="A1616" s="21"/>
      <c r="B1616" s="62">
        <f t="shared" si="105"/>
        <v>0</v>
      </c>
      <c r="C1616" s="62">
        <v>0</v>
      </c>
      <c r="D1616" s="33" t="str">
        <f>'[1]Grube Multi'!E51</f>
        <v>m</v>
      </c>
      <c r="E1616" s="33" t="s">
        <v>127</v>
      </c>
      <c r="F1616" s="12">
        <v>122023300000</v>
      </c>
      <c r="G1616" s="34">
        <f>'[1]Grube Multi'!F51</f>
        <v>122023300000</v>
      </c>
      <c r="H1616" s="34" t="s">
        <v>53</v>
      </c>
      <c r="I1616" t="str">
        <f>_xlfn.XLOOKUP(G1616,[1]Preisliste!$A$11:$A$156,[1]Preisliste!$B$11:$B$156)</f>
        <v>1.3.17</v>
      </c>
      <c r="J1616" s="13">
        <f>_xlfn.XLOOKUP(G1616,[2]Preisliste!$A$11:$A$156,[2]Preisliste!$E$11:$E$156)</f>
        <v>13.42</v>
      </c>
      <c r="K1616" s="35">
        <f t="shared" si="104"/>
        <v>0</v>
      </c>
      <c r="L1616" t="str">
        <f>_xlfn.XLOOKUP(G1616,[2]Preisliste!$A$11:$A$156,[2]Preisliste!$C$11:$C$156)</f>
        <v>Pflasterschnitt herstellen</v>
      </c>
      <c r="M1616" s="21"/>
      <c r="N1616" s="21"/>
      <c r="O1616" s="21"/>
      <c r="P1616" s="36"/>
    </row>
    <row r="1617" spans="1:16" x14ac:dyDescent="0.3">
      <c r="A1617" s="21"/>
      <c r="B1617" s="62">
        <f t="shared" si="105"/>
        <v>0</v>
      </c>
      <c r="C1617" s="62">
        <v>0</v>
      </c>
      <c r="D1617" s="33" t="str">
        <f>'[1]Grube Multi'!E52</f>
        <v>St.</v>
      </c>
      <c r="E1617" s="33" t="s">
        <v>192</v>
      </c>
      <c r="F1617" s="12">
        <v>122023500000</v>
      </c>
      <c r="G1617" s="34">
        <f>'[1]Grube Multi'!F52</f>
        <v>122023500000</v>
      </c>
      <c r="H1617" s="34" t="s">
        <v>54</v>
      </c>
      <c r="I1617" t="str">
        <f>_xlfn.XLOOKUP(G1617,[1]Preisliste!$A$11:$A$156,[1]Preisliste!$B$11:$B$156)</f>
        <v>1.3.18</v>
      </c>
      <c r="J1617" s="13">
        <f>_xlfn.XLOOKUP(G1617,[2]Preisliste!$A$11:$A$156,[2]Preisliste!$E$11:$E$156)</f>
        <v>188.29</v>
      </c>
      <c r="K1617" s="35">
        <f t="shared" si="104"/>
        <v>0</v>
      </c>
      <c r="L1617" t="str">
        <f>_xlfn.XLOOKUP(G1617,[2]Preisliste!$A$11:$A$156,[2]Preisliste!$C$11:$C$156)</f>
        <v>Oberflächen und Tiefbau bei entfernten Masten herstellen</v>
      </c>
      <c r="M1617" s="21"/>
      <c r="N1617" s="21"/>
      <c r="O1617" s="21"/>
      <c r="P1617" s="36"/>
    </row>
    <row r="1618" spans="1:16" x14ac:dyDescent="0.3">
      <c r="B1618" s="25"/>
      <c r="C1618" s="25"/>
      <c r="D1618" s="11"/>
      <c r="E1618" s="11"/>
      <c r="F1618" s="12"/>
      <c r="G1618" s="12"/>
      <c r="H1618" s="12"/>
      <c r="J1618" s="13">
        <f>_xlfn.XLOOKUP(G1618,[2]Preisliste!$A$11:$A$156,[2]Preisliste!$E$11:$E$156)</f>
        <v>0</v>
      </c>
      <c r="K1618" s="14"/>
      <c r="L1618" t="str">
        <f>_xlfn.XLOOKUP(G1618,[2]Preisliste!$A$11:$A$156,[2]Preisliste!$C$11:$C$156)</f>
        <v>Demontagen Leuchten und Masten</v>
      </c>
    </row>
    <row r="1619" spans="1:16" x14ac:dyDescent="0.3">
      <c r="B1619" s="25"/>
      <c r="C1619" s="25"/>
      <c r="D1619" s="11"/>
      <c r="E1619" s="11"/>
      <c r="F1619" s="12"/>
      <c r="G1619" s="12"/>
      <c r="H1619" s="12"/>
      <c r="J1619" s="13">
        <f>_xlfn.XLOOKUP(G1619,[2]Preisliste!$A$11:$A$156,[2]Preisliste!$E$11:$E$156)</f>
        <v>0</v>
      </c>
      <c r="K1619" s="14"/>
      <c r="L1619" t="str">
        <f>_xlfn.XLOOKUP(G1619,[2]Preisliste!$A$11:$A$156,[2]Preisliste!$C$11:$C$156)</f>
        <v>Demontagen Leuchten und Masten</v>
      </c>
    </row>
    <row r="1620" spans="1:16" x14ac:dyDescent="0.3">
      <c r="A1620" s="27" t="s">
        <v>209</v>
      </c>
      <c r="B1620" s="27">
        <f>C1620</f>
        <v>0</v>
      </c>
      <c r="C1620" s="27">
        <v>0</v>
      </c>
      <c r="D1620" s="29" t="str">
        <f>'[1]Mastanschluß Multi'!E22</f>
        <v>m²</v>
      </c>
      <c r="E1620" s="29" t="s">
        <v>55</v>
      </c>
      <c r="F1620" s="12">
        <v>122021100000</v>
      </c>
      <c r="G1620" s="30">
        <f>'[1]Mastanschluß Multi'!F22</f>
        <v>122021100000</v>
      </c>
      <c r="H1620" s="30" t="s">
        <v>0</v>
      </c>
      <c r="I1620" t="str">
        <f>_xlfn.XLOOKUP(G1620,[1]Preisliste!$A$11:$A$156,[1]Preisliste!$B$11:$B$156)</f>
        <v>1.3.6</v>
      </c>
      <c r="J1620" s="13">
        <f>_xlfn.XLOOKUP(G1620,[2]Preisliste!$A$11:$A$156,[2]Preisliste!$E$11:$E$156)</f>
        <v>100.68</v>
      </c>
      <c r="K1620" s="68">
        <f t="shared" ref="K1620:K1626" si="106">IF(B1620="","",J1620*B1620)</f>
        <v>0</v>
      </c>
      <c r="L1620" t="str">
        <f>_xlfn.XLOOKUP(G1620,[2]Preisliste!$A$11:$A$156,[2]Preisliste!$C$11:$C$156)</f>
        <v>Pflasteroberflächen aufnehmen und wieder herstellen</v>
      </c>
      <c r="M1620" s="27"/>
      <c r="N1620" s="27"/>
      <c r="O1620" s="27"/>
      <c r="P1620" s="32"/>
    </row>
    <row r="1621" spans="1:16" x14ac:dyDescent="0.3">
      <c r="A1621" s="27" t="s">
        <v>210</v>
      </c>
      <c r="B1621" s="27">
        <f t="shared" ref="B1621:B1626" si="107">C1621</f>
        <v>0</v>
      </c>
      <c r="C1621" s="27">
        <v>0</v>
      </c>
      <c r="D1621" s="29" t="str">
        <f>'[1]Mastanschluß Multi'!E23</f>
        <v>m³</v>
      </c>
      <c r="E1621" s="29" t="s">
        <v>56</v>
      </c>
      <c r="F1621" s="12">
        <v>122021300000</v>
      </c>
      <c r="G1621" s="30">
        <f>'[1]Mastanschluß Multi'!F23</f>
        <v>122021300000</v>
      </c>
      <c r="H1621" s="30" t="s">
        <v>1</v>
      </c>
      <c r="I1621" t="str">
        <f>_xlfn.XLOOKUP(G1621,[1]Preisliste!$A$11:$A$156,[1]Preisliste!$B$11:$B$156)</f>
        <v>1.3.7</v>
      </c>
      <c r="J1621" s="13">
        <f>_xlfn.XLOOKUP(G1621,[2]Preisliste!$A$11:$A$156,[2]Preisliste!$E$11:$E$156)</f>
        <v>114.1</v>
      </c>
      <c r="K1621" s="68">
        <f t="shared" si="106"/>
        <v>0</v>
      </c>
      <c r="L1621" t="str">
        <f>_xlfn.XLOOKUP(G1621,[2]Preisliste!$A$11:$A$156,[2]Preisliste!$C$11:$C$156)</f>
        <v>ungeb. Tragschichten ausbauen</v>
      </c>
      <c r="M1621" s="27"/>
      <c r="N1621" s="27"/>
      <c r="O1621" s="27"/>
      <c r="P1621" s="32"/>
    </row>
    <row r="1622" spans="1:16" x14ac:dyDescent="0.3">
      <c r="A1622" s="25">
        <f>SUM(K1620:K1626)</f>
        <v>29.800799999999999</v>
      </c>
      <c r="B1622" s="27">
        <f t="shared" si="107"/>
        <v>0.12</v>
      </c>
      <c r="C1622" s="27">
        <v>0.12</v>
      </c>
      <c r="D1622" s="29" t="str">
        <f>'[1]Mastanschluß Multi'!E24</f>
        <v>m³</v>
      </c>
      <c r="E1622" s="29" t="s">
        <v>56</v>
      </c>
      <c r="F1622" s="12">
        <v>122021500000</v>
      </c>
      <c r="G1622" s="30">
        <f>'[1]Mastanschluß Multi'!F24</f>
        <v>122021500000</v>
      </c>
      <c r="H1622" s="30" t="s">
        <v>2</v>
      </c>
      <c r="I1622" t="str">
        <f>_xlfn.XLOOKUP(G1622,[1]Preisliste!$A$11:$A$156,[1]Preisliste!$B$11:$B$156)</f>
        <v>1.3.8</v>
      </c>
      <c r="J1622" s="13">
        <f>_xlfn.XLOOKUP(G1622,[2]Preisliste!$A$11:$A$156,[2]Preisliste!$E$11:$E$156)</f>
        <v>248.34</v>
      </c>
      <c r="K1622" s="68">
        <f t="shared" si="106"/>
        <v>29.800799999999999</v>
      </c>
      <c r="L1622" t="str">
        <f>_xlfn.XLOOKUP(G1622,[2]Preisliste!$A$11:$A$156,[2]Preisliste!$C$11:$C$156)</f>
        <v>Graben herstellen und wiederverfüllen</v>
      </c>
      <c r="M1622" s="27"/>
      <c r="N1622" s="27"/>
      <c r="O1622" s="27"/>
      <c r="P1622" s="32"/>
    </row>
    <row r="1623" spans="1:16" x14ac:dyDescent="0.3">
      <c r="A1623" s="27"/>
      <c r="B1623" s="27">
        <f t="shared" si="107"/>
        <v>0</v>
      </c>
      <c r="C1623" s="27">
        <v>0</v>
      </c>
      <c r="D1623" s="29" t="str">
        <f>'[1]Mastanschluß Multi'!E25</f>
        <v>m³</v>
      </c>
      <c r="E1623" s="29" t="s">
        <v>56</v>
      </c>
      <c r="F1623" s="12">
        <v>122021900000</v>
      </c>
      <c r="G1623" s="30">
        <f>'[1]Mastanschluß Multi'!F25</f>
        <v>122021900000</v>
      </c>
      <c r="H1623" s="30" t="s">
        <v>3</v>
      </c>
      <c r="I1623" t="str">
        <f>_xlfn.XLOOKUP(G1623,[1]Preisliste!$A$11:$A$156,[1]Preisliste!$B$11:$B$156)</f>
        <v>1.3.10</v>
      </c>
      <c r="J1623" s="13">
        <f>_xlfn.XLOOKUP(G1623,[2]Preisliste!$A$11:$A$156,[2]Preisliste!$E$11:$E$156)</f>
        <v>70.48</v>
      </c>
      <c r="K1623" s="68">
        <f t="shared" si="106"/>
        <v>0</v>
      </c>
      <c r="L1623" t="str">
        <f>_xlfn.XLOOKUP(G1623,[2]Preisliste!$A$11:$A$156,[2]Preisliste!$C$11:$C$156)</f>
        <v>Sandbett für Elektroleitung</v>
      </c>
      <c r="M1623" s="27"/>
      <c r="N1623" s="27"/>
      <c r="O1623" s="27"/>
      <c r="P1623" s="32"/>
    </row>
    <row r="1624" spans="1:16" x14ac:dyDescent="0.3">
      <c r="A1624" s="27"/>
      <c r="B1624" s="27">
        <f t="shared" si="107"/>
        <v>0</v>
      </c>
      <c r="C1624" s="27">
        <v>0</v>
      </c>
      <c r="D1624" s="29" t="str">
        <f>'[1]Mastanschluß Multi'!E26</f>
        <v>m³</v>
      </c>
      <c r="E1624" s="29" t="s">
        <v>56</v>
      </c>
      <c r="F1624" s="12">
        <v>122022100000</v>
      </c>
      <c r="G1624" s="30">
        <f>'[1]Mastanschluß Multi'!F26</f>
        <v>122022100000</v>
      </c>
      <c r="H1624" s="30" t="s">
        <v>4</v>
      </c>
      <c r="I1624" t="str">
        <f>_xlfn.XLOOKUP(G1624,[1]Preisliste!$A$11:$A$156,[1]Preisliste!$B$11:$B$156)</f>
        <v>1.3.11</v>
      </c>
      <c r="J1624" s="13">
        <f>_xlfn.XLOOKUP(G1624,[2]Preisliste!$A$11:$A$156,[2]Preisliste!$E$11:$E$156)</f>
        <v>80.55</v>
      </c>
      <c r="K1624" s="68">
        <f t="shared" si="106"/>
        <v>0</v>
      </c>
      <c r="L1624" t="str">
        <f>_xlfn.XLOOKUP(G1624,[2]Preisliste!$A$11:$A$156,[2]Preisliste!$C$11:$C$156)</f>
        <v>vorhandene Tragschicht wieder einbauen</v>
      </c>
      <c r="M1624" s="27"/>
      <c r="N1624" s="27"/>
      <c r="O1624" s="27"/>
      <c r="P1624" s="32"/>
    </row>
    <row r="1625" spans="1:16" x14ac:dyDescent="0.3">
      <c r="A1625" s="27"/>
      <c r="B1625" s="27">
        <f t="shared" si="107"/>
        <v>0</v>
      </c>
      <c r="C1625" s="27">
        <v>0</v>
      </c>
      <c r="D1625" s="29" t="str">
        <f>'[1]Mastanschluß Multi'!E27</f>
        <v>m</v>
      </c>
      <c r="E1625" s="29" t="s">
        <v>127</v>
      </c>
      <c r="F1625" s="12">
        <v>122020700000</v>
      </c>
      <c r="G1625" s="30">
        <f>'[1]Mastanschluß Multi'!F27</f>
        <v>122020700000</v>
      </c>
      <c r="H1625" s="30" t="s">
        <v>5</v>
      </c>
      <c r="I1625" t="str">
        <f>_xlfn.XLOOKUP(G1625,[1]Preisliste!$A$11:$A$156,[1]Preisliste!$B$11:$B$156)</f>
        <v>1.3.4</v>
      </c>
      <c r="J1625" s="13">
        <f>_xlfn.XLOOKUP(G1625,[2]Preisliste!$A$11:$A$156,[2]Preisliste!$E$11:$E$156)</f>
        <v>75.5</v>
      </c>
      <c r="K1625" s="68">
        <f t="shared" si="106"/>
        <v>0</v>
      </c>
      <c r="L1625" t="str">
        <f>_xlfn.XLOOKUP(G1625,[2]Preisliste!$A$11:$A$156,[2]Preisliste!$C$11:$C$156)</f>
        <v>Betonkantensteine aufbrechen und wiederherstellen</v>
      </c>
      <c r="M1625" s="27"/>
      <c r="N1625" s="27"/>
      <c r="O1625" s="27"/>
      <c r="P1625" s="32"/>
    </row>
    <row r="1626" spans="1:16" x14ac:dyDescent="0.3">
      <c r="A1626" s="27"/>
      <c r="B1626" s="27">
        <f t="shared" si="107"/>
        <v>0</v>
      </c>
      <c r="C1626" s="27">
        <v>0</v>
      </c>
      <c r="D1626" s="29" t="str">
        <f>'[1]Mastanschluß Multi'!E28</f>
        <v>m</v>
      </c>
      <c r="E1626" s="29" t="s">
        <v>127</v>
      </c>
      <c r="F1626" s="12">
        <v>122020900000</v>
      </c>
      <c r="G1626" s="30">
        <f>'[1]Mastanschluß Multi'!F28</f>
        <v>122020900000</v>
      </c>
      <c r="H1626" s="30" t="s">
        <v>6</v>
      </c>
      <c r="I1626" t="str">
        <f>_xlfn.XLOOKUP(G1626,[1]Preisliste!$A$11:$A$156,[1]Preisliste!$B$11:$B$156)</f>
        <v>1.3.5</v>
      </c>
      <c r="J1626" s="13">
        <f>_xlfn.XLOOKUP(G1626,[2]Preisliste!$A$11:$A$156,[2]Preisliste!$E$11:$E$156)</f>
        <v>82.21</v>
      </c>
      <c r="K1626" s="68">
        <f t="shared" si="106"/>
        <v>0</v>
      </c>
      <c r="L1626" t="str">
        <f>_xlfn.XLOOKUP(G1626,[2]Preisliste!$A$11:$A$156,[2]Preisliste!$C$11:$C$156)</f>
        <v>Betonbordsteine aufbrechen und wiederherstellen</v>
      </c>
      <c r="M1626" s="27"/>
      <c r="N1626" s="27"/>
      <c r="O1626" s="27"/>
      <c r="P1626" s="32"/>
    </row>
    <row r="1627" spans="1:16" x14ac:dyDescent="0.3">
      <c r="A1627" t="s">
        <v>163</v>
      </c>
      <c r="F1627" s="12"/>
      <c r="G1627" s="12"/>
      <c r="H1627" s="12"/>
      <c r="J1627" s="13">
        <f>_xlfn.XLOOKUP(G1627,[2]Preisliste!$A$11:$A$156,[2]Preisliste!$E$11:$E$156)</f>
        <v>0</v>
      </c>
      <c r="L1627" t="str">
        <f>_xlfn.XLOOKUP(G1627,[2]Preisliste!$A$11:$A$156,[2]Preisliste!$C$11:$C$156)</f>
        <v>Demontagen Leuchten und Masten</v>
      </c>
    </row>
    <row r="1628" spans="1:16" x14ac:dyDescent="0.3">
      <c r="A1628" s="1">
        <f>SUM(K1628:K1632)</f>
        <v>971.13600000000008</v>
      </c>
      <c r="B1628">
        <f>C1628</f>
        <v>112.4</v>
      </c>
      <c r="C1628">
        <v>112.4</v>
      </c>
      <c r="D1628" s="11" t="s">
        <v>127</v>
      </c>
      <c r="E1628" s="11" t="s">
        <v>127</v>
      </c>
      <c r="F1628" s="12">
        <v>122030100000</v>
      </c>
      <c r="G1628" s="12">
        <v>122030100000</v>
      </c>
      <c r="H1628" s="12" t="s">
        <v>20</v>
      </c>
      <c r="I1628" t="str">
        <f>_xlfn.XLOOKUP(G1628,[1]Preisliste!$A$11:$A$156,[1]Preisliste!$B$11:$B$156)</f>
        <v>1.4.1</v>
      </c>
      <c r="J1628" s="13">
        <f>_xlfn.XLOOKUP(G1628,[2]Preisliste!$A$11:$A$156,[2]Preisliste!$E$11:$E$156)</f>
        <v>8.64</v>
      </c>
      <c r="K1628" s="25">
        <f>J1628*B1628</f>
        <v>971.13600000000008</v>
      </c>
      <c r="L1628" t="str">
        <f>_xlfn.XLOOKUP(G1628,[2]Preisliste!$A$11:$A$156,[2]Preisliste!$C$11:$C$156)</f>
        <v>Erdkabel NYY-J 5 x 10 mm² RE liefern und verlegen</v>
      </c>
    </row>
    <row r="1629" spans="1:16" x14ac:dyDescent="0.3">
      <c r="B1629">
        <f t="shared" ref="B1629:B1632" si="108">C1629</f>
        <v>0</v>
      </c>
      <c r="C1629">
        <v>0</v>
      </c>
      <c r="D1629" s="11" t="s">
        <v>127</v>
      </c>
      <c r="E1629" s="11" t="s">
        <v>127</v>
      </c>
      <c r="F1629" s="12">
        <v>122030200000</v>
      </c>
      <c r="G1629" s="12">
        <v>122030200000</v>
      </c>
      <c r="H1629" s="12" t="s">
        <v>21</v>
      </c>
      <c r="I1629" t="str">
        <f>_xlfn.XLOOKUP(G1629,[1]Preisliste!$A$11:$A$156,[1]Preisliste!$B$11:$B$156)</f>
        <v>1.4.2</v>
      </c>
      <c r="J1629" s="13">
        <f>_xlfn.XLOOKUP(G1629,[2]Preisliste!$A$11:$A$156,[2]Preisliste!$E$11:$E$156)</f>
        <v>12.15</v>
      </c>
      <c r="K1629" s="25">
        <f>J1629*B1629</f>
        <v>0</v>
      </c>
      <c r="L1629" t="str">
        <f>_xlfn.XLOOKUP(G1629,[2]Preisliste!$A$11:$A$156,[2]Preisliste!$C$11:$C$156)</f>
        <v>Erdkabel NYY-J 5 x 16 mm² RE liefern und verlegen</v>
      </c>
    </row>
    <row r="1630" spans="1:16" x14ac:dyDescent="0.3">
      <c r="B1630">
        <f t="shared" si="108"/>
        <v>0</v>
      </c>
      <c r="C1630">
        <v>0</v>
      </c>
      <c r="D1630" s="11" t="s">
        <v>127</v>
      </c>
      <c r="E1630" s="11" t="s">
        <v>127</v>
      </c>
      <c r="F1630" s="12">
        <v>310603110003</v>
      </c>
      <c r="G1630" s="12">
        <v>310603110003</v>
      </c>
      <c r="H1630" s="12" t="s">
        <v>22</v>
      </c>
      <c r="I1630" t="str">
        <f>_xlfn.XLOOKUP(G1630,[1]Preisliste!$A$11:$A$156,[1]Preisliste!$B$11:$B$156)</f>
        <v>1.4.3</v>
      </c>
      <c r="J1630" s="13">
        <f>_xlfn.XLOOKUP(G1630,[2]Preisliste!$A$11:$A$156,[2]Preisliste!$E$11:$E$156)</f>
        <v>11.5</v>
      </c>
      <c r="K1630" s="25">
        <f>J1630*B1630</f>
        <v>0</v>
      </c>
      <c r="L1630" t="str">
        <f>_xlfn.XLOOKUP(G1630,[2]Preisliste!$A$11:$A$156,[2]Preisliste!$C$11:$C$156)</f>
        <v>Erdkabel NYY-J 5 x 10 mm² RE in vorhandenem Leerrohr</v>
      </c>
    </row>
    <row r="1631" spans="1:16" x14ac:dyDescent="0.3">
      <c r="B1631">
        <f t="shared" si="108"/>
        <v>0</v>
      </c>
      <c r="C1631">
        <v>0</v>
      </c>
      <c r="D1631" s="11" t="s">
        <v>127</v>
      </c>
      <c r="E1631" s="11" t="s">
        <v>127</v>
      </c>
      <c r="F1631" s="12">
        <v>122123200000</v>
      </c>
      <c r="G1631" s="12">
        <v>122123200000</v>
      </c>
      <c r="H1631" s="12">
        <v>0</v>
      </c>
      <c r="I1631">
        <f>_xlfn.XLOOKUP(G1631,[1]Preisliste!$A$11:$A$156,[1]Preisliste!$B$11:$B$156)</f>
        <v>0</v>
      </c>
      <c r="J1631" s="13">
        <f>_xlfn.XLOOKUP(G1631,[2]Preisliste!$A$11:$A$156,[2]Preisliste!$E$11:$E$156)</f>
        <v>11.59</v>
      </c>
      <c r="K1631" s="25">
        <f>J1631*B1631</f>
        <v>0</v>
      </c>
      <c r="L1631" t="str">
        <f>_xlfn.XLOOKUP(G1631,[2]Preisliste!$A$11:$A$156,[2]Preisliste!$C$11:$C$156)</f>
        <v>NFA2X 4x35² liefern/montieren</v>
      </c>
    </row>
    <row r="1632" spans="1:16" x14ac:dyDescent="0.3">
      <c r="B1632">
        <f t="shared" si="108"/>
        <v>0</v>
      </c>
      <c r="C1632">
        <v>0</v>
      </c>
      <c r="D1632" s="11" t="s">
        <v>127</v>
      </c>
      <c r="E1632" s="11" t="s">
        <v>127</v>
      </c>
      <c r="F1632" s="12">
        <v>122030500000</v>
      </c>
      <c r="G1632" s="12">
        <v>122030500000</v>
      </c>
      <c r="H1632" s="12">
        <v>0</v>
      </c>
      <c r="I1632">
        <f>_xlfn.XLOOKUP(G1632,[1]Preisliste!$A$11:$A$156,[1]Preisliste!$B$11:$B$156)</f>
        <v>0</v>
      </c>
      <c r="J1632" s="13">
        <f>_xlfn.XLOOKUP(G1632,[2]Preisliste!$A$11:$A$156,[2]Preisliste!$E$11:$E$156)</f>
        <v>11.05</v>
      </c>
      <c r="K1632" s="25">
        <f>J1632*B1632</f>
        <v>0</v>
      </c>
      <c r="L1632" t="str">
        <f>_xlfn.XLOOKUP(G1632,[2]Preisliste!$A$11:$A$156,[2]Preisliste!$C$11:$C$156)</f>
        <v>Kabel liefern/in Rohr einziehen</v>
      </c>
    </row>
    <row r="1633" spans="1:18" x14ac:dyDescent="0.3">
      <c r="D1633" s="11"/>
      <c r="E1633" s="11"/>
      <c r="F1633" s="12"/>
      <c r="J1633" s="13"/>
    </row>
    <row r="1634" spans="1:18" x14ac:dyDescent="0.3">
      <c r="A1634" t="s">
        <v>164</v>
      </c>
      <c r="F1634" s="12"/>
      <c r="J1634" s="13"/>
      <c r="K1634" s="11"/>
    </row>
    <row r="1635" spans="1:18" x14ac:dyDescent="0.3">
      <c r="A1635" s="72">
        <f>SUM(K1635:K1651)</f>
        <v>3427.5460000000003</v>
      </c>
      <c r="B1635" s="25">
        <f>C1635</f>
        <v>10.199999999999999</v>
      </c>
      <c r="C1635" s="25">
        <v>10.199999999999999</v>
      </c>
      <c r="D1635" s="11" t="str">
        <f>'[1]Anschluß Mast per Muffengrube P'!D35</f>
        <v>m²</v>
      </c>
      <c r="E1635" s="11" t="s">
        <v>55</v>
      </c>
      <c r="F1635" s="12">
        <v>122021100000</v>
      </c>
      <c r="G1635" s="12">
        <f>'[1]Anschluß Mast per Muffengrube P'!E35</f>
        <v>122021100000</v>
      </c>
      <c r="H1635" s="12" t="s">
        <v>0</v>
      </c>
      <c r="I1635" t="str">
        <f>_xlfn.XLOOKUP(G1635,[1]Preisliste!$A$11:$A$156,[1]Preisliste!$B$11:$B$156)</f>
        <v>1.3.6</v>
      </c>
      <c r="J1635" s="13">
        <f>_xlfn.XLOOKUP(G1635,[2]Preisliste!$A$11:$A$156,[2]Preisliste!$E$11:$E$156)</f>
        <v>100.68</v>
      </c>
      <c r="K1635" s="25">
        <f t="shared" ref="K1635:K1651" si="109">IF(B1635="",0,J1635*B1635)</f>
        <v>1026.9359999999999</v>
      </c>
      <c r="L1635" t="str">
        <f>_xlfn.XLOOKUP(G1635,[2]Preisliste!$A$11:$A$156,[2]Preisliste!$C$11:$C$156)</f>
        <v>Pflasteroberflächen aufnehmen und wieder herstellen</v>
      </c>
      <c r="Q1635" s="25"/>
      <c r="R1635" s="25"/>
    </row>
    <row r="1636" spans="1:18" x14ac:dyDescent="0.3">
      <c r="A1636" s="73">
        <f>A1635+A1655</f>
        <v>4022.2280000000001</v>
      </c>
      <c r="B1636" s="25">
        <f t="shared" ref="B1636:B1651" si="110">C1636</f>
        <v>0.6</v>
      </c>
      <c r="C1636" s="25">
        <v>0.6</v>
      </c>
      <c r="D1636" s="11" t="str">
        <f>'[1]Anschluß Mast per Muffengrube P'!D36</f>
        <v>m³</v>
      </c>
      <c r="E1636" s="11" t="s">
        <v>56</v>
      </c>
      <c r="F1636" s="12">
        <v>122021300000</v>
      </c>
      <c r="G1636" s="12">
        <f>'[1]Anschluß Mast per Muffengrube P'!E36</f>
        <v>122021300000</v>
      </c>
      <c r="H1636" s="12" t="s">
        <v>1</v>
      </c>
      <c r="I1636" t="str">
        <f>_xlfn.XLOOKUP(G1636,[1]Preisliste!$A$11:$A$156,[1]Preisliste!$B$11:$B$156)</f>
        <v>1.3.7</v>
      </c>
      <c r="J1636" s="13">
        <f>_xlfn.XLOOKUP(G1636,[2]Preisliste!$A$11:$A$156,[2]Preisliste!$E$11:$E$156)</f>
        <v>114.1</v>
      </c>
      <c r="K1636" s="25">
        <f t="shared" si="109"/>
        <v>68.459999999999994</v>
      </c>
      <c r="L1636" t="str">
        <f>_xlfn.XLOOKUP(G1636,[2]Preisliste!$A$11:$A$156,[2]Preisliste!$C$11:$C$156)</f>
        <v>ungeb. Tragschichten ausbauen</v>
      </c>
      <c r="Q1636" s="25"/>
      <c r="R1636" s="25"/>
    </row>
    <row r="1637" spans="1:18" x14ac:dyDescent="0.3">
      <c r="B1637" s="25">
        <f t="shared" si="110"/>
        <v>3</v>
      </c>
      <c r="C1637" s="25">
        <v>3</v>
      </c>
      <c r="D1637" s="11" t="str">
        <f>'[1]Anschluß Mast per Muffengrube P'!D37</f>
        <v>m³</v>
      </c>
      <c r="E1637" s="11" t="s">
        <v>56</v>
      </c>
      <c r="F1637" s="12">
        <v>122021700000</v>
      </c>
      <c r="G1637" s="12">
        <f>'[1]Anschluß Mast per Muffengrube P'!E37</f>
        <v>122021700000</v>
      </c>
      <c r="H1637" s="12" t="s">
        <v>211</v>
      </c>
      <c r="I1637" t="str">
        <f>_xlfn.XLOOKUP(G1637,[1]Preisliste!$A$11:$A$156,[1]Preisliste!$B$11:$B$156)</f>
        <v>1.3.9</v>
      </c>
      <c r="J1637" s="13">
        <f>_xlfn.XLOOKUP(G1637,[2]Preisliste!$A$11:$A$156,[2]Preisliste!$E$11:$E$156)</f>
        <v>343.98</v>
      </c>
      <c r="K1637" s="25">
        <f t="shared" si="109"/>
        <v>1031.94</v>
      </c>
      <c r="L1637" t="str">
        <f>_xlfn.XLOOKUP(G1637,[2]Preisliste!$A$11:$A$156,[2]Preisliste!$C$11:$C$156)</f>
        <v>Bodenaushub für Muffengrube</v>
      </c>
      <c r="Q1637" s="25"/>
      <c r="R1637" s="25"/>
    </row>
    <row r="1638" spans="1:18" x14ac:dyDescent="0.3">
      <c r="B1638" s="25">
        <f t="shared" si="110"/>
        <v>1</v>
      </c>
      <c r="C1638" s="25">
        <v>1</v>
      </c>
      <c r="D1638" s="11" t="str">
        <f>'[1]Anschluß Mast per Muffengrube P'!D38</f>
        <v>m³</v>
      </c>
      <c r="E1638" s="11" t="s">
        <v>56</v>
      </c>
      <c r="F1638" s="12">
        <v>122021900000</v>
      </c>
      <c r="G1638" s="12">
        <f>'[1]Anschluß Mast per Muffengrube P'!E38</f>
        <v>122021900000</v>
      </c>
      <c r="H1638" s="12" t="s">
        <v>3</v>
      </c>
      <c r="I1638" t="str">
        <f>_xlfn.XLOOKUP(G1638,[1]Preisliste!$A$11:$A$156,[1]Preisliste!$B$11:$B$156)</f>
        <v>1.3.10</v>
      </c>
      <c r="J1638" s="13">
        <f>_xlfn.XLOOKUP(G1638,[2]Preisliste!$A$11:$A$156,[2]Preisliste!$E$11:$E$156)</f>
        <v>70.48</v>
      </c>
      <c r="K1638" s="25">
        <f t="shared" si="109"/>
        <v>70.48</v>
      </c>
      <c r="L1638" t="str">
        <f>_xlfn.XLOOKUP(G1638,[2]Preisliste!$A$11:$A$156,[2]Preisliste!$C$11:$C$156)</f>
        <v>Sandbett für Elektroleitung</v>
      </c>
      <c r="Q1638" s="25"/>
      <c r="R1638" s="25"/>
    </row>
    <row r="1639" spans="1:18" x14ac:dyDescent="0.3">
      <c r="B1639" s="25">
        <f t="shared" si="110"/>
        <v>0.6</v>
      </c>
      <c r="C1639" s="25">
        <v>0.6</v>
      </c>
      <c r="D1639" s="11" t="str">
        <f>'[1]Anschluß Mast per Muffengrube P'!D39</f>
        <v>m³</v>
      </c>
      <c r="E1639" s="11" t="s">
        <v>56</v>
      </c>
      <c r="F1639" s="12">
        <v>122022100000</v>
      </c>
      <c r="G1639" s="12">
        <f>'[1]Anschluß Mast per Muffengrube P'!E39</f>
        <v>122022100000</v>
      </c>
      <c r="H1639" s="12" t="s">
        <v>4</v>
      </c>
      <c r="I1639" t="str">
        <f>_xlfn.XLOOKUP(G1639,[1]Preisliste!$A$11:$A$156,[1]Preisliste!$B$11:$B$156)</f>
        <v>1.3.11</v>
      </c>
      <c r="J1639" s="13">
        <f>_xlfn.XLOOKUP(G1639,[2]Preisliste!$A$11:$A$156,[2]Preisliste!$E$11:$E$156)</f>
        <v>80.55</v>
      </c>
      <c r="K1639" s="25">
        <f t="shared" si="109"/>
        <v>48.33</v>
      </c>
      <c r="L1639" t="str">
        <f>_xlfn.XLOOKUP(G1639,[2]Preisliste!$A$11:$A$156,[2]Preisliste!$C$11:$C$156)</f>
        <v>vorhandene Tragschicht wieder einbauen</v>
      </c>
      <c r="Q1639" s="25"/>
      <c r="R1639" s="25"/>
    </row>
    <row r="1640" spans="1:18" x14ac:dyDescent="0.3">
      <c r="B1640" s="25">
        <f t="shared" si="110"/>
        <v>0</v>
      </c>
      <c r="C1640" s="25">
        <v>0</v>
      </c>
      <c r="D1640" s="11" t="str">
        <f>'[1]Anschluß Mast per Muffengrube P'!D40</f>
        <v>m</v>
      </c>
      <c r="E1640" s="11" t="s">
        <v>127</v>
      </c>
      <c r="F1640" s="12">
        <v>122020700000</v>
      </c>
      <c r="G1640" s="12">
        <f>'[1]Anschluß Mast per Muffengrube P'!E40</f>
        <v>122020700000</v>
      </c>
      <c r="H1640" s="12" t="s">
        <v>5</v>
      </c>
      <c r="I1640" t="str">
        <f>_xlfn.XLOOKUP(G1640,[1]Preisliste!$A$11:$A$156,[1]Preisliste!$B$11:$B$156)</f>
        <v>1.3.4</v>
      </c>
      <c r="J1640" s="13">
        <f>_xlfn.XLOOKUP(G1640,[2]Preisliste!$A$11:$A$156,[2]Preisliste!$E$11:$E$156)</f>
        <v>75.5</v>
      </c>
      <c r="K1640" s="25">
        <f t="shared" si="109"/>
        <v>0</v>
      </c>
      <c r="L1640" t="str">
        <f>_xlfn.XLOOKUP(G1640,[2]Preisliste!$A$11:$A$156,[2]Preisliste!$C$11:$C$156)</f>
        <v>Betonkantensteine aufbrechen und wiederherstellen</v>
      </c>
      <c r="R1640" s="25"/>
    </row>
    <row r="1641" spans="1:18" x14ac:dyDescent="0.3">
      <c r="B1641" s="25">
        <f t="shared" si="110"/>
        <v>0</v>
      </c>
      <c r="C1641" s="25">
        <v>0</v>
      </c>
      <c r="D1641" s="11" t="str">
        <f>'[1]Anschluß Mast per Muffengrube P'!D41</f>
        <v>m</v>
      </c>
      <c r="E1641" s="11" t="s">
        <v>127</v>
      </c>
      <c r="F1641" s="12">
        <v>122020900000</v>
      </c>
      <c r="G1641" s="12">
        <f>'[1]Anschluß Mast per Muffengrube P'!E41</f>
        <v>122020900000</v>
      </c>
      <c r="H1641" s="12" t="s">
        <v>6</v>
      </c>
      <c r="I1641" t="str">
        <f>_xlfn.XLOOKUP(G1641,[1]Preisliste!$A$11:$A$156,[1]Preisliste!$B$11:$B$156)</f>
        <v>1.3.5</v>
      </c>
      <c r="J1641" s="13">
        <f>_xlfn.XLOOKUP(G1641,[2]Preisliste!$A$11:$A$156,[2]Preisliste!$E$11:$E$156)</f>
        <v>82.21</v>
      </c>
      <c r="K1641" s="25">
        <f t="shared" si="109"/>
        <v>0</v>
      </c>
      <c r="L1641" t="str">
        <f>_xlfn.XLOOKUP(G1641,[2]Preisliste!$A$11:$A$156,[2]Preisliste!$C$11:$C$156)</f>
        <v>Betonbordsteine aufbrechen und wiederherstellen</v>
      </c>
      <c r="R1641" s="25"/>
    </row>
    <row r="1642" spans="1:18" x14ac:dyDescent="0.3">
      <c r="B1642" s="25">
        <f t="shared" si="110"/>
        <v>0</v>
      </c>
      <c r="C1642" s="25">
        <v>0</v>
      </c>
      <c r="D1642" s="11" t="str">
        <f>'[1]Anschluß Mast per Muffengrube P'!D42</f>
        <v>m</v>
      </c>
      <c r="E1642" s="11" t="s">
        <v>127</v>
      </c>
      <c r="F1642" s="12">
        <v>122121710000</v>
      </c>
      <c r="G1642" s="12">
        <f>'[1]Anschluß Mast per Muffengrube P'!E42</f>
        <v>122121710000</v>
      </c>
      <c r="H1642" s="12">
        <v>0</v>
      </c>
      <c r="I1642">
        <f>_xlfn.XLOOKUP(G1642,[1]Preisliste!$A$11:$A$156,[1]Preisliste!$B$11:$B$156)</f>
        <v>0</v>
      </c>
      <c r="J1642" s="13">
        <f>_xlfn.XLOOKUP(G1642,[2]Preisliste!$A$11:$A$156,[2]Preisliste!$E$11:$E$156)</f>
        <v>130.78</v>
      </c>
      <c r="K1642" s="25">
        <f t="shared" si="109"/>
        <v>0</v>
      </c>
      <c r="L1642" t="str">
        <f>_xlfn.XLOOKUP(G1642,[2]Preisliste!$A$11:$A$156,[2]Preisliste!$C$11:$C$156)</f>
        <v>Bodenpressung mittels Erdrakete</v>
      </c>
    </row>
    <row r="1643" spans="1:18" x14ac:dyDescent="0.3">
      <c r="B1643" s="25">
        <f t="shared" si="110"/>
        <v>0</v>
      </c>
      <c r="C1643" s="25">
        <v>0</v>
      </c>
      <c r="D1643" s="11" t="str">
        <f>'[1]Anschluß Mast per Muffengrube P'!D43</f>
        <v>m²</v>
      </c>
      <c r="E1643" s="11" t="s">
        <v>55</v>
      </c>
      <c r="F1643" s="12">
        <v>122020100000</v>
      </c>
      <c r="G1643" s="12">
        <f>'[1]Anschluß Mast per Muffengrube P'!E43</f>
        <v>122020100000</v>
      </c>
      <c r="H1643" s="12" t="s">
        <v>7</v>
      </c>
      <c r="I1643" t="str">
        <f>_xlfn.XLOOKUP(G1643,[1]Preisliste!$A$11:$A$156,[1]Preisliste!$B$11:$B$156)</f>
        <v>1.3.1</v>
      </c>
      <c r="J1643" s="13">
        <f>_xlfn.XLOOKUP(G1643,[2]Preisliste!$A$11:$A$156,[2]Preisliste!$E$11:$E$156)</f>
        <v>5.86</v>
      </c>
      <c r="K1643" s="25">
        <f t="shared" si="109"/>
        <v>0</v>
      </c>
      <c r="L1643" t="str">
        <f>_xlfn.XLOOKUP(G1643,[2]Preisliste!$A$11:$A$156,[2]Preisliste!$C$11:$C$156)</f>
        <v>Bituminösen Oberbau senkrecht schneiden</v>
      </c>
    </row>
    <row r="1644" spans="1:18" x14ac:dyDescent="0.3">
      <c r="B1644" s="25">
        <f t="shared" si="110"/>
        <v>0</v>
      </c>
      <c r="C1644" s="25">
        <v>0</v>
      </c>
      <c r="D1644" s="11" t="str">
        <f>'[1]Anschluß Mast per Muffengrube P'!D44</f>
        <v>m³</v>
      </c>
      <c r="E1644" s="11" t="s">
        <v>56</v>
      </c>
      <c r="F1644" s="12">
        <v>122020300000</v>
      </c>
      <c r="G1644" s="12">
        <f>'[1]Anschluß Mast per Muffengrube P'!E44</f>
        <v>122020300000</v>
      </c>
      <c r="H1644" s="12" t="s">
        <v>8</v>
      </c>
      <c r="I1644" t="str">
        <f>_xlfn.XLOOKUP(G1644,[1]Preisliste!$A$11:$A$156,[1]Preisliste!$B$11:$B$156)</f>
        <v>1.3.2</v>
      </c>
      <c r="J1644" s="13">
        <f>_xlfn.XLOOKUP(G1644,[2]Preisliste!$A$11:$A$156,[2]Preisliste!$E$11:$E$156)</f>
        <v>23.84</v>
      </c>
      <c r="K1644" s="25">
        <f t="shared" si="109"/>
        <v>0</v>
      </c>
      <c r="L1644" t="str">
        <f>_xlfn.XLOOKUP(G1644,[2]Preisliste!$A$11:$A$156,[2]Preisliste!$C$11:$C$156)</f>
        <v>Bituminöse Befestigung bis 12 cm aufbrechen</v>
      </c>
    </row>
    <row r="1645" spans="1:18" x14ac:dyDescent="0.3">
      <c r="B1645" s="25">
        <f t="shared" si="110"/>
        <v>0</v>
      </c>
      <c r="C1645" s="25">
        <v>0</v>
      </c>
      <c r="D1645" s="11" t="str">
        <f>'[1]Anschluß Mast per Muffengrube P'!D45</f>
        <v>m</v>
      </c>
      <c r="E1645" s="11" t="s">
        <v>127</v>
      </c>
      <c r="F1645" s="12">
        <v>122020500000</v>
      </c>
      <c r="G1645" s="12">
        <f>'[1]Anschluß Mast per Muffengrube P'!E45</f>
        <v>122020500000</v>
      </c>
      <c r="H1645" s="12" t="s">
        <v>9</v>
      </c>
      <c r="I1645" t="str">
        <f>_xlfn.XLOOKUP(G1645,[1]Preisliste!$A$11:$A$156,[1]Preisliste!$B$11:$B$156)</f>
        <v>1.3.3</v>
      </c>
      <c r="J1645" s="13">
        <f>_xlfn.XLOOKUP(G1645,[2]Preisliste!$A$11:$A$156,[2]Preisliste!$E$11:$E$156)</f>
        <v>26.85</v>
      </c>
      <c r="K1645" s="25">
        <f t="shared" si="109"/>
        <v>0</v>
      </c>
      <c r="L1645" t="str">
        <f>_xlfn.XLOOKUP(G1645,[2]Preisliste!$A$11:$A$156,[2]Preisliste!$C$11:$C$156)</f>
        <v>Erschwernis für Abbrucharbeiten an Gebäuden und Einfriedungen</v>
      </c>
    </row>
    <row r="1646" spans="1:18" x14ac:dyDescent="0.3">
      <c r="B1646" s="25">
        <f t="shared" si="110"/>
        <v>0</v>
      </c>
      <c r="C1646" s="25">
        <v>0</v>
      </c>
      <c r="D1646" s="11" t="str">
        <f>'[1]Anschluß Mast per Muffengrube P'!D46</f>
        <v>m²</v>
      </c>
      <c r="E1646" s="11" t="s">
        <v>55</v>
      </c>
      <c r="F1646" s="12">
        <v>122022300000</v>
      </c>
      <c r="G1646" s="12">
        <f>'[1]Anschluß Mast per Muffengrube P'!E46</f>
        <v>122022300000</v>
      </c>
      <c r="H1646" s="12" t="s">
        <v>10</v>
      </c>
      <c r="I1646" t="str">
        <f>_xlfn.XLOOKUP(G1646,[1]Preisliste!$A$11:$A$156,[1]Preisliste!$B$11:$B$156)</f>
        <v>1.3.12</v>
      </c>
      <c r="J1646" s="13">
        <f>_xlfn.XLOOKUP(G1646,[2]Preisliste!$A$11:$A$156,[2]Preisliste!$E$11:$E$156)</f>
        <v>55.37</v>
      </c>
      <c r="K1646" s="25">
        <f t="shared" si="109"/>
        <v>0</v>
      </c>
      <c r="L1646" t="str">
        <f>_xlfn.XLOOKUP(G1646,[2]Preisliste!$A$11:$A$156,[2]Preisliste!$C$11:$C$156)</f>
        <v>Asphalttragschicht aus AC 22 TN</v>
      </c>
    </row>
    <row r="1647" spans="1:18" x14ac:dyDescent="0.3">
      <c r="B1647" s="25">
        <f t="shared" si="110"/>
        <v>0</v>
      </c>
      <c r="C1647" s="25">
        <v>0</v>
      </c>
      <c r="D1647" s="11" t="str">
        <f>'[1]Anschluß Mast per Muffengrube P'!D47</f>
        <v>m²</v>
      </c>
      <c r="E1647" s="11" t="s">
        <v>55</v>
      </c>
      <c r="F1647" s="12">
        <v>122022500000</v>
      </c>
      <c r="G1647" s="12">
        <f>'[1]Anschluß Mast per Muffengrube P'!E47</f>
        <v>122022500000</v>
      </c>
      <c r="H1647" s="12" t="s">
        <v>11</v>
      </c>
      <c r="I1647" t="str">
        <f>_xlfn.XLOOKUP(G1647,[1]Preisliste!$A$11:$A$156,[1]Preisliste!$B$11:$B$156)</f>
        <v>1.3.13</v>
      </c>
      <c r="J1647" s="13">
        <f>_xlfn.XLOOKUP(G1647,[2]Preisliste!$A$11:$A$156,[2]Preisliste!$E$11:$E$156)</f>
        <v>20.14</v>
      </c>
      <c r="K1647" s="25">
        <f t="shared" si="109"/>
        <v>0</v>
      </c>
      <c r="L1647" t="str">
        <f>_xlfn.XLOOKUP(G1647,[2]Preisliste!$A$11:$A$156,[2]Preisliste!$C$11:$C$156)</f>
        <v>Bitumenemulsion aufsprühen</v>
      </c>
    </row>
    <row r="1648" spans="1:18" x14ac:dyDescent="0.3">
      <c r="B1648" s="25">
        <f t="shared" si="110"/>
        <v>0</v>
      </c>
      <c r="C1648" s="25">
        <v>0</v>
      </c>
      <c r="D1648" s="11" t="str">
        <f>'[1]Anschluß Mast per Muffengrube P'!D48</f>
        <v>m</v>
      </c>
      <c r="E1648" s="11" t="s">
        <v>127</v>
      </c>
      <c r="F1648" s="12">
        <v>122022700000</v>
      </c>
      <c r="G1648" s="12">
        <f>'[1]Anschluß Mast per Muffengrube P'!E48</f>
        <v>122022700000</v>
      </c>
      <c r="H1648" s="12" t="s">
        <v>12</v>
      </c>
      <c r="I1648" t="str">
        <f>_xlfn.XLOOKUP(G1648,[1]Preisliste!$A$11:$A$156,[1]Preisliste!$B$11:$B$156)</f>
        <v>1.3.14</v>
      </c>
      <c r="J1648" s="13">
        <f>_xlfn.XLOOKUP(G1648,[2]Preisliste!$A$11:$A$156,[2]Preisliste!$E$11:$E$156)</f>
        <v>20.14</v>
      </c>
      <c r="K1648" s="25">
        <f t="shared" si="109"/>
        <v>0</v>
      </c>
      <c r="L1648" t="str">
        <f>_xlfn.XLOOKUP(G1648,[2]Preisliste!$A$11:$A$156,[2]Preisliste!$C$11:$C$156)</f>
        <v>Fugen in der Dicke der bituminösen Decke</v>
      </c>
    </row>
    <row r="1649" spans="1:18" x14ac:dyDescent="0.3">
      <c r="B1649" s="25">
        <f t="shared" si="110"/>
        <v>0</v>
      </c>
      <c r="C1649" s="25">
        <v>0</v>
      </c>
      <c r="D1649" s="11" t="str">
        <f>'[1]Anschluß Mast per Muffengrube P'!D49</f>
        <v>m²</v>
      </c>
      <c r="E1649" s="11" t="s">
        <v>55</v>
      </c>
      <c r="F1649" s="12">
        <v>122022900000</v>
      </c>
      <c r="G1649" s="12">
        <f>'[1]Anschluß Mast per Muffengrube P'!E49</f>
        <v>122022900000</v>
      </c>
      <c r="H1649" s="12" t="s">
        <v>13</v>
      </c>
      <c r="I1649" t="str">
        <f>_xlfn.XLOOKUP(G1649,[1]Preisliste!$A$11:$A$156,[1]Preisliste!$B$11:$B$156)</f>
        <v>1.3.15</v>
      </c>
      <c r="J1649" s="13">
        <f>_xlfn.XLOOKUP(G1649,[2]Preisliste!$A$11:$A$156,[2]Preisliste!$E$11:$E$156)</f>
        <v>55.36</v>
      </c>
      <c r="K1649" s="25">
        <f t="shared" si="109"/>
        <v>0</v>
      </c>
      <c r="L1649" t="str">
        <f>_xlfn.XLOOKUP(G1649,[2]Preisliste!$A$11:$A$156,[2]Preisliste!$C$11:$C$156)</f>
        <v>Asphaltdeckschicht aus AC 8 DN</v>
      </c>
    </row>
    <row r="1650" spans="1:18" x14ac:dyDescent="0.3">
      <c r="B1650" s="25">
        <f t="shared" si="110"/>
        <v>0</v>
      </c>
      <c r="C1650" s="25">
        <v>0</v>
      </c>
      <c r="D1650" s="11" t="str">
        <f>'[1]Anschluß Mast per Muffengrube P'!D50</f>
        <v>St.</v>
      </c>
      <c r="E1650" s="11" t="s">
        <v>192</v>
      </c>
      <c r="F1650" s="12">
        <v>122030700000</v>
      </c>
      <c r="G1650" s="12">
        <f>'[1]Anschluß Mast per Muffengrube P'!E50</f>
        <v>122030700000</v>
      </c>
      <c r="H1650" s="12" t="s">
        <v>23</v>
      </c>
      <c r="I1650" t="str">
        <f>_xlfn.XLOOKUP(G1650,[1]Preisliste!$A$11:$A$156,[1]Preisliste!$B$11:$B$156)</f>
        <v>1.4.4</v>
      </c>
      <c r="J1650" s="13">
        <f>_xlfn.XLOOKUP(G1650,[2]Preisliste!$A$11:$A$156,[2]Preisliste!$E$11:$E$156)</f>
        <v>56.14</v>
      </c>
      <c r="K1650" s="25">
        <f t="shared" si="109"/>
        <v>0</v>
      </c>
      <c r="L1650" t="str">
        <f>_xlfn.XLOOKUP(G1650,[2]Preisliste!$A$11:$A$156,[2]Preisliste!$C$11:$C$156)</f>
        <v>Verbindungsmuffe bis 5 x 16 mm² ohne AuS</v>
      </c>
    </row>
    <row r="1651" spans="1:18" x14ac:dyDescent="0.3">
      <c r="B1651" s="25">
        <f t="shared" si="110"/>
        <v>10</v>
      </c>
      <c r="C1651" s="25">
        <v>10</v>
      </c>
      <c r="D1651" s="11" t="str">
        <f>'[1]Anschluß Mast per Muffengrube P'!D51</f>
        <v>St.</v>
      </c>
      <c r="E1651" s="11" t="s">
        <v>192</v>
      </c>
      <c r="F1651" s="12">
        <v>122030900000</v>
      </c>
      <c r="G1651" s="12">
        <f>'[1]Anschluß Mast per Muffengrube P'!E51</f>
        <v>122030900000</v>
      </c>
      <c r="H1651" s="12" t="s">
        <v>24</v>
      </c>
      <c r="I1651" t="str">
        <f>_xlfn.XLOOKUP(G1651,[1]Preisliste!$A$11:$A$156,[1]Preisliste!$B$11:$B$156)</f>
        <v>1.4.5</v>
      </c>
      <c r="J1651" s="13">
        <f>_xlfn.XLOOKUP(G1651,[2]Preisliste!$A$11:$A$156,[2]Preisliste!$E$11:$E$156)</f>
        <v>118.14</v>
      </c>
      <c r="K1651" s="25">
        <f t="shared" si="109"/>
        <v>1181.4000000000001</v>
      </c>
      <c r="L1651" t="str">
        <f>_xlfn.XLOOKUP(G1651,[2]Preisliste!$A$11:$A$156,[2]Preisliste!$C$11:$C$156)</f>
        <v>Abzweigmuffe ohne AuS</v>
      </c>
    </row>
    <row r="1652" spans="1:18" x14ac:dyDescent="0.3">
      <c r="B1652" s="25"/>
      <c r="C1652" s="25"/>
      <c r="D1652" s="11"/>
      <c r="E1652" s="11"/>
      <c r="F1652" s="12"/>
      <c r="G1652" s="12"/>
      <c r="H1652" s="12"/>
      <c r="J1652" s="13"/>
      <c r="K1652" s="25"/>
      <c r="Q1652" s="25"/>
      <c r="R1652" s="25"/>
    </row>
    <row r="1653" spans="1:18" x14ac:dyDescent="0.3">
      <c r="B1653" s="25"/>
      <c r="C1653" s="25"/>
      <c r="F1653" s="12"/>
      <c r="J1653" s="13"/>
    </row>
    <row r="1654" spans="1:18" x14ac:dyDescent="0.3">
      <c r="A1654" t="s">
        <v>165</v>
      </c>
      <c r="B1654" s="25"/>
      <c r="C1654" s="25"/>
      <c r="F1654" s="12"/>
      <c r="J1654" s="13"/>
    </row>
    <row r="1655" spans="1:18" x14ac:dyDescent="0.3">
      <c r="A1655" s="72">
        <f>SUM(K1655:K1669)</f>
        <v>594.68200000000002</v>
      </c>
      <c r="B1655" s="25">
        <f>C1655</f>
        <v>3.9000000000000004</v>
      </c>
      <c r="C1655" s="25">
        <v>3.9000000000000004</v>
      </c>
      <c r="D1655" s="11" t="str">
        <f>'[1]AnschlussMuffeMast P'!D35</f>
        <v>m²</v>
      </c>
      <c r="E1655" s="11" t="s">
        <v>55</v>
      </c>
      <c r="F1655" s="12">
        <v>122021100000</v>
      </c>
      <c r="G1655" s="12">
        <f>'[1]AnschlussMuffeMast P'!E35</f>
        <v>122021100000</v>
      </c>
      <c r="H1655" s="12" t="s">
        <v>0</v>
      </c>
      <c r="I1655" t="str">
        <f>_xlfn.XLOOKUP(G1655,[1]Preisliste!$A$11:$A$156,[1]Preisliste!$B$11:$B$156)</f>
        <v>1.3.6</v>
      </c>
      <c r="J1655" s="13">
        <f>_xlfn.XLOOKUP(G1655,[2]Preisliste!$A$11:$A$156,[2]Preisliste!$E$11:$E$156)</f>
        <v>100.68</v>
      </c>
      <c r="K1655" s="25">
        <f t="shared" ref="K1655:K1669" si="111">IF(B1655="",0,J1655*B1655)</f>
        <v>392.65200000000004</v>
      </c>
      <c r="L1655" t="str">
        <f>_xlfn.XLOOKUP(G1655,[2]Preisliste!$A$11:$A$156,[2]Preisliste!$C$11:$C$156)</f>
        <v>Pflasteroberflächen aufnehmen und wieder herstellen</v>
      </c>
      <c r="Q1655" s="25"/>
    </row>
    <row r="1656" spans="1:18" x14ac:dyDescent="0.3">
      <c r="B1656" s="25">
        <f t="shared" ref="B1656:B1669" si="112">C1656</f>
        <v>0.2</v>
      </c>
      <c r="C1656" s="25">
        <v>0.2</v>
      </c>
      <c r="D1656" s="11" t="str">
        <f>'[1]AnschlussMuffeMast P'!D36</f>
        <v>m³</v>
      </c>
      <c r="E1656" s="11" t="s">
        <v>56</v>
      </c>
      <c r="F1656" s="12">
        <v>122021300000</v>
      </c>
      <c r="G1656" s="12">
        <f>'[1]AnschlussMuffeMast P'!E36</f>
        <v>122021300000</v>
      </c>
      <c r="H1656" s="12" t="s">
        <v>1</v>
      </c>
      <c r="I1656" t="str">
        <f>_xlfn.XLOOKUP(G1656,[1]Preisliste!$A$11:$A$156,[1]Preisliste!$B$11:$B$156)</f>
        <v>1.3.7</v>
      </c>
      <c r="J1656" s="13">
        <f>_xlfn.XLOOKUP(G1656,[2]Preisliste!$A$11:$A$156,[2]Preisliste!$E$11:$E$156)</f>
        <v>114.1</v>
      </c>
      <c r="K1656" s="25">
        <f t="shared" si="111"/>
        <v>22.82</v>
      </c>
      <c r="L1656" t="str">
        <f>_xlfn.XLOOKUP(G1656,[2]Preisliste!$A$11:$A$156,[2]Preisliste!$C$11:$C$156)</f>
        <v>ungeb. Tragschichten ausbauen</v>
      </c>
      <c r="Q1656" s="25"/>
    </row>
    <row r="1657" spans="1:18" x14ac:dyDescent="0.3">
      <c r="B1657" s="25">
        <f t="shared" si="112"/>
        <v>0.6</v>
      </c>
      <c r="C1657" s="25">
        <v>0.6</v>
      </c>
      <c r="D1657" s="11" t="str">
        <f>'[1]AnschlussMuffeMast P'!D37</f>
        <v>m³</v>
      </c>
      <c r="E1657" s="11" t="s">
        <v>56</v>
      </c>
      <c r="F1657" s="12">
        <v>122021500000</v>
      </c>
      <c r="G1657" s="12">
        <f>'[1]AnschlussMuffeMast P'!E37</f>
        <v>122021500000</v>
      </c>
      <c r="H1657" s="12" t="s">
        <v>2</v>
      </c>
      <c r="I1657" t="str">
        <f>_xlfn.XLOOKUP(G1657,[1]Preisliste!$A$11:$A$156,[1]Preisliste!$B$11:$B$156)</f>
        <v>1.3.8</v>
      </c>
      <c r="J1657" s="13">
        <f>_xlfn.XLOOKUP(G1657,[2]Preisliste!$A$11:$A$156,[2]Preisliste!$E$11:$E$156)</f>
        <v>248.34</v>
      </c>
      <c r="K1657" s="25">
        <f t="shared" si="111"/>
        <v>149.00399999999999</v>
      </c>
      <c r="L1657" t="str">
        <f>_xlfn.XLOOKUP(G1657,[2]Preisliste!$A$11:$A$156,[2]Preisliste!$C$11:$C$156)</f>
        <v>Graben herstellen und wiederverfüllen</v>
      </c>
      <c r="Q1657" s="25"/>
    </row>
    <row r="1658" spans="1:18" x14ac:dyDescent="0.3">
      <c r="B1658" s="25">
        <f t="shared" si="112"/>
        <v>0.2</v>
      </c>
      <c r="C1658" s="25">
        <v>0.2</v>
      </c>
      <c r="D1658" s="11" t="str">
        <f>'[1]AnschlussMuffeMast P'!D38</f>
        <v>m³</v>
      </c>
      <c r="E1658" s="11" t="s">
        <v>56</v>
      </c>
      <c r="F1658" s="12">
        <v>122021900000</v>
      </c>
      <c r="G1658" s="12">
        <f>'[1]AnschlussMuffeMast P'!E38</f>
        <v>122021900000</v>
      </c>
      <c r="H1658" s="12" t="s">
        <v>3</v>
      </c>
      <c r="I1658" t="str">
        <f>_xlfn.XLOOKUP(G1658,[1]Preisliste!$A$11:$A$156,[1]Preisliste!$B$11:$B$156)</f>
        <v>1.3.10</v>
      </c>
      <c r="J1658" s="13">
        <f>_xlfn.XLOOKUP(G1658,[2]Preisliste!$A$11:$A$156,[2]Preisliste!$E$11:$E$156)</f>
        <v>70.48</v>
      </c>
      <c r="K1658" s="25">
        <f t="shared" si="111"/>
        <v>14.096000000000002</v>
      </c>
      <c r="L1658" t="str">
        <f>_xlfn.XLOOKUP(G1658,[2]Preisliste!$A$11:$A$156,[2]Preisliste!$C$11:$C$156)</f>
        <v>Sandbett für Elektroleitung</v>
      </c>
      <c r="Q1658" s="25"/>
    </row>
    <row r="1659" spans="1:18" x14ac:dyDescent="0.3">
      <c r="B1659" s="25">
        <f t="shared" si="112"/>
        <v>0.2</v>
      </c>
      <c r="C1659" s="25">
        <v>0.2</v>
      </c>
      <c r="D1659" s="11" t="str">
        <f>'[1]AnschlussMuffeMast P'!D39</f>
        <v>m³</v>
      </c>
      <c r="E1659" s="11" t="s">
        <v>56</v>
      </c>
      <c r="F1659" s="12">
        <v>122022100000</v>
      </c>
      <c r="G1659" s="12">
        <f>'[1]AnschlussMuffeMast P'!E39</f>
        <v>122022100000</v>
      </c>
      <c r="H1659" s="12" t="s">
        <v>4</v>
      </c>
      <c r="I1659" t="str">
        <f>_xlfn.XLOOKUP(G1659,[1]Preisliste!$A$11:$A$156,[1]Preisliste!$B$11:$B$156)</f>
        <v>1.3.11</v>
      </c>
      <c r="J1659" s="13">
        <f>_xlfn.XLOOKUP(G1659,[2]Preisliste!$A$11:$A$156,[2]Preisliste!$E$11:$E$156)</f>
        <v>80.55</v>
      </c>
      <c r="K1659" s="25">
        <f t="shared" si="111"/>
        <v>16.11</v>
      </c>
      <c r="L1659" t="str">
        <f>_xlfn.XLOOKUP(G1659,[2]Preisliste!$A$11:$A$156,[2]Preisliste!$C$11:$C$156)</f>
        <v>vorhandene Tragschicht wieder einbauen</v>
      </c>
      <c r="Q1659" s="25"/>
    </row>
    <row r="1660" spans="1:18" x14ac:dyDescent="0.3">
      <c r="B1660" s="25">
        <f t="shared" si="112"/>
        <v>0</v>
      </c>
      <c r="C1660" s="25">
        <v>0</v>
      </c>
      <c r="D1660" s="11" t="str">
        <f>'[1]AnschlussMuffeMast P'!D40</f>
        <v>m</v>
      </c>
      <c r="E1660" s="11" t="s">
        <v>127</v>
      </c>
      <c r="F1660" s="12">
        <v>122020700000</v>
      </c>
      <c r="G1660" s="12">
        <f>'[1]AnschlussMuffeMast P'!E40</f>
        <v>122020700000</v>
      </c>
      <c r="H1660" s="12" t="s">
        <v>5</v>
      </c>
      <c r="I1660" t="str">
        <f>_xlfn.XLOOKUP(G1660,[1]Preisliste!$A$11:$A$156,[1]Preisliste!$B$11:$B$156)</f>
        <v>1.3.4</v>
      </c>
      <c r="J1660" s="13">
        <f>_xlfn.XLOOKUP(G1660,[2]Preisliste!$A$11:$A$156,[2]Preisliste!$E$11:$E$156)</f>
        <v>75.5</v>
      </c>
      <c r="K1660" s="25">
        <f t="shared" si="111"/>
        <v>0</v>
      </c>
      <c r="L1660" t="str">
        <f>_xlfn.XLOOKUP(G1660,[2]Preisliste!$A$11:$A$156,[2]Preisliste!$C$11:$C$156)</f>
        <v>Betonkantensteine aufbrechen und wiederherstellen</v>
      </c>
      <c r="Q1660" s="25"/>
    </row>
    <row r="1661" spans="1:18" x14ac:dyDescent="0.3">
      <c r="B1661" s="25">
        <f t="shared" si="112"/>
        <v>0</v>
      </c>
      <c r="C1661" s="25">
        <v>0</v>
      </c>
      <c r="D1661" s="11" t="str">
        <f>'[1]AnschlussMuffeMast P'!D41</f>
        <v>m</v>
      </c>
      <c r="E1661" s="11" t="s">
        <v>127</v>
      </c>
      <c r="F1661" s="12">
        <v>122020900000</v>
      </c>
      <c r="G1661" s="12">
        <f>'[1]AnschlussMuffeMast P'!E41</f>
        <v>122020900000</v>
      </c>
      <c r="H1661" s="12" t="s">
        <v>6</v>
      </c>
      <c r="I1661" t="str">
        <f>_xlfn.XLOOKUP(G1661,[1]Preisliste!$A$11:$A$156,[1]Preisliste!$B$11:$B$156)</f>
        <v>1.3.5</v>
      </c>
      <c r="J1661" s="13">
        <f>_xlfn.XLOOKUP(G1661,[2]Preisliste!$A$11:$A$156,[2]Preisliste!$E$11:$E$156)</f>
        <v>82.21</v>
      </c>
      <c r="K1661" s="25">
        <f t="shared" si="111"/>
        <v>0</v>
      </c>
      <c r="L1661" t="str">
        <f>_xlfn.XLOOKUP(G1661,[2]Preisliste!$A$11:$A$156,[2]Preisliste!$C$11:$C$156)</f>
        <v>Betonbordsteine aufbrechen und wiederherstellen</v>
      </c>
      <c r="Q1661" s="25"/>
    </row>
    <row r="1662" spans="1:18" x14ac:dyDescent="0.3">
      <c r="B1662" s="25">
        <f t="shared" si="112"/>
        <v>0</v>
      </c>
      <c r="C1662" s="25">
        <v>0</v>
      </c>
      <c r="D1662" s="11" t="str">
        <f>'[1]AnschlussMuffeMast P'!D42</f>
        <v>m</v>
      </c>
      <c r="E1662" s="11" t="s">
        <v>127</v>
      </c>
      <c r="F1662" s="12">
        <v>122121710000</v>
      </c>
      <c r="G1662" s="12">
        <f>'[1]AnschlussMuffeMast P'!E42</f>
        <v>122121710000</v>
      </c>
      <c r="H1662" s="12">
        <v>0</v>
      </c>
      <c r="I1662">
        <f>_xlfn.XLOOKUP(G1662,[1]Preisliste!$A$11:$A$156,[1]Preisliste!$B$11:$B$156)</f>
        <v>0</v>
      </c>
      <c r="J1662" s="13">
        <f>_xlfn.XLOOKUP(G1662,[2]Preisliste!$A$11:$A$156,[2]Preisliste!$E$11:$E$156)</f>
        <v>130.78</v>
      </c>
      <c r="K1662" s="25">
        <f t="shared" si="111"/>
        <v>0</v>
      </c>
      <c r="L1662" t="str">
        <f>_xlfn.XLOOKUP(G1662,[2]Preisliste!$A$11:$A$156,[2]Preisliste!$C$11:$C$156)</f>
        <v>Bodenpressung mittels Erdrakete</v>
      </c>
      <c r="Q1662" s="25"/>
    </row>
    <row r="1663" spans="1:18" x14ac:dyDescent="0.3">
      <c r="B1663" s="25">
        <f t="shared" si="112"/>
        <v>0</v>
      </c>
      <c r="C1663" s="25">
        <v>0</v>
      </c>
      <c r="D1663" s="11" t="str">
        <f>'[1]AnschlussMuffeMast P'!D43</f>
        <v>m²</v>
      </c>
      <c r="E1663" s="11" t="s">
        <v>55</v>
      </c>
      <c r="F1663" s="12">
        <v>122020100000</v>
      </c>
      <c r="G1663" s="12">
        <f>'[1]AnschlussMuffeMast P'!E43</f>
        <v>122020100000</v>
      </c>
      <c r="H1663" s="12" t="s">
        <v>7</v>
      </c>
      <c r="I1663" t="str">
        <f>_xlfn.XLOOKUP(G1663,[1]Preisliste!$A$11:$A$156,[1]Preisliste!$B$11:$B$156)</f>
        <v>1.3.1</v>
      </c>
      <c r="J1663" s="13">
        <f>_xlfn.XLOOKUP(G1663,[2]Preisliste!$A$11:$A$156,[2]Preisliste!$E$11:$E$156)</f>
        <v>5.86</v>
      </c>
      <c r="K1663" s="25">
        <f t="shared" si="111"/>
        <v>0</v>
      </c>
      <c r="L1663" t="str">
        <f>_xlfn.XLOOKUP(G1663,[2]Preisliste!$A$11:$A$156,[2]Preisliste!$C$11:$C$156)</f>
        <v>Bituminösen Oberbau senkrecht schneiden</v>
      </c>
      <c r="Q1663" s="25"/>
    </row>
    <row r="1664" spans="1:18" x14ac:dyDescent="0.3">
      <c r="B1664" s="25">
        <f t="shared" si="112"/>
        <v>0</v>
      </c>
      <c r="C1664" s="25">
        <v>0</v>
      </c>
      <c r="D1664" s="11" t="str">
        <f>'[1]AnschlussMuffeMast P'!D44</f>
        <v>m³</v>
      </c>
      <c r="E1664" s="11" t="s">
        <v>56</v>
      </c>
      <c r="F1664" s="12">
        <v>122020300000</v>
      </c>
      <c r="G1664" s="12">
        <f>'[1]AnschlussMuffeMast P'!E44</f>
        <v>122020300000</v>
      </c>
      <c r="H1664" s="12" t="s">
        <v>8</v>
      </c>
      <c r="I1664" t="str">
        <f>_xlfn.XLOOKUP(G1664,[1]Preisliste!$A$11:$A$156,[1]Preisliste!$B$11:$B$156)</f>
        <v>1.3.2</v>
      </c>
      <c r="J1664" s="13">
        <f>_xlfn.XLOOKUP(G1664,[2]Preisliste!$A$11:$A$156,[2]Preisliste!$E$11:$E$156)</f>
        <v>23.84</v>
      </c>
      <c r="K1664" s="25">
        <f t="shared" si="111"/>
        <v>0</v>
      </c>
      <c r="L1664" t="str">
        <f>_xlfn.XLOOKUP(G1664,[2]Preisliste!$A$11:$A$156,[2]Preisliste!$C$11:$C$156)</f>
        <v>Bituminöse Befestigung bis 12 cm aufbrechen</v>
      </c>
      <c r="Q1664" s="25"/>
    </row>
    <row r="1665" spans="1:17" x14ac:dyDescent="0.3">
      <c r="B1665" s="25">
        <f t="shared" si="112"/>
        <v>0</v>
      </c>
      <c r="C1665" s="25">
        <v>0</v>
      </c>
      <c r="D1665" s="11" t="str">
        <f>'[1]AnschlussMuffeMast P'!D45</f>
        <v>m</v>
      </c>
      <c r="E1665" s="11" t="s">
        <v>127</v>
      </c>
      <c r="F1665" s="12">
        <v>122020500000</v>
      </c>
      <c r="G1665" s="12">
        <f>'[1]AnschlussMuffeMast P'!E45</f>
        <v>122020500000</v>
      </c>
      <c r="H1665" s="12" t="s">
        <v>9</v>
      </c>
      <c r="I1665" t="str">
        <f>_xlfn.XLOOKUP(G1665,[1]Preisliste!$A$11:$A$156,[1]Preisliste!$B$11:$B$156)</f>
        <v>1.3.3</v>
      </c>
      <c r="J1665" s="13">
        <f>_xlfn.XLOOKUP(G1665,[2]Preisliste!$A$11:$A$156,[2]Preisliste!$E$11:$E$156)</f>
        <v>26.85</v>
      </c>
      <c r="K1665" s="25">
        <f t="shared" si="111"/>
        <v>0</v>
      </c>
      <c r="L1665" t="str">
        <f>_xlfn.XLOOKUP(G1665,[2]Preisliste!$A$11:$A$156,[2]Preisliste!$C$11:$C$156)</f>
        <v>Erschwernis für Abbrucharbeiten an Gebäuden und Einfriedungen</v>
      </c>
      <c r="Q1665" s="25"/>
    </row>
    <row r="1666" spans="1:17" x14ac:dyDescent="0.3">
      <c r="B1666" s="25">
        <f t="shared" si="112"/>
        <v>0</v>
      </c>
      <c r="C1666" s="25">
        <v>0</v>
      </c>
      <c r="D1666" s="11" t="str">
        <f>'[1]AnschlussMuffeMast P'!D46</f>
        <v>m²</v>
      </c>
      <c r="E1666" s="11" t="s">
        <v>55</v>
      </c>
      <c r="F1666" s="12">
        <v>122022300000</v>
      </c>
      <c r="G1666" s="12">
        <f>'[1]AnschlussMuffeMast P'!E46</f>
        <v>122022300000</v>
      </c>
      <c r="H1666" s="12" t="s">
        <v>10</v>
      </c>
      <c r="I1666" t="str">
        <f>_xlfn.XLOOKUP(G1666,[1]Preisliste!$A$11:$A$156,[1]Preisliste!$B$11:$B$156)</f>
        <v>1.3.12</v>
      </c>
      <c r="J1666" s="13">
        <f>_xlfn.XLOOKUP(G1666,[2]Preisliste!$A$11:$A$156,[2]Preisliste!$E$11:$E$156)</f>
        <v>55.37</v>
      </c>
      <c r="K1666" s="25">
        <f t="shared" si="111"/>
        <v>0</v>
      </c>
      <c r="L1666" t="str">
        <f>_xlfn.XLOOKUP(G1666,[2]Preisliste!$A$11:$A$156,[2]Preisliste!$C$11:$C$156)</f>
        <v>Asphalttragschicht aus AC 22 TN</v>
      </c>
      <c r="Q1666" s="25"/>
    </row>
    <row r="1667" spans="1:17" x14ac:dyDescent="0.3">
      <c r="B1667" s="25">
        <f t="shared" si="112"/>
        <v>0</v>
      </c>
      <c r="C1667" s="25">
        <v>0</v>
      </c>
      <c r="D1667" s="11" t="str">
        <f>'[1]AnschlussMuffeMast P'!D47</f>
        <v>m²</v>
      </c>
      <c r="E1667" s="11" t="s">
        <v>55</v>
      </c>
      <c r="F1667" s="12">
        <v>122022500000</v>
      </c>
      <c r="G1667" s="12">
        <f>'[1]AnschlussMuffeMast P'!E47</f>
        <v>122022500000</v>
      </c>
      <c r="H1667" s="12" t="s">
        <v>11</v>
      </c>
      <c r="I1667" t="str">
        <f>_xlfn.XLOOKUP(G1667,[1]Preisliste!$A$11:$A$156,[1]Preisliste!$B$11:$B$156)</f>
        <v>1.3.13</v>
      </c>
      <c r="J1667" s="13">
        <f>_xlfn.XLOOKUP(G1667,[2]Preisliste!$A$11:$A$156,[2]Preisliste!$E$11:$E$156)</f>
        <v>20.14</v>
      </c>
      <c r="K1667" s="25">
        <f t="shared" si="111"/>
        <v>0</v>
      </c>
      <c r="L1667" t="str">
        <f>_xlfn.XLOOKUP(G1667,[2]Preisliste!$A$11:$A$156,[2]Preisliste!$C$11:$C$156)</f>
        <v>Bitumenemulsion aufsprühen</v>
      </c>
      <c r="Q1667" s="25"/>
    </row>
    <row r="1668" spans="1:17" x14ac:dyDescent="0.3">
      <c r="B1668" s="25">
        <f t="shared" si="112"/>
        <v>0</v>
      </c>
      <c r="C1668" s="25">
        <v>0</v>
      </c>
      <c r="D1668" s="11" t="str">
        <f>'[1]AnschlussMuffeMast P'!D48</f>
        <v>m</v>
      </c>
      <c r="E1668" s="11" t="s">
        <v>127</v>
      </c>
      <c r="F1668" s="12">
        <v>122022700000</v>
      </c>
      <c r="G1668" s="12">
        <f>'[1]AnschlussMuffeMast P'!E48</f>
        <v>122022700000</v>
      </c>
      <c r="H1668" s="12" t="s">
        <v>12</v>
      </c>
      <c r="I1668" t="str">
        <f>_xlfn.XLOOKUP(G1668,[1]Preisliste!$A$11:$A$156,[1]Preisliste!$B$11:$B$156)</f>
        <v>1.3.14</v>
      </c>
      <c r="J1668" s="13">
        <f>_xlfn.XLOOKUP(G1668,[2]Preisliste!$A$11:$A$156,[2]Preisliste!$E$11:$E$156)</f>
        <v>20.14</v>
      </c>
      <c r="K1668" s="25">
        <f t="shared" si="111"/>
        <v>0</v>
      </c>
      <c r="L1668" t="str">
        <f>_xlfn.XLOOKUP(G1668,[2]Preisliste!$A$11:$A$156,[2]Preisliste!$C$11:$C$156)</f>
        <v>Fugen in der Dicke der bituminösen Decke</v>
      </c>
      <c r="Q1668" s="25"/>
    </row>
    <row r="1669" spans="1:17" x14ac:dyDescent="0.3">
      <c r="B1669" s="25">
        <f t="shared" si="112"/>
        <v>0</v>
      </c>
      <c r="C1669" s="25">
        <v>0</v>
      </c>
      <c r="D1669" s="11" t="str">
        <f>'[1]AnschlussMuffeMast P'!D49</f>
        <v>m²</v>
      </c>
      <c r="E1669" s="11" t="s">
        <v>55</v>
      </c>
      <c r="F1669" s="12">
        <v>122022900000</v>
      </c>
      <c r="G1669" s="12">
        <f>'[1]AnschlussMuffeMast P'!E49</f>
        <v>122022900000</v>
      </c>
      <c r="H1669" s="12" t="s">
        <v>13</v>
      </c>
      <c r="I1669" t="str">
        <f>_xlfn.XLOOKUP(G1669,[1]Preisliste!$A$11:$A$156,[1]Preisliste!$B$11:$B$156)</f>
        <v>1.3.15</v>
      </c>
      <c r="J1669" s="13">
        <f>_xlfn.XLOOKUP(G1669,[2]Preisliste!$A$11:$A$156,[2]Preisliste!$E$11:$E$156)</f>
        <v>55.36</v>
      </c>
      <c r="K1669" s="25">
        <f t="shared" si="111"/>
        <v>0</v>
      </c>
      <c r="L1669" t="str">
        <f>_xlfn.XLOOKUP(G1669,[2]Preisliste!$A$11:$A$156,[2]Preisliste!$C$11:$C$156)</f>
        <v>Asphaltdeckschicht aus AC 8 DN</v>
      </c>
      <c r="Q1669" s="25"/>
    </row>
    <row r="1670" spans="1:17" x14ac:dyDescent="0.3">
      <c r="B1670" s="25"/>
      <c r="C1670" s="25"/>
      <c r="F1670" s="12"/>
      <c r="J1670" s="13"/>
    </row>
    <row r="1671" spans="1:17" x14ac:dyDescent="0.3">
      <c r="A1671" t="s">
        <v>167</v>
      </c>
      <c r="B1671" s="25"/>
      <c r="C1671" s="25"/>
      <c r="F1671" s="12"/>
      <c r="J1671" s="13"/>
    </row>
    <row r="1672" spans="1:17" x14ac:dyDescent="0.3">
      <c r="A1672" s="72">
        <f>SUM(K1672:K1688)</f>
        <v>1375.5786000000001</v>
      </c>
      <c r="B1672" s="25">
        <f>C1672</f>
        <v>0</v>
      </c>
      <c r="C1672" s="25">
        <v>0</v>
      </c>
      <c r="D1672" s="11" t="str">
        <f>'[1]Anschluß Mast per Muffengrube B'!D35</f>
        <v>m²</v>
      </c>
      <c r="E1672" s="11" t="s">
        <v>55</v>
      </c>
      <c r="F1672" s="12">
        <v>122021100000</v>
      </c>
      <c r="G1672" s="12">
        <f>'[1]Anschluß Mast per Muffengrube B'!E35</f>
        <v>122021100000</v>
      </c>
      <c r="H1672" s="12" t="s">
        <v>0</v>
      </c>
      <c r="I1672" t="str">
        <f>_xlfn.XLOOKUP(G1672,[1]Preisliste!$A$11:$A$156,[1]Preisliste!$B$11:$B$156)</f>
        <v>1.3.6</v>
      </c>
      <c r="J1672" s="13">
        <f>_xlfn.XLOOKUP(G1672,[2]Preisliste!$A$11:$A$156,[2]Preisliste!$E$11:$E$156)</f>
        <v>100.68</v>
      </c>
      <c r="K1672" s="25">
        <f t="shared" ref="K1672:K1688" si="113">IF(B1672="",0,J1672*B1672)</f>
        <v>0</v>
      </c>
      <c r="L1672" t="str">
        <f>_xlfn.XLOOKUP(G1672,[2]Preisliste!$A$11:$A$156,[2]Preisliste!$C$11:$C$156)</f>
        <v>Pflasteroberflächen aufnehmen und wieder herstellen</v>
      </c>
      <c r="Q1672" s="25"/>
    </row>
    <row r="1673" spans="1:17" x14ac:dyDescent="0.3">
      <c r="A1673" s="73">
        <f>A1672+A1692</f>
        <v>1744.8303000000001</v>
      </c>
      <c r="B1673" s="25">
        <f t="shared" ref="B1673:B1688" si="114">C1673</f>
        <v>0</v>
      </c>
      <c r="C1673" s="25">
        <v>0</v>
      </c>
      <c r="D1673" s="11" t="str">
        <f>'[1]Anschluß Mast per Muffengrube B'!D36</f>
        <v>m³</v>
      </c>
      <c r="E1673" s="11" t="s">
        <v>56</v>
      </c>
      <c r="F1673" s="12">
        <v>122021300000</v>
      </c>
      <c r="G1673" s="12">
        <f>'[1]Anschluß Mast per Muffengrube B'!E36</f>
        <v>122021300000</v>
      </c>
      <c r="H1673" s="12" t="s">
        <v>1</v>
      </c>
      <c r="I1673" t="str">
        <f>_xlfn.XLOOKUP(G1673,[1]Preisliste!$A$11:$A$156,[1]Preisliste!$B$11:$B$156)</f>
        <v>1.3.7</v>
      </c>
      <c r="J1673" s="13">
        <f>_xlfn.XLOOKUP(G1673,[2]Preisliste!$A$11:$A$156,[2]Preisliste!$E$11:$E$156)</f>
        <v>114.1</v>
      </c>
      <c r="K1673" s="25">
        <f t="shared" si="113"/>
        <v>0</v>
      </c>
      <c r="L1673" t="str">
        <f>_xlfn.XLOOKUP(G1673,[2]Preisliste!$A$11:$A$156,[2]Preisliste!$C$11:$C$156)</f>
        <v>ungeb. Tragschichten ausbauen</v>
      </c>
      <c r="Q1673" s="25"/>
    </row>
    <row r="1674" spans="1:17" x14ac:dyDescent="0.3">
      <c r="B1674" s="25">
        <f t="shared" si="114"/>
        <v>0.89999999999999991</v>
      </c>
      <c r="C1674" s="25">
        <v>0.89999999999999991</v>
      </c>
      <c r="D1674" s="11" t="str">
        <f>'[1]Anschluß Mast per Muffengrube B'!D37</f>
        <v>m³</v>
      </c>
      <c r="E1674" s="11" t="s">
        <v>56</v>
      </c>
      <c r="F1674" s="12">
        <v>122021700000</v>
      </c>
      <c r="G1674" s="12">
        <f>'[1]Anschluß Mast per Muffengrube B'!E37</f>
        <v>122021700000</v>
      </c>
      <c r="H1674" s="12" t="s">
        <v>211</v>
      </c>
      <c r="I1674" t="str">
        <f>_xlfn.XLOOKUP(G1674,[1]Preisliste!$A$11:$A$156,[1]Preisliste!$B$11:$B$156)</f>
        <v>1.3.9</v>
      </c>
      <c r="J1674" s="13">
        <f>_xlfn.XLOOKUP(G1674,[2]Preisliste!$A$11:$A$156,[2]Preisliste!$E$11:$E$156)</f>
        <v>343.98</v>
      </c>
      <c r="K1674" s="25">
        <f t="shared" si="113"/>
        <v>309.58199999999999</v>
      </c>
      <c r="L1674" t="str">
        <f>_xlfn.XLOOKUP(G1674,[2]Preisliste!$A$11:$A$156,[2]Preisliste!$C$11:$C$156)</f>
        <v>Bodenaushub für Muffengrube</v>
      </c>
      <c r="Q1674" s="25"/>
    </row>
    <row r="1675" spans="1:17" x14ac:dyDescent="0.3">
      <c r="B1675" s="25">
        <f t="shared" si="114"/>
        <v>0.30000000000000004</v>
      </c>
      <c r="C1675" s="25">
        <v>0.30000000000000004</v>
      </c>
      <c r="D1675" s="11" t="str">
        <f>'[1]Anschluß Mast per Muffengrube B'!D38</f>
        <v>m³</v>
      </c>
      <c r="E1675" s="11" t="s">
        <v>56</v>
      </c>
      <c r="F1675" s="12">
        <v>122021900000</v>
      </c>
      <c r="G1675" s="12">
        <f>'[1]Anschluß Mast per Muffengrube B'!E38</f>
        <v>122021900000</v>
      </c>
      <c r="H1675" s="12" t="s">
        <v>3</v>
      </c>
      <c r="I1675" t="str">
        <f>_xlfn.XLOOKUP(G1675,[1]Preisliste!$A$11:$A$156,[1]Preisliste!$B$11:$B$156)</f>
        <v>1.3.10</v>
      </c>
      <c r="J1675" s="13">
        <f>_xlfn.XLOOKUP(G1675,[2]Preisliste!$A$11:$A$156,[2]Preisliste!$E$11:$E$156)</f>
        <v>70.48</v>
      </c>
      <c r="K1675" s="25">
        <f t="shared" si="113"/>
        <v>21.144000000000005</v>
      </c>
      <c r="L1675" t="str">
        <f>_xlfn.XLOOKUP(G1675,[2]Preisliste!$A$11:$A$156,[2]Preisliste!$C$11:$C$156)</f>
        <v>Sandbett für Elektroleitung</v>
      </c>
      <c r="Q1675" s="25"/>
    </row>
    <row r="1676" spans="1:17" x14ac:dyDescent="0.3">
      <c r="B1676" s="25">
        <f t="shared" si="114"/>
        <v>0</v>
      </c>
      <c r="C1676" s="25">
        <v>0</v>
      </c>
      <c r="D1676" s="11" t="str">
        <f>'[1]Anschluß Mast per Muffengrube B'!D39</f>
        <v>m³</v>
      </c>
      <c r="E1676" s="11" t="s">
        <v>56</v>
      </c>
      <c r="F1676" s="12">
        <v>122022100000</v>
      </c>
      <c r="G1676" s="12">
        <f>'[1]Anschluß Mast per Muffengrube B'!E39</f>
        <v>122022100000</v>
      </c>
      <c r="H1676" s="12" t="s">
        <v>4</v>
      </c>
      <c r="I1676" t="str">
        <f>_xlfn.XLOOKUP(G1676,[1]Preisliste!$A$11:$A$156,[1]Preisliste!$B$11:$B$156)</f>
        <v>1.3.11</v>
      </c>
      <c r="J1676" s="13">
        <f>_xlfn.XLOOKUP(G1676,[2]Preisliste!$A$11:$A$156,[2]Preisliste!$E$11:$E$156)</f>
        <v>80.55</v>
      </c>
      <c r="K1676" s="25">
        <f t="shared" si="113"/>
        <v>0</v>
      </c>
      <c r="L1676" t="str">
        <f>_xlfn.XLOOKUP(G1676,[2]Preisliste!$A$11:$A$156,[2]Preisliste!$C$11:$C$156)</f>
        <v>vorhandene Tragschicht wieder einbauen</v>
      </c>
      <c r="Q1676" s="25"/>
    </row>
    <row r="1677" spans="1:17" x14ac:dyDescent="0.3">
      <c r="B1677" s="25">
        <f t="shared" si="114"/>
        <v>0</v>
      </c>
      <c r="C1677" s="25">
        <v>0</v>
      </c>
      <c r="D1677" s="11" t="str">
        <f>'[1]Anschluß Mast per Muffengrube B'!D40</f>
        <v>m</v>
      </c>
      <c r="E1677" s="11" t="s">
        <v>127</v>
      </c>
      <c r="F1677" s="12">
        <v>122020700000</v>
      </c>
      <c r="G1677" s="12">
        <f>'[1]Anschluß Mast per Muffengrube B'!E40</f>
        <v>122020700000</v>
      </c>
      <c r="H1677" s="12" t="s">
        <v>5</v>
      </c>
      <c r="I1677" t="str">
        <f>_xlfn.XLOOKUP(G1677,[1]Preisliste!$A$11:$A$156,[1]Preisliste!$B$11:$B$156)</f>
        <v>1.3.4</v>
      </c>
      <c r="J1677" s="13">
        <f>_xlfn.XLOOKUP(G1677,[2]Preisliste!$A$11:$A$156,[2]Preisliste!$E$11:$E$156)</f>
        <v>75.5</v>
      </c>
      <c r="K1677" s="25">
        <f t="shared" si="113"/>
        <v>0</v>
      </c>
      <c r="L1677" t="str">
        <f>_xlfn.XLOOKUP(G1677,[2]Preisliste!$A$11:$A$156,[2]Preisliste!$C$11:$C$156)</f>
        <v>Betonkantensteine aufbrechen und wiederherstellen</v>
      </c>
      <c r="Q1677" s="25"/>
    </row>
    <row r="1678" spans="1:17" x14ac:dyDescent="0.3">
      <c r="B1678" s="25">
        <f t="shared" si="114"/>
        <v>0</v>
      </c>
      <c r="C1678" s="25">
        <v>0</v>
      </c>
      <c r="D1678" s="11" t="str">
        <f>'[1]Anschluß Mast per Muffengrube B'!D41</f>
        <v>m</v>
      </c>
      <c r="E1678" s="11" t="s">
        <v>127</v>
      </c>
      <c r="F1678" s="12">
        <v>122020900000</v>
      </c>
      <c r="G1678" s="12">
        <f>'[1]Anschluß Mast per Muffengrube B'!E41</f>
        <v>122020900000</v>
      </c>
      <c r="H1678" s="12" t="s">
        <v>6</v>
      </c>
      <c r="I1678" t="str">
        <f>_xlfn.XLOOKUP(G1678,[1]Preisliste!$A$11:$A$156,[1]Preisliste!$B$11:$B$156)</f>
        <v>1.3.5</v>
      </c>
      <c r="J1678" s="13">
        <f>_xlfn.XLOOKUP(G1678,[2]Preisliste!$A$11:$A$156,[2]Preisliste!$E$11:$E$156)</f>
        <v>82.21</v>
      </c>
      <c r="K1678" s="25">
        <f t="shared" si="113"/>
        <v>0</v>
      </c>
      <c r="L1678" t="str">
        <f>_xlfn.XLOOKUP(G1678,[2]Preisliste!$A$11:$A$156,[2]Preisliste!$C$11:$C$156)</f>
        <v>Betonbordsteine aufbrechen und wiederherstellen</v>
      </c>
      <c r="Q1678" s="25"/>
    </row>
    <row r="1679" spans="1:17" x14ac:dyDescent="0.3">
      <c r="B1679" s="25">
        <f t="shared" si="114"/>
        <v>0</v>
      </c>
      <c r="C1679" s="25">
        <v>0</v>
      </c>
      <c r="D1679" s="11" t="str">
        <f>'[1]Anschluß Mast per Muffengrube B'!D42</f>
        <v>m</v>
      </c>
      <c r="E1679" s="11" t="s">
        <v>127</v>
      </c>
      <c r="F1679" s="12">
        <v>122121710000</v>
      </c>
      <c r="G1679" s="12">
        <f>'[1]Anschluß Mast per Muffengrube B'!E42</f>
        <v>122121710000</v>
      </c>
      <c r="H1679" s="12">
        <v>0</v>
      </c>
      <c r="I1679">
        <f>_xlfn.XLOOKUP(G1679,[1]Preisliste!$A$11:$A$156,[1]Preisliste!$B$11:$B$156)</f>
        <v>0</v>
      </c>
      <c r="J1679" s="13">
        <f>_xlfn.XLOOKUP(G1679,[2]Preisliste!$A$11:$A$156,[2]Preisliste!$E$11:$E$156)</f>
        <v>130.78</v>
      </c>
      <c r="K1679" s="25">
        <f t="shared" si="113"/>
        <v>0</v>
      </c>
      <c r="L1679" t="str">
        <f>_xlfn.XLOOKUP(G1679,[2]Preisliste!$A$11:$A$156,[2]Preisliste!$C$11:$C$156)</f>
        <v>Bodenpressung mittels Erdrakete</v>
      </c>
      <c r="Q1679" s="25"/>
    </row>
    <row r="1680" spans="1:17" x14ac:dyDescent="0.3">
      <c r="B1680" s="25">
        <f t="shared" si="114"/>
        <v>3.06</v>
      </c>
      <c r="C1680" s="25">
        <v>3.06</v>
      </c>
      <c r="D1680" s="11" t="str">
        <f>'[1]Anschluß Mast per Muffengrube B'!D43</f>
        <v>m²</v>
      </c>
      <c r="E1680" s="11" t="s">
        <v>55</v>
      </c>
      <c r="F1680" s="12">
        <v>122020100000</v>
      </c>
      <c r="G1680" s="12">
        <f>'[1]Anschluß Mast per Muffengrube B'!E43</f>
        <v>122020100000</v>
      </c>
      <c r="H1680" s="12" t="s">
        <v>7</v>
      </c>
      <c r="I1680" t="str">
        <f>_xlfn.XLOOKUP(G1680,[1]Preisliste!$A$11:$A$156,[1]Preisliste!$B$11:$B$156)</f>
        <v>1.3.1</v>
      </c>
      <c r="J1680" s="13">
        <f>_xlfn.XLOOKUP(G1680,[2]Preisliste!$A$11:$A$156,[2]Preisliste!$E$11:$E$156)</f>
        <v>5.86</v>
      </c>
      <c r="K1680" s="25">
        <f t="shared" si="113"/>
        <v>17.9316</v>
      </c>
      <c r="L1680" t="str">
        <f>_xlfn.XLOOKUP(G1680,[2]Preisliste!$A$11:$A$156,[2]Preisliste!$C$11:$C$156)</f>
        <v>Bituminösen Oberbau senkrecht schneiden</v>
      </c>
      <c r="Q1680" s="25"/>
    </row>
    <row r="1681" spans="1:17" x14ac:dyDescent="0.3">
      <c r="B1681" s="25">
        <f t="shared" si="114"/>
        <v>1.02</v>
      </c>
      <c r="C1681" s="25">
        <v>1.02</v>
      </c>
      <c r="D1681" s="11" t="str">
        <f>'[1]Anschluß Mast per Muffengrube B'!D44</f>
        <v>m³</v>
      </c>
      <c r="E1681" s="11" t="s">
        <v>56</v>
      </c>
      <c r="F1681" s="12">
        <v>122020300000</v>
      </c>
      <c r="G1681" s="12">
        <f>'[1]Anschluß Mast per Muffengrube B'!E44</f>
        <v>122020300000</v>
      </c>
      <c r="H1681" s="12" t="s">
        <v>8</v>
      </c>
      <c r="I1681" t="str">
        <f>_xlfn.XLOOKUP(G1681,[1]Preisliste!$A$11:$A$156,[1]Preisliste!$B$11:$B$156)</f>
        <v>1.3.2</v>
      </c>
      <c r="J1681" s="13">
        <f>_xlfn.XLOOKUP(G1681,[2]Preisliste!$A$11:$A$156,[2]Preisliste!$E$11:$E$156)</f>
        <v>23.84</v>
      </c>
      <c r="K1681" s="25">
        <f t="shared" si="113"/>
        <v>24.316800000000001</v>
      </c>
      <c r="L1681" t="str">
        <f>_xlfn.XLOOKUP(G1681,[2]Preisliste!$A$11:$A$156,[2]Preisliste!$C$11:$C$156)</f>
        <v>Bituminöse Befestigung bis 12 cm aufbrechen</v>
      </c>
      <c r="Q1681" s="25"/>
    </row>
    <row r="1682" spans="1:17" x14ac:dyDescent="0.3">
      <c r="B1682" s="25">
        <f t="shared" si="114"/>
        <v>0</v>
      </c>
      <c r="C1682" s="25">
        <v>0</v>
      </c>
      <c r="D1682" s="11" t="str">
        <f>'[1]Anschluß Mast per Muffengrube B'!D45</f>
        <v>m</v>
      </c>
      <c r="E1682" s="11" t="s">
        <v>127</v>
      </c>
      <c r="F1682" s="12">
        <v>122020500000</v>
      </c>
      <c r="G1682" s="12">
        <f>'[1]Anschluß Mast per Muffengrube B'!E45</f>
        <v>122020500000</v>
      </c>
      <c r="H1682" s="12" t="s">
        <v>9</v>
      </c>
      <c r="I1682" t="str">
        <f>_xlfn.XLOOKUP(G1682,[1]Preisliste!$A$11:$A$156,[1]Preisliste!$B$11:$B$156)</f>
        <v>1.3.3</v>
      </c>
      <c r="J1682" s="13">
        <f>_xlfn.XLOOKUP(G1682,[2]Preisliste!$A$11:$A$156,[2]Preisliste!$E$11:$E$156)</f>
        <v>26.85</v>
      </c>
      <c r="K1682" s="25">
        <f t="shared" si="113"/>
        <v>0</v>
      </c>
      <c r="L1682" t="str">
        <f>_xlfn.XLOOKUP(G1682,[2]Preisliste!$A$11:$A$156,[2]Preisliste!$C$11:$C$156)</f>
        <v>Erschwernis für Abbrucharbeiten an Gebäuden und Einfriedungen</v>
      </c>
      <c r="Q1682" s="25"/>
    </row>
    <row r="1683" spans="1:17" x14ac:dyDescent="0.3">
      <c r="B1683" s="25">
        <f t="shared" si="114"/>
        <v>3.06</v>
      </c>
      <c r="C1683" s="25">
        <v>3.06</v>
      </c>
      <c r="D1683" s="11" t="str">
        <f>'[1]Anschluß Mast per Muffengrube B'!D46</f>
        <v>m²</v>
      </c>
      <c r="E1683" s="11" t="s">
        <v>55</v>
      </c>
      <c r="F1683" s="12">
        <v>122022300000</v>
      </c>
      <c r="G1683" s="12">
        <f>'[1]Anschluß Mast per Muffengrube B'!E46</f>
        <v>122022300000</v>
      </c>
      <c r="H1683" s="12" t="s">
        <v>10</v>
      </c>
      <c r="I1683" t="str">
        <f>_xlfn.XLOOKUP(G1683,[1]Preisliste!$A$11:$A$156,[1]Preisliste!$B$11:$B$156)</f>
        <v>1.3.12</v>
      </c>
      <c r="J1683" s="13">
        <f>_xlfn.XLOOKUP(G1683,[2]Preisliste!$A$11:$A$156,[2]Preisliste!$E$11:$E$156)</f>
        <v>55.37</v>
      </c>
      <c r="K1683" s="25">
        <f t="shared" si="113"/>
        <v>169.43219999999999</v>
      </c>
      <c r="L1683" t="str">
        <f>_xlfn.XLOOKUP(G1683,[2]Preisliste!$A$11:$A$156,[2]Preisliste!$C$11:$C$156)</f>
        <v>Asphalttragschicht aus AC 22 TN</v>
      </c>
      <c r="Q1683" s="25"/>
    </row>
    <row r="1684" spans="1:17" x14ac:dyDescent="0.3">
      <c r="B1684" s="25">
        <f t="shared" si="114"/>
        <v>3.06</v>
      </c>
      <c r="C1684" s="25">
        <v>3.06</v>
      </c>
      <c r="D1684" s="11" t="str">
        <f>'[1]Anschluß Mast per Muffengrube B'!D47</f>
        <v>m²</v>
      </c>
      <c r="E1684" s="11" t="s">
        <v>55</v>
      </c>
      <c r="F1684" s="12">
        <v>122022500000</v>
      </c>
      <c r="G1684" s="12">
        <f>'[1]Anschluß Mast per Muffengrube B'!E47</f>
        <v>122022500000</v>
      </c>
      <c r="H1684" s="12" t="s">
        <v>11</v>
      </c>
      <c r="I1684" t="str">
        <f>_xlfn.XLOOKUP(G1684,[1]Preisliste!$A$11:$A$156,[1]Preisliste!$B$11:$B$156)</f>
        <v>1.3.13</v>
      </c>
      <c r="J1684" s="13">
        <f>_xlfn.XLOOKUP(G1684,[2]Preisliste!$A$11:$A$156,[2]Preisliste!$E$11:$E$156)</f>
        <v>20.14</v>
      </c>
      <c r="K1684" s="25">
        <f t="shared" si="113"/>
        <v>61.628400000000006</v>
      </c>
      <c r="L1684" t="str">
        <f>_xlfn.XLOOKUP(G1684,[2]Preisliste!$A$11:$A$156,[2]Preisliste!$C$11:$C$156)</f>
        <v>Bitumenemulsion aufsprühen</v>
      </c>
      <c r="Q1684" s="25"/>
    </row>
    <row r="1685" spans="1:17" x14ac:dyDescent="0.3">
      <c r="B1685" s="25">
        <f t="shared" si="114"/>
        <v>12.299999999999999</v>
      </c>
      <c r="C1685" s="25">
        <v>12.299999999999999</v>
      </c>
      <c r="D1685" s="11" t="str">
        <f>'[1]Anschluß Mast per Muffengrube B'!D48</f>
        <v>m</v>
      </c>
      <c r="E1685" s="11" t="s">
        <v>127</v>
      </c>
      <c r="F1685" s="12">
        <v>122022700000</v>
      </c>
      <c r="G1685" s="12">
        <f>'[1]Anschluß Mast per Muffengrube B'!E48</f>
        <v>122022700000</v>
      </c>
      <c r="H1685" s="12" t="s">
        <v>12</v>
      </c>
      <c r="I1685" t="str">
        <f>_xlfn.XLOOKUP(G1685,[1]Preisliste!$A$11:$A$156,[1]Preisliste!$B$11:$B$156)</f>
        <v>1.3.14</v>
      </c>
      <c r="J1685" s="13">
        <f>_xlfn.XLOOKUP(G1685,[2]Preisliste!$A$11:$A$156,[2]Preisliste!$E$11:$E$156)</f>
        <v>20.14</v>
      </c>
      <c r="K1685" s="25">
        <f t="shared" si="113"/>
        <v>247.72199999999998</v>
      </c>
      <c r="L1685" t="str">
        <f>_xlfn.XLOOKUP(G1685,[2]Preisliste!$A$11:$A$156,[2]Preisliste!$C$11:$C$156)</f>
        <v>Fugen in der Dicke der bituminösen Decke</v>
      </c>
      <c r="Q1685" s="25"/>
    </row>
    <row r="1686" spans="1:17" x14ac:dyDescent="0.3">
      <c r="B1686" s="25">
        <f t="shared" si="114"/>
        <v>3.06</v>
      </c>
      <c r="C1686" s="25">
        <v>3.06</v>
      </c>
      <c r="D1686" s="11" t="str">
        <f>'[1]Anschluß Mast per Muffengrube B'!D49</f>
        <v>m²</v>
      </c>
      <c r="E1686" s="11" t="s">
        <v>55</v>
      </c>
      <c r="F1686" s="12">
        <v>122022900000</v>
      </c>
      <c r="G1686" s="12">
        <f>'[1]Anschluß Mast per Muffengrube B'!E49</f>
        <v>122022900000</v>
      </c>
      <c r="H1686" s="12" t="s">
        <v>13</v>
      </c>
      <c r="I1686" t="str">
        <f>_xlfn.XLOOKUP(G1686,[1]Preisliste!$A$11:$A$156,[1]Preisliste!$B$11:$B$156)</f>
        <v>1.3.15</v>
      </c>
      <c r="J1686" s="13">
        <f>_xlfn.XLOOKUP(G1686,[2]Preisliste!$A$11:$A$156,[2]Preisliste!$E$11:$E$156)</f>
        <v>55.36</v>
      </c>
      <c r="K1686" s="25">
        <f t="shared" si="113"/>
        <v>169.4016</v>
      </c>
      <c r="L1686" t="str">
        <f>_xlfn.XLOOKUP(G1686,[2]Preisliste!$A$11:$A$156,[2]Preisliste!$C$11:$C$156)</f>
        <v>Asphaltdeckschicht aus AC 8 DN</v>
      </c>
      <c r="Q1686" s="25"/>
    </row>
    <row r="1687" spans="1:17" x14ac:dyDescent="0.3">
      <c r="B1687" s="25">
        <f t="shared" si="114"/>
        <v>0</v>
      </c>
      <c r="C1687" s="25">
        <v>0</v>
      </c>
      <c r="D1687" s="11" t="str">
        <f>'[1]Anschluß Mast per Muffengrube B'!D50</f>
        <v>St.</v>
      </c>
      <c r="E1687" s="11" t="s">
        <v>192</v>
      </c>
      <c r="F1687" s="12">
        <v>122030700000</v>
      </c>
      <c r="G1687" s="12">
        <f>'[1]Anschluß Mast per Muffengrube B'!E50</f>
        <v>122030700000</v>
      </c>
      <c r="H1687" s="12" t="s">
        <v>23</v>
      </c>
      <c r="I1687" t="str">
        <f>_xlfn.XLOOKUP(G1687,[1]Preisliste!$A$11:$A$156,[1]Preisliste!$B$11:$B$156)</f>
        <v>1.4.4</v>
      </c>
      <c r="J1687" s="13">
        <f>_xlfn.XLOOKUP(G1687,[2]Preisliste!$A$11:$A$156,[2]Preisliste!$E$11:$E$156)</f>
        <v>56.14</v>
      </c>
      <c r="K1687" s="25">
        <f t="shared" si="113"/>
        <v>0</v>
      </c>
      <c r="L1687" t="str">
        <f>_xlfn.XLOOKUP(G1687,[2]Preisliste!$A$11:$A$156,[2]Preisliste!$C$11:$C$156)</f>
        <v>Verbindungsmuffe bis 5 x 16 mm² ohne AuS</v>
      </c>
      <c r="Q1687" s="25"/>
    </row>
    <row r="1688" spans="1:17" x14ac:dyDescent="0.3">
      <c r="B1688" s="25">
        <f t="shared" si="114"/>
        <v>3</v>
      </c>
      <c r="C1688" s="25">
        <v>3</v>
      </c>
      <c r="D1688" s="11" t="str">
        <f>'[1]Anschluß Mast per Muffengrube B'!D51</f>
        <v>St.</v>
      </c>
      <c r="E1688" s="11" t="s">
        <v>192</v>
      </c>
      <c r="F1688" s="12">
        <v>122030900000</v>
      </c>
      <c r="G1688" s="12">
        <f>'[1]Anschluß Mast per Muffengrube B'!E51</f>
        <v>122030900000</v>
      </c>
      <c r="H1688" s="12" t="s">
        <v>24</v>
      </c>
      <c r="I1688" t="str">
        <f>_xlfn.XLOOKUP(G1688,[1]Preisliste!$A$11:$A$156,[1]Preisliste!$B$11:$B$156)</f>
        <v>1.4.5</v>
      </c>
      <c r="J1688" s="13">
        <f>_xlfn.XLOOKUP(G1688,[2]Preisliste!$A$11:$A$156,[2]Preisliste!$E$11:$E$156)</f>
        <v>118.14</v>
      </c>
      <c r="K1688" s="25">
        <f t="shared" si="113"/>
        <v>354.42</v>
      </c>
      <c r="L1688" t="str">
        <f>_xlfn.XLOOKUP(G1688,[2]Preisliste!$A$11:$A$156,[2]Preisliste!$C$11:$C$156)</f>
        <v>Abzweigmuffe ohne AuS</v>
      </c>
      <c r="Q1688" s="25"/>
    </row>
    <row r="1689" spans="1:17" x14ac:dyDescent="0.3">
      <c r="B1689" s="25"/>
      <c r="C1689" s="25"/>
      <c r="F1689" s="12"/>
      <c r="G1689" s="12"/>
      <c r="H1689" s="12"/>
      <c r="J1689" s="13"/>
      <c r="K1689" s="25"/>
    </row>
    <row r="1690" spans="1:17" x14ac:dyDescent="0.3">
      <c r="F1690" s="12"/>
      <c r="J1690" s="13"/>
    </row>
    <row r="1691" spans="1:17" x14ac:dyDescent="0.3">
      <c r="A1691" t="s">
        <v>168</v>
      </c>
      <c r="F1691" s="12"/>
      <c r="J1691" s="13"/>
    </row>
    <row r="1692" spans="1:17" x14ac:dyDescent="0.3">
      <c r="A1692" s="72">
        <f>SUM(K1692:K1706)</f>
        <v>369.25170000000003</v>
      </c>
      <c r="B1692" s="25">
        <f>C1692</f>
        <v>0</v>
      </c>
      <c r="C1692" s="25">
        <v>0</v>
      </c>
      <c r="D1692" t="str">
        <f>'[1]AnschlussMuffeMast B'!D35</f>
        <v>m²</v>
      </c>
      <c r="E1692" t="s">
        <v>55</v>
      </c>
      <c r="F1692" s="12">
        <v>122021100000</v>
      </c>
      <c r="G1692" s="12">
        <f>'[1]AnschlussMuffeMast B'!E35</f>
        <v>122021100000</v>
      </c>
      <c r="H1692" s="12" t="s">
        <v>0</v>
      </c>
      <c r="I1692" t="str">
        <f>_xlfn.XLOOKUP(G1692,[1]Preisliste!$A$11:$A$156,[1]Preisliste!$B$11:$B$156)</f>
        <v>1.3.6</v>
      </c>
      <c r="J1692" s="13">
        <f>_xlfn.XLOOKUP(G1692,[2]Preisliste!$A$11:$A$156,[2]Preisliste!$E$11:$E$156)</f>
        <v>100.68</v>
      </c>
      <c r="K1692" s="25">
        <f t="shared" ref="K1692:K1706" si="115">IF(B1692="",0,J1692*B1692)</f>
        <v>0</v>
      </c>
      <c r="L1692" t="str">
        <f>_xlfn.XLOOKUP(G1692,[2]Preisliste!$A$11:$A$156,[2]Preisliste!$C$11:$C$156)</f>
        <v>Pflasteroberflächen aufnehmen und wieder herstellen</v>
      </c>
    </row>
    <row r="1693" spans="1:17" x14ac:dyDescent="0.3">
      <c r="B1693" s="25">
        <f t="shared" ref="B1693:B1706" si="116">C1693</f>
        <v>0</v>
      </c>
      <c r="C1693" s="25">
        <v>0</v>
      </c>
      <c r="D1693" t="str">
        <f>'[1]AnschlussMuffeMast B'!D36</f>
        <v>m³</v>
      </c>
      <c r="E1693" t="s">
        <v>56</v>
      </c>
      <c r="F1693" s="12">
        <v>122021300000</v>
      </c>
      <c r="G1693" s="12">
        <f>'[1]AnschlussMuffeMast B'!E36</f>
        <v>122021300000</v>
      </c>
      <c r="H1693" s="12" t="s">
        <v>1</v>
      </c>
      <c r="I1693" t="str">
        <f>_xlfn.XLOOKUP(G1693,[1]Preisliste!$A$11:$A$156,[1]Preisliste!$B$11:$B$156)</f>
        <v>1.3.7</v>
      </c>
      <c r="J1693" s="13">
        <f>_xlfn.XLOOKUP(G1693,[2]Preisliste!$A$11:$A$156,[2]Preisliste!$E$11:$E$156)</f>
        <v>114.1</v>
      </c>
      <c r="K1693" s="25">
        <f t="shared" si="115"/>
        <v>0</v>
      </c>
      <c r="L1693" t="str">
        <f>_xlfn.XLOOKUP(G1693,[2]Preisliste!$A$11:$A$156,[2]Preisliste!$C$11:$C$156)</f>
        <v>ungeb. Tragschichten ausbauen</v>
      </c>
    </row>
    <row r="1694" spans="1:17" x14ac:dyDescent="0.3">
      <c r="B1694" s="25">
        <f t="shared" si="116"/>
        <v>0.18</v>
      </c>
      <c r="C1694" s="25">
        <v>0.18</v>
      </c>
      <c r="D1694" t="str">
        <f>'[1]AnschlussMuffeMast B'!D37</f>
        <v>m³</v>
      </c>
      <c r="E1694" t="s">
        <v>56</v>
      </c>
      <c r="F1694" s="12">
        <v>122021500000</v>
      </c>
      <c r="G1694" s="12">
        <f>'[1]AnschlussMuffeMast B'!E37</f>
        <v>122021500000</v>
      </c>
      <c r="H1694" s="12" t="s">
        <v>2</v>
      </c>
      <c r="I1694" t="str">
        <f>_xlfn.XLOOKUP(G1694,[1]Preisliste!$A$11:$A$156,[1]Preisliste!$B$11:$B$156)</f>
        <v>1.3.8</v>
      </c>
      <c r="J1694" s="13">
        <f>_xlfn.XLOOKUP(G1694,[2]Preisliste!$A$11:$A$156,[2]Preisliste!$E$11:$E$156)</f>
        <v>248.34</v>
      </c>
      <c r="K1694" s="25">
        <f t="shared" si="115"/>
        <v>44.7012</v>
      </c>
      <c r="L1694" t="str">
        <f>_xlfn.XLOOKUP(G1694,[2]Preisliste!$A$11:$A$156,[2]Preisliste!$C$11:$C$156)</f>
        <v>Graben herstellen und wiederverfüllen</v>
      </c>
    </row>
    <row r="1695" spans="1:17" x14ac:dyDescent="0.3">
      <c r="B1695" s="25">
        <f t="shared" si="116"/>
        <v>0.06</v>
      </c>
      <c r="C1695" s="25">
        <v>0.06</v>
      </c>
      <c r="D1695" t="str">
        <f>'[1]AnschlussMuffeMast B'!D38</f>
        <v>m³</v>
      </c>
      <c r="E1695" t="s">
        <v>56</v>
      </c>
      <c r="F1695" s="12">
        <v>122021900000</v>
      </c>
      <c r="G1695" s="12">
        <f>'[1]AnschlussMuffeMast B'!E38</f>
        <v>122021900000</v>
      </c>
      <c r="H1695" s="12" t="s">
        <v>3</v>
      </c>
      <c r="I1695" t="str">
        <f>_xlfn.XLOOKUP(G1695,[1]Preisliste!$A$11:$A$156,[1]Preisliste!$B$11:$B$156)</f>
        <v>1.3.10</v>
      </c>
      <c r="J1695" s="13">
        <f>_xlfn.XLOOKUP(G1695,[2]Preisliste!$A$11:$A$156,[2]Preisliste!$E$11:$E$156)</f>
        <v>70.48</v>
      </c>
      <c r="K1695" s="25">
        <f t="shared" si="115"/>
        <v>4.2287999999999997</v>
      </c>
      <c r="L1695" t="str">
        <f>_xlfn.XLOOKUP(G1695,[2]Preisliste!$A$11:$A$156,[2]Preisliste!$C$11:$C$156)</f>
        <v>Sandbett für Elektroleitung</v>
      </c>
    </row>
    <row r="1696" spans="1:17" x14ac:dyDescent="0.3">
      <c r="B1696" s="25">
        <f t="shared" si="116"/>
        <v>0</v>
      </c>
      <c r="C1696" s="25">
        <v>0</v>
      </c>
      <c r="D1696" t="str">
        <f>'[1]AnschlussMuffeMast B'!D39</f>
        <v>m³</v>
      </c>
      <c r="E1696" t="s">
        <v>56</v>
      </c>
      <c r="F1696" s="12">
        <v>122022100000</v>
      </c>
      <c r="G1696" s="12">
        <f>'[1]AnschlussMuffeMast B'!E39</f>
        <v>122022100000</v>
      </c>
      <c r="H1696" s="12" t="s">
        <v>4</v>
      </c>
      <c r="I1696" t="str">
        <f>_xlfn.XLOOKUP(G1696,[1]Preisliste!$A$11:$A$156,[1]Preisliste!$B$11:$B$156)</f>
        <v>1.3.11</v>
      </c>
      <c r="J1696" s="13">
        <f>_xlfn.XLOOKUP(G1696,[2]Preisliste!$A$11:$A$156,[2]Preisliste!$E$11:$E$156)</f>
        <v>80.55</v>
      </c>
      <c r="K1696" s="25">
        <f t="shared" si="115"/>
        <v>0</v>
      </c>
      <c r="L1696" t="str">
        <f>_xlfn.XLOOKUP(G1696,[2]Preisliste!$A$11:$A$156,[2]Preisliste!$C$11:$C$156)</f>
        <v>vorhandene Tragschicht wieder einbauen</v>
      </c>
    </row>
    <row r="1697" spans="1:18" x14ac:dyDescent="0.3">
      <c r="B1697" s="25">
        <f t="shared" si="116"/>
        <v>0</v>
      </c>
      <c r="C1697" s="25">
        <v>0</v>
      </c>
      <c r="D1697" t="str">
        <f>'[1]AnschlussMuffeMast B'!D40</f>
        <v>m</v>
      </c>
      <c r="E1697" t="s">
        <v>127</v>
      </c>
      <c r="F1697" s="12">
        <v>122020700000</v>
      </c>
      <c r="G1697" s="12">
        <f>'[1]AnschlussMuffeMast B'!E40</f>
        <v>122020700000</v>
      </c>
      <c r="H1697" s="12" t="s">
        <v>5</v>
      </c>
      <c r="I1697" t="str">
        <f>_xlfn.XLOOKUP(G1697,[1]Preisliste!$A$11:$A$156,[1]Preisliste!$B$11:$B$156)</f>
        <v>1.3.4</v>
      </c>
      <c r="J1697" s="13">
        <f>_xlfn.XLOOKUP(G1697,[2]Preisliste!$A$11:$A$156,[2]Preisliste!$E$11:$E$156)</f>
        <v>75.5</v>
      </c>
      <c r="K1697" s="25">
        <f t="shared" si="115"/>
        <v>0</v>
      </c>
      <c r="L1697" t="str">
        <f>_xlfn.XLOOKUP(G1697,[2]Preisliste!$A$11:$A$156,[2]Preisliste!$C$11:$C$156)</f>
        <v>Betonkantensteine aufbrechen und wiederherstellen</v>
      </c>
    </row>
    <row r="1698" spans="1:18" x14ac:dyDescent="0.3">
      <c r="B1698" s="25">
        <f t="shared" si="116"/>
        <v>0</v>
      </c>
      <c r="C1698" s="25">
        <v>0</v>
      </c>
      <c r="D1698" t="str">
        <f>'[1]AnschlussMuffeMast B'!D41</f>
        <v>m</v>
      </c>
      <c r="E1698" t="s">
        <v>127</v>
      </c>
      <c r="F1698" s="12">
        <v>122020900000</v>
      </c>
      <c r="G1698" s="12">
        <f>'[1]AnschlussMuffeMast B'!E41</f>
        <v>122020900000</v>
      </c>
      <c r="H1698" s="12" t="s">
        <v>6</v>
      </c>
      <c r="I1698" t="str">
        <f>_xlfn.XLOOKUP(G1698,[1]Preisliste!$A$11:$A$156,[1]Preisliste!$B$11:$B$156)</f>
        <v>1.3.5</v>
      </c>
      <c r="J1698" s="13">
        <f>_xlfn.XLOOKUP(G1698,[2]Preisliste!$A$11:$A$156,[2]Preisliste!$E$11:$E$156)</f>
        <v>82.21</v>
      </c>
      <c r="K1698" s="25">
        <f t="shared" si="115"/>
        <v>0</v>
      </c>
      <c r="L1698" t="str">
        <f>_xlfn.XLOOKUP(G1698,[2]Preisliste!$A$11:$A$156,[2]Preisliste!$C$11:$C$156)</f>
        <v>Betonbordsteine aufbrechen und wiederherstellen</v>
      </c>
    </row>
    <row r="1699" spans="1:18" x14ac:dyDescent="0.3">
      <c r="B1699" s="25">
        <f t="shared" si="116"/>
        <v>0</v>
      </c>
      <c r="C1699" s="25">
        <v>0</v>
      </c>
      <c r="D1699" t="str">
        <f>'[1]AnschlussMuffeMast B'!D42</f>
        <v>m</v>
      </c>
      <c r="E1699" t="s">
        <v>127</v>
      </c>
      <c r="F1699" s="12">
        <v>122121710000</v>
      </c>
      <c r="G1699" s="12">
        <f>'[1]AnschlussMuffeMast B'!E42</f>
        <v>122121710000</v>
      </c>
      <c r="H1699" s="12">
        <v>0</v>
      </c>
      <c r="I1699">
        <f>_xlfn.XLOOKUP(G1699,[1]Preisliste!$A$11:$A$156,[1]Preisliste!$B$11:$B$156)</f>
        <v>0</v>
      </c>
      <c r="J1699" s="13">
        <f>_xlfn.XLOOKUP(G1699,[2]Preisliste!$A$11:$A$156,[2]Preisliste!$E$11:$E$156)</f>
        <v>130.78</v>
      </c>
      <c r="K1699" s="25">
        <f t="shared" si="115"/>
        <v>0</v>
      </c>
      <c r="L1699" t="str">
        <f>_xlfn.XLOOKUP(G1699,[2]Preisliste!$A$11:$A$156,[2]Preisliste!$C$11:$C$156)</f>
        <v>Bodenpressung mittels Erdrakete</v>
      </c>
      <c r="R1699" s="25"/>
    </row>
    <row r="1700" spans="1:18" x14ac:dyDescent="0.3">
      <c r="B1700" s="25">
        <f t="shared" si="116"/>
        <v>1.17</v>
      </c>
      <c r="C1700" s="25">
        <v>1.17</v>
      </c>
      <c r="D1700" t="str">
        <f>'[1]AnschlussMuffeMast B'!D43</f>
        <v>m²</v>
      </c>
      <c r="E1700" t="s">
        <v>55</v>
      </c>
      <c r="F1700" s="12">
        <v>122020100000</v>
      </c>
      <c r="G1700" s="12">
        <f>'[1]AnschlussMuffeMast B'!E43</f>
        <v>122020100000</v>
      </c>
      <c r="H1700" s="12" t="s">
        <v>7</v>
      </c>
      <c r="I1700" t="str">
        <f>_xlfn.XLOOKUP(G1700,[1]Preisliste!$A$11:$A$156,[1]Preisliste!$B$11:$B$156)</f>
        <v>1.3.1</v>
      </c>
      <c r="J1700" s="13">
        <f>_xlfn.XLOOKUP(G1700,[2]Preisliste!$A$11:$A$156,[2]Preisliste!$E$11:$E$156)</f>
        <v>5.86</v>
      </c>
      <c r="K1700" s="25">
        <f t="shared" si="115"/>
        <v>6.8562000000000003</v>
      </c>
      <c r="L1700" t="str">
        <f>_xlfn.XLOOKUP(G1700,[2]Preisliste!$A$11:$A$156,[2]Preisliste!$C$11:$C$156)</f>
        <v>Bituminösen Oberbau senkrecht schneiden</v>
      </c>
    </row>
    <row r="1701" spans="1:18" x14ac:dyDescent="0.3">
      <c r="B1701" s="25">
        <f t="shared" si="116"/>
        <v>0.39</v>
      </c>
      <c r="C1701" s="25">
        <v>0.39</v>
      </c>
      <c r="D1701" t="str">
        <f>'[1]AnschlussMuffeMast B'!D44</f>
        <v>m³</v>
      </c>
      <c r="E1701" t="s">
        <v>56</v>
      </c>
      <c r="F1701" s="12">
        <v>122020300000</v>
      </c>
      <c r="G1701" s="12">
        <f>'[1]AnschlussMuffeMast B'!E44</f>
        <v>122020300000</v>
      </c>
      <c r="H1701" s="12" t="s">
        <v>8</v>
      </c>
      <c r="I1701" t="str">
        <f>_xlfn.XLOOKUP(G1701,[1]Preisliste!$A$11:$A$156,[1]Preisliste!$B$11:$B$156)</f>
        <v>1.3.2</v>
      </c>
      <c r="J1701" s="13">
        <f>_xlfn.XLOOKUP(G1701,[2]Preisliste!$A$11:$A$156,[2]Preisliste!$E$11:$E$156)</f>
        <v>23.84</v>
      </c>
      <c r="K1701" s="25">
        <f t="shared" si="115"/>
        <v>9.297600000000001</v>
      </c>
      <c r="L1701" t="str">
        <f>_xlfn.XLOOKUP(G1701,[2]Preisliste!$A$11:$A$156,[2]Preisliste!$C$11:$C$156)</f>
        <v>Bituminöse Befestigung bis 12 cm aufbrechen</v>
      </c>
    </row>
    <row r="1702" spans="1:18" x14ac:dyDescent="0.3">
      <c r="B1702" s="25">
        <f t="shared" si="116"/>
        <v>0</v>
      </c>
      <c r="C1702" s="25">
        <v>0</v>
      </c>
      <c r="D1702" t="str">
        <f>'[1]AnschlussMuffeMast B'!D45</f>
        <v>m</v>
      </c>
      <c r="E1702" t="s">
        <v>127</v>
      </c>
      <c r="F1702" s="12">
        <v>122020500000</v>
      </c>
      <c r="G1702" s="12">
        <f>'[1]AnschlussMuffeMast B'!E45</f>
        <v>122020500000</v>
      </c>
      <c r="H1702" s="12" t="s">
        <v>9</v>
      </c>
      <c r="I1702" t="str">
        <f>_xlfn.XLOOKUP(G1702,[1]Preisliste!$A$11:$A$156,[1]Preisliste!$B$11:$B$156)</f>
        <v>1.3.3</v>
      </c>
      <c r="J1702" s="13">
        <f>_xlfn.XLOOKUP(G1702,[2]Preisliste!$A$11:$A$156,[2]Preisliste!$E$11:$E$156)</f>
        <v>26.85</v>
      </c>
      <c r="K1702" s="25">
        <f t="shared" si="115"/>
        <v>0</v>
      </c>
      <c r="L1702" t="str">
        <f>_xlfn.XLOOKUP(G1702,[2]Preisliste!$A$11:$A$156,[2]Preisliste!$C$11:$C$156)</f>
        <v>Erschwernis für Abbrucharbeiten an Gebäuden und Einfriedungen</v>
      </c>
    </row>
    <row r="1703" spans="1:18" x14ac:dyDescent="0.3">
      <c r="B1703" s="25">
        <f t="shared" si="116"/>
        <v>1.17</v>
      </c>
      <c r="C1703" s="25">
        <v>1.17</v>
      </c>
      <c r="D1703" t="str">
        <f>'[1]AnschlussMuffeMast B'!D46</f>
        <v>m²</v>
      </c>
      <c r="E1703" t="s">
        <v>55</v>
      </c>
      <c r="F1703" s="12">
        <v>122022300000</v>
      </c>
      <c r="G1703" s="12">
        <f>'[1]AnschlussMuffeMast B'!E46</f>
        <v>122022300000</v>
      </c>
      <c r="H1703" s="12" t="s">
        <v>10</v>
      </c>
      <c r="I1703" t="str">
        <f>_xlfn.XLOOKUP(G1703,[1]Preisliste!$A$11:$A$156,[1]Preisliste!$B$11:$B$156)</f>
        <v>1.3.12</v>
      </c>
      <c r="J1703" s="13">
        <f>_xlfn.XLOOKUP(G1703,[2]Preisliste!$A$11:$A$156,[2]Preisliste!$E$11:$E$156)</f>
        <v>55.37</v>
      </c>
      <c r="K1703" s="25">
        <f t="shared" si="115"/>
        <v>64.782899999999998</v>
      </c>
      <c r="L1703" t="str">
        <f>_xlfn.XLOOKUP(G1703,[2]Preisliste!$A$11:$A$156,[2]Preisliste!$C$11:$C$156)</f>
        <v>Asphalttragschicht aus AC 22 TN</v>
      </c>
    </row>
    <row r="1704" spans="1:18" x14ac:dyDescent="0.3">
      <c r="B1704" s="25">
        <f t="shared" si="116"/>
        <v>1.17</v>
      </c>
      <c r="C1704" s="25">
        <v>1.17</v>
      </c>
      <c r="D1704" t="str">
        <f>'[1]AnschlussMuffeMast B'!D47</f>
        <v>m²</v>
      </c>
      <c r="E1704" t="s">
        <v>55</v>
      </c>
      <c r="F1704" s="12">
        <v>122022500000</v>
      </c>
      <c r="G1704" s="12">
        <f>'[1]AnschlussMuffeMast B'!E47</f>
        <v>122022500000</v>
      </c>
      <c r="H1704" s="12" t="s">
        <v>11</v>
      </c>
      <c r="I1704" t="str">
        <f>_xlfn.XLOOKUP(G1704,[1]Preisliste!$A$11:$A$156,[1]Preisliste!$B$11:$B$156)</f>
        <v>1.3.13</v>
      </c>
      <c r="J1704" s="13">
        <f>_xlfn.XLOOKUP(G1704,[2]Preisliste!$A$11:$A$156,[2]Preisliste!$E$11:$E$156)</f>
        <v>20.14</v>
      </c>
      <c r="K1704" s="25">
        <f t="shared" si="115"/>
        <v>23.563800000000001</v>
      </c>
      <c r="L1704" t="str">
        <f>_xlfn.XLOOKUP(G1704,[2]Preisliste!$A$11:$A$156,[2]Preisliste!$C$11:$C$156)</f>
        <v>Bitumenemulsion aufsprühen</v>
      </c>
    </row>
    <row r="1705" spans="1:18" x14ac:dyDescent="0.3">
      <c r="B1705" s="25">
        <f t="shared" si="116"/>
        <v>7.5</v>
      </c>
      <c r="C1705" s="25">
        <v>7.5</v>
      </c>
      <c r="D1705" t="str">
        <f>'[1]AnschlussMuffeMast B'!D48</f>
        <v>m</v>
      </c>
      <c r="E1705" t="s">
        <v>127</v>
      </c>
      <c r="F1705" s="12">
        <v>122022700000</v>
      </c>
      <c r="G1705" s="12">
        <f>'[1]AnschlussMuffeMast B'!E48</f>
        <v>122022700000</v>
      </c>
      <c r="H1705" s="12" t="s">
        <v>12</v>
      </c>
      <c r="I1705" t="str">
        <f>_xlfn.XLOOKUP(G1705,[1]Preisliste!$A$11:$A$156,[1]Preisliste!$B$11:$B$156)</f>
        <v>1.3.14</v>
      </c>
      <c r="J1705" s="13">
        <f>_xlfn.XLOOKUP(G1705,[2]Preisliste!$A$11:$A$156,[2]Preisliste!$E$11:$E$156)</f>
        <v>20.14</v>
      </c>
      <c r="K1705" s="25">
        <f t="shared" si="115"/>
        <v>151.05000000000001</v>
      </c>
      <c r="L1705" t="str">
        <f>_xlfn.XLOOKUP(G1705,[2]Preisliste!$A$11:$A$156,[2]Preisliste!$C$11:$C$156)</f>
        <v>Fugen in der Dicke der bituminösen Decke</v>
      </c>
    </row>
    <row r="1706" spans="1:18" x14ac:dyDescent="0.3">
      <c r="B1706" s="25">
        <f t="shared" si="116"/>
        <v>1.17</v>
      </c>
      <c r="C1706" s="25">
        <v>1.17</v>
      </c>
      <c r="D1706" t="str">
        <f>'[1]AnschlussMuffeMast B'!D49</f>
        <v>m²</v>
      </c>
      <c r="E1706" t="s">
        <v>55</v>
      </c>
      <c r="F1706" s="12">
        <v>122022900000</v>
      </c>
      <c r="G1706" s="12">
        <f>'[1]AnschlussMuffeMast B'!E49</f>
        <v>122022900000</v>
      </c>
      <c r="H1706" s="12" t="s">
        <v>13</v>
      </c>
      <c r="I1706" t="str">
        <f>_xlfn.XLOOKUP(G1706,[1]Preisliste!$A$11:$A$156,[1]Preisliste!$B$11:$B$156)</f>
        <v>1.3.15</v>
      </c>
      <c r="J1706" s="13">
        <f>_xlfn.XLOOKUP(G1706,[2]Preisliste!$A$11:$A$156,[2]Preisliste!$E$11:$E$156)</f>
        <v>55.36</v>
      </c>
      <c r="K1706" s="25">
        <f t="shared" si="115"/>
        <v>64.771199999999993</v>
      </c>
      <c r="L1706" t="str">
        <f>_xlfn.XLOOKUP(G1706,[2]Preisliste!$A$11:$A$156,[2]Preisliste!$C$11:$C$156)</f>
        <v>Asphaltdeckschicht aus AC 8 DN</v>
      </c>
    </row>
    <row r="1707" spans="1:18" x14ac:dyDescent="0.3">
      <c r="F1707" s="12"/>
      <c r="J1707" s="13"/>
    </row>
    <row r="1708" spans="1:18" x14ac:dyDescent="0.3">
      <c r="A1708" t="s">
        <v>169</v>
      </c>
      <c r="F1708" s="12"/>
      <c r="J1708" s="13"/>
    </row>
    <row r="1709" spans="1:18" x14ac:dyDescent="0.3">
      <c r="A1709" s="72">
        <f>SUM(K1709:K1725)</f>
        <v>873.37599999999998</v>
      </c>
      <c r="B1709" s="25">
        <f>C1710</f>
        <v>0</v>
      </c>
      <c r="C1709" s="25">
        <v>0</v>
      </c>
      <c r="D1709" t="str">
        <f>'[1]Anschluß Mast per Muffengrub lB'!D35</f>
        <v>m²</v>
      </c>
      <c r="E1709" t="s">
        <v>55</v>
      </c>
      <c r="F1709" s="12">
        <v>122021100000</v>
      </c>
      <c r="G1709" s="12">
        <f>'[1]Anschluß Mast per Muffengrub lB'!E35</f>
        <v>122021100000</v>
      </c>
      <c r="H1709" s="12" t="s">
        <v>0</v>
      </c>
      <c r="I1709" t="str">
        <f>_xlfn.XLOOKUP(G1709,[1]Preisliste!$A$11:$A$156,[1]Preisliste!$B$11:$B$156)</f>
        <v>1.3.6</v>
      </c>
      <c r="J1709" s="13">
        <f>_xlfn.XLOOKUP(G1709,[2]Preisliste!$A$11:$A$156,[2]Preisliste!$E$11:$E$156)</f>
        <v>100.68</v>
      </c>
      <c r="K1709" s="25">
        <f t="shared" ref="K1709:K1725" si="117">IF(B1709="",0,J1709*B1709)</f>
        <v>0</v>
      </c>
      <c r="L1709" t="str">
        <f>_xlfn.XLOOKUP(G1709,[2]Preisliste!$A$11:$A$156,[2]Preisliste!$C$11:$C$156)</f>
        <v>Pflasteroberflächen aufnehmen und wieder herstellen</v>
      </c>
    </row>
    <row r="1710" spans="1:18" x14ac:dyDescent="0.3">
      <c r="A1710" s="73">
        <f>A1709+A1729</f>
        <v>987.54599999999994</v>
      </c>
      <c r="B1710" s="25">
        <f t="shared" ref="B1710:B1725" si="118">C1711</f>
        <v>2.1</v>
      </c>
      <c r="C1710" s="25">
        <v>0</v>
      </c>
      <c r="D1710" t="str">
        <f>'[1]Anschluß Mast per Muffengrub lB'!D36</f>
        <v>m³</v>
      </c>
      <c r="E1710" t="s">
        <v>56</v>
      </c>
      <c r="F1710" s="12">
        <v>122021300000</v>
      </c>
      <c r="G1710" s="12">
        <f>'[1]Anschluß Mast per Muffengrub lB'!E36</f>
        <v>122021300000</v>
      </c>
      <c r="H1710" s="12" t="s">
        <v>1</v>
      </c>
      <c r="I1710" t="str">
        <f>_xlfn.XLOOKUP(G1710,[1]Preisliste!$A$11:$A$156,[1]Preisliste!$B$11:$B$156)</f>
        <v>1.3.7</v>
      </c>
      <c r="J1710" s="13">
        <f>_xlfn.XLOOKUP(G1710,[2]Preisliste!$A$11:$A$156,[2]Preisliste!$E$11:$E$156)</f>
        <v>114.1</v>
      </c>
      <c r="K1710" s="25">
        <f t="shared" si="117"/>
        <v>239.60999999999999</v>
      </c>
      <c r="L1710" t="str">
        <f>_xlfn.XLOOKUP(G1710,[2]Preisliste!$A$11:$A$156,[2]Preisliste!$C$11:$C$156)</f>
        <v>ungeb. Tragschichten ausbauen</v>
      </c>
    </row>
    <row r="1711" spans="1:18" x14ac:dyDescent="0.3">
      <c r="B1711" s="25">
        <f t="shared" si="118"/>
        <v>0.70000000000000007</v>
      </c>
      <c r="C1711" s="25">
        <v>2.1</v>
      </c>
      <c r="D1711" t="str">
        <f>'[1]Anschluß Mast per Muffengrub lB'!D37</f>
        <v>m³</v>
      </c>
      <c r="E1711" t="s">
        <v>56</v>
      </c>
      <c r="F1711" s="12">
        <v>122021700000</v>
      </c>
      <c r="G1711" s="12">
        <f>'[1]Anschluß Mast per Muffengrub lB'!E37</f>
        <v>122021700000</v>
      </c>
      <c r="H1711" s="12" t="s">
        <v>211</v>
      </c>
      <c r="I1711" t="str">
        <f>_xlfn.XLOOKUP(G1711,[1]Preisliste!$A$11:$A$156,[1]Preisliste!$B$11:$B$156)</f>
        <v>1.3.9</v>
      </c>
      <c r="J1711" s="13">
        <f>_xlfn.XLOOKUP(G1711,[2]Preisliste!$A$11:$A$156,[2]Preisliste!$E$11:$E$156)</f>
        <v>343.98</v>
      </c>
      <c r="K1711" s="25">
        <f t="shared" si="117"/>
        <v>240.78600000000003</v>
      </c>
      <c r="L1711" t="str">
        <f>_xlfn.XLOOKUP(G1711,[2]Preisliste!$A$11:$A$156,[2]Preisliste!$C$11:$C$156)</f>
        <v>Bodenaushub für Muffengrube</v>
      </c>
    </row>
    <row r="1712" spans="1:18" x14ac:dyDescent="0.3">
      <c r="B1712" s="25">
        <f t="shared" si="118"/>
        <v>0</v>
      </c>
      <c r="C1712" s="25">
        <v>0.70000000000000007</v>
      </c>
      <c r="D1712" t="str">
        <f>'[1]Anschluß Mast per Muffengrub lB'!D38</f>
        <v>m³</v>
      </c>
      <c r="E1712" t="s">
        <v>56</v>
      </c>
      <c r="F1712" s="12">
        <v>122021900000</v>
      </c>
      <c r="G1712" s="12">
        <f>'[1]Anschluß Mast per Muffengrub lB'!E38</f>
        <v>122021900000</v>
      </c>
      <c r="H1712" s="12" t="s">
        <v>3</v>
      </c>
      <c r="I1712" t="str">
        <f>_xlfn.XLOOKUP(G1712,[1]Preisliste!$A$11:$A$156,[1]Preisliste!$B$11:$B$156)</f>
        <v>1.3.10</v>
      </c>
      <c r="J1712" s="13">
        <f>_xlfn.XLOOKUP(G1712,[2]Preisliste!$A$11:$A$156,[2]Preisliste!$E$11:$E$156)</f>
        <v>70.48</v>
      </c>
      <c r="K1712" s="25">
        <f t="shared" si="117"/>
        <v>0</v>
      </c>
      <c r="L1712" t="str">
        <f>_xlfn.XLOOKUP(G1712,[2]Preisliste!$A$11:$A$156,[2]Preisliste!$C$11:$C$156)</f>
        <v>Sandbett für Elektroleitung</v>
      </c>
    </row>
    <row r="1713" spans="1:12" x14ac:dyDescent="0.3">
      <c r="B1713" s="25">
        <f t="shared" si="118"/>
        <v>0</v>
      </c>
      <c r="C1713" s="25">
        <v>0</v>
      </c>
      <c r="D1713" t="str">
        <f>'[1]Anschluß Mast per Muffengrub lB'!D39</f>
        <v>m³</v>
      </c>
      <c r="E1713" t="s">
        <v>56</v>
      </c>
      <c r="F1713" s="12">
        <v>122022100000</v>
      </c>
      <c r="G1713" s="12">
        <f>'[1]Anschluß Mast per Muffengrub lB'!E39</f>
        <v>122022100000</v>
      </c>
      <c r="H1713" s="12" t="s">
        <v>4</v>
      </c>
      <c r="I1713" t="str">
        <f>_xlfn.XLOOKUP(G1713,[1]Preisliste!$A$11:$A$156,[1]Preisliste!$B$11:$B$156)</f>
        <v>1.3.11</v>
      </c>
      <c r="J1713" s="13">
        <f>_xlfn.XLOOKUP(G1713,[2]Preisliste!$A$11:$A$156,[2]Preisliste!$E$11:$E$156)</f>
        <v>80.55</v>
      </c>
      <c r="K1713" s="25">
        <f t="shared" si="117"/>
        <v>0</v>
      </c>
      <c r="L1713" t="str">
        <f>_xlfn.XLOOKUP(G1713,[2]Preisliste!$A$11:$A$156,[2]Preisliste!$C$11:$C$156)</f>
        <v>vorhandene Tragschicht wieder einbauen</v>
      </c>
    </row>
    <row r="1714" spans="1:12" x14ac:dyDescent="0.3">
      <c r="B1714" s="25">
        <f t="shared" si="118"/>
        <v>0</v>
      </c>
      <c r="C1714" s="25">
        <v>0</v>
      </c>
      <c r="D1714" t="str">
        <f>'[1]Anschluß Mast per Muffengrub lB'!D40</f>
        <v>m</v>
      </c>
      <c r="E1714" t="s">
        <v>127</v>
      </c>
      <c r="F1714" s="12">
        <v>122020700000</v>
      </c>
      <c r="G1714" s="12">
        <f>'[1]Anschluß Mast per Muffengrub lB'!E40</f>
        <v>122020700000</v>
      </c>
      <c r="H1714" s="12" t="s">
        <v>5</v>
      </c>
      <c r="I1714" t="str">
        <f>_xlfn.XLOOKUP(G1714,[1]Preisliste!$A$11:$A$156,[1]Preisliste!$B$11:$B$156)</f>
        <v>1.3.4</v>
      </c>
      <c r="J1714" s="13">
        <f>_xlfn.XLOOKUP(G1714,[2]Preisliste!$A$11:$A$156,[2]Preisliste!$E$11:$E$156)</f>
        <v>75.5</v>
      </c>
      <c r="K1714" s="25">
        <f t="shared" si="117"/>
        <v>0</v>
      </c>
      <c r="L1714" t="str">
        <f>_xlfn.XLOOKUP(G1714,[2]Preisliste!$A$11:$A$156,[2]Preisliste!$C$11:$C$156)</f>
        <v>Betonkantensteine aufbrechen und wiederherstellen</v>
      </c>
    </row>
    <row r="1715" spans="1:12" x14ac:dyDescent="0.3">
      <c r="B1715" s="25">
        <f t="shared" si="118"/>
        <v>0</v>
      </c>
      <c r="C1715" s="25">
        <v>0</v>
      </c>
      <c r="D1715" t="str">
        <f>'[1]Anschluß Mast per Muffengrub lB'!D41</f>
        <v>m</v>
      </c>
      <c r="E1715" t="s">
        <v>127</v>
      </c>
      <c r="F1715" s="12">
        <v>122020900000</v>
      </c>
      <c r="G1715" s="12">
        <f>'[1]Anschluß Mast per Muffengrub lB'!E41</f>
        <v>122020900000</v>
      </c>
      <c r="H1715" s="12" t="s">
        <v>6</v>
      </c>
      <c r="I1715" t="str">
        <f>_xlfn.XLOOKUP(G1715,[1]Preisliste!$A$11:$A$156,[1]Preisliste!$B$11:$B$156)</f>
        <v>1.3.5</v>
      </c>
      <c r="J1715" s="13">
        <f>_xlfn.XLOOKUP(G1715,[2]Preisliste!$A$11:$A$156,[2]Preisliste!$E$11:$E$156)</f>
        <v>82.21</v>
      </c>
      <c r="K1715" s="25">
        <f t="shared" si="117"/>
        <v>0</v>
      </c>
      <c r="L1715" t="str">
        <f>_xlfn.XLOOKUP(G1715,[2]Preisliste!$A$11:$A$156,[2]Preisliste!$C$11:$C$156)</f>
        <v>Betonbordsteine aufbrechen und wiederherstellen</v>
      </c>
    </row>
    <row r="1716" spans="1:12" x14ac:dyDescent="0.3">
      <c r="B1716" s="25">
        <f t="shared" si="118"/>
        <v>0</v>
      </c>
      <c r="C1716" s="25">
        <v>0</v>
      </c>
      <c r="D1716" t="str">
        <f>'[1]Anschluß Mast per Muffengrub lB'!D42</f>
        <v>m</v>
      </c>
      <c r="E1716" t="s">
        <v>127</v>
      </c>
      <c r="F1716" s="12">
        <v>122121710000</v>
      </c>
      <c r="G1716" s="12">
        <f>'[1]Anschluß Mast per Muffengrub lB'!E42</f>
        <v>122121710000</v>
      </c>
      <c r="H1716" s="12">
        <v>0</v>
      </c>
      <c r="I1716">
        <f>_xlfn.XLOOKUP(G1716,[1]Preisliste!$A$11:$A$156,[1]Preisliste!$B$11:$B$156)</f>
        <v>0</v>
      </c>
      <c r="J1716" s="13">
        <f>_xlfn.XLOOKUP(G1716,[2]Preisliste!$A$11:$A$156,[2]Preisliste!$E$11:$E$156)</f>
        <v>130.78</v>
      </c>
      <c r="K1716" s="25">
        <f t="shared" si="117"/>
        <v>0</v>
      </c>
      <c r="L1716" t="str">
        <f>_xlfn.XLOOKUP(G1716,[2]Preisliste!$A$11:$A$156,[2]Preisliste!$C$11:$C$156)</f>
        <v>Bodenpressung mittels Erdrakete</v>
      </c>
    </row>
    <row r="1717" spans="1:12" x14ac:dyDescent="0.3">
      <c r="B1717" s="25">
        <f t="shared" si="118"/>
        <v>0</v>
      </c>
      <c r="C1717" s="25">
        <v>0</v>
      </c>
      <c r="D1717" t="str">
        <f>'[1]Anschluß Mast per Muffengrub lB'!D43</f>
        <v>m²</v>
      </c>
      <c r="E1717" t="s">
        <v>55</v>
      </c>
      <c r="F1717" s="12">
        <v>122020100000</v>
      </c>
      <c r="G1717" s="12">
        <f>'[1]Anschluß Mast per Muffengrub lB'!E43</f>
        <v>122020100000</v>
      </c>
      <c r="H1717" s="12" t="s">
        <v>7</v>
      </c>
      <c r="I1717" t="str">
        <f>_xlfn.XLOOKUP(G1717,[1]Preisliste!$A$11:$A$156,[1]Preisliste!$B$11:$B$156)</f>
        <v>1.3.1</v>
      </c>
      <c r="J1717" s="13">
        <f>_xlfn.XLOOKUP(G1717,[2]Preisliste!$A$11:$A$156,[2]Preisliste!$E$11:$E$156)</f>
        <v>5.86</v>
      </c>
      <c r="K1717" s="25">
        <f t="shared" si="117"/>
        <v>0</v>
      </c>
      <c r="L1717" t="str">
        <f>_xlfn.XLOOKUP(G1717,[2]Preisliste!$A$11:$A$156,[2]Preisliste!$C$11:$C$156)</f>
        <v>Bituminösen Oberbau senkrecht schneiden</v>
      </c>
    </row>
    <row r="1718" spans="1:12" x14ac:dyDescent="0.3">
      <c r="B1718" s="25">
        <f t="shared" si="118"/>
        <v>0</v>
      </c>
      <c r="C1718" s="25">
        <v>0</v>
      </c>
      <c r="D1718" t="str">
        <f>'[1]Anschluß Mast per Muffengrub lB'!D44</f>
        <v>m³</v>
      </c>
      <c r="E1718" t="s">
        <v>56</v>
      </c>
      <c r="F1718" s="12">
        <v>122020300000</v>
      </c>
      <c r="G1718" s="12">
        <f>'[1]Anschluß Mast per Muffengrub lB'!E44</f>
        <v>122020300000</v>
      </c>
      <c r="H1718" s="12" t="s">
        <v>8</v>
      </c>
      <c r="I1718" t="str">
        <f>_xlfn.XLOOKUP(G1718,[1]Preisliste!$A$11:$A$156,[1]Preisliste!$B$11:$B$156)</f>
        <v>1.3.2</v>
      </c>
      <c r="J1718" s="13">
        <f>_xlfn.XLOOKUP(G1718,[2]Preisliste!$A$11:$A$156,[2]Preisliste!$E$11:$E$156)</f>
        <v>23.84</v>
      </c>
      <c r="K1718" s="25">
        <f t="shared" si="117"/>
        <v>0</v>
      </c>
      <c r="L1718" t="str">
        <f>_xlfn.XLOOKUP(G1718,[2]Preisliste!$A$11:$A$156,[2]Preisliste!$C$11:$C$156)</f>
        <v>Bituminöse Befestigung bis 12 cm aufbrechen</v>
      </c>
    </row>
    <row r="1719" spans="1:12" x14ac:dyDescent="0.3">
      <c r="B1719" s="25">
        <f t="shared" si="118"/>
        <v>0</v>
      </c>
      <c r="C1719" s="25">
        <v>0</v>
      </c>
      <c r="D1719" t="str">
        <f>'[1]Anschluß Mast per Muffengrub lB'!D45</f>
        <v>m</v>
      </c>
      <c r="E1719" t="s">
        <v>127</v>
      </c>
      <c r="F1719" s="12">
        <v>122020500000</v>
      </c>
      <c r="G1719" s="12">
        <f>'[1]Anschluß Mast per Muffengrub lB'!E45</f>
        <v>122020500000</v>
      </c>
      <c r="H1719" s="12" t="s">
        <v>9</v>
      </c>
      <c r="I1719" t="str">
        <f>_xlfn.XLOOKUP(G1719,[1]Preisliste!$A$11:$A$156,[1]Preisliste!$B$11:$B$156)</f>
        <v>1.3.3</v>
      </c>
      <c r="J1719" s="13">
        <f>_xlfn.XLOOKUP(G1719,[2]Preisliste!$A$11:$A$156,[2]Preisliste!$E$11:$E$156)</f>
        <v>26.85</v>
      </c>
      <c r="K1719" s="25">
        <f t="shared" si="117"/>
        <v>0</v>
      </c>
      <c r="L1719" t="str">
        <f>_xlfn.XLOOKUP(G1719,[2]Preisliste!$A$11:$A$156,[2]Preisliste!$C$11:$C$156)</f>
        <v>Erschwernis für Abbrucharbeiten an Gebäuden und Einfriedungen</v>
      </c>
    </row>
    <row r="1720" spans="1:12" x14ac:dyDescent="0.3">
      <c r="B1720" s="25">
        <f t="shared" si="118"/>
        <v>0</v>
      </c>
      <c r="C1720" s="25">
        <v>0</v>
      </c>
      <c r="D1720" t="str">
        <f>'[1]Anschluß Mast per Muffengrub lB'!D46</f>
        <v>m²</v>
      </c>
      <c r="E1720" t="s">
        <v>55</v>
      </c>
      <c r="F1720" s="12">
        <v>122022300000</v>
      </c>
      <c r="G1720" s="12">
        <f>'[1]Anschluß Mast per Muffengrub lB'!E46</f>
        <v>122022300000</v>
      </c>
      <c r="H1720" s="12" t="s">
        <v>10</v>
      </c>
      <c r="I1720" t="str">
        <f>_xlfn.XLOOKUP(G1720,[1]Preisliste!$A$11:$A$156,[1]Preisliste!$B$11:$B$156)</f>
        <v>1.3.12</v>
      </c>
      <c r="J1720" s="13">
        <f>_xlfn.XLOOKUP(G1720,[2]Preisliste!$A$11:$A$156,[2]Preisliste!$E$11:$E$156)</f>
        <v>55.37</v>
      </c>
      <c r="K1720" s="25">
        <f t="shared" si="117"/>
        <v>0</v>
      </c>
      <c r="L1720" t="str">
        <f>_xlfn.XLOOKUP(G1720,[2]Preisliste!$A$11:$A$156,[2]Preisliste!$C$11:$C$156)</f>
        <v>Asphalttragschicht aus AC 22 TN</v>
      </c>
    </row>
    <row r="1721" spans="1:12" x14ac:dyDescent="0.3">
      <c r="B1721" s="25">
        <f t="shared" si="118"/>
        <v>0</v>
      </c>
      <c r="C1721" s="25">
        <v>0</v>
      </c>
      <c r="D1721" t="str">
        <f>'[1]Anschluß Mast per Muffengrub lB'!D47</f>
        <v>m²</v>
      </c>
      <c r="E1721" t="s">
        <v>55</v>
      </c>
      <c r="F1721" s="12">
        <v>122022500000</v>
      </c>
      <c r="G1721" s="12">
        <f>'[1]Anschluß Mast per Muffengrub lB'!E47</f>
        <v>122022500000</v>
      </c>
      <c r="H1721" s="12" t="s">
        <v>11</v>
      </c>
      <c r="I1721" t="str">
        <f>_xlfn.XLOOKUP(G1721,[1]Preisliste!$A$11:$A$156,[1]Preisliste!$B$11:$B$156)</f>
        <v>1.3.13</v>
      </c>
      <c r="J1721" s="13">
        <f>_xlfn.XLOOKUP(G1721,[2]Preisliste!$A$11:$A$156,[2]Preisliste!$E$11:$E$156)</f>
        <v>20.14</v>
      </c>
      <c r="K1721" s="25">
        <f t="shared" si="117"/>
        <v>0</v>
      </c>
      <c r="L1721" t="str">
        <f>_xlfn.XLOOKUP(G1721,[2]Preisliste!$A$11:$A$156,[2]Preisliste!$C$11:$C$156)</f>
        <v>Bitumenemulsion aufsprühen</v>
      </c>
    </row>
    <row r="1722" spans="1:12" x14ac:dyDescent="0.3">
      <c r="B1722" s="25">
        <f t="shared" si="118"/>
        <v>0</v>
      </c>
      <c r="C1722" s="25">
        <v>0</v>
      </c>
      <c r="D1722" t="str">
        <f>'[1]Anschluß Mast per Muffengrub lB'!D48</f>
        <v>m</v>
      </c>
      <c r="E1722" t="s">
        <v>127</v>
      </c>
      <c r="F1722" s="12">
        <v>122022700000</v>
      </c>
      <c r="G1722" s="12">
        <f>'[1]Anschluß Mast per Muffengrub lB'!E48</f>
        <v>122022700000</v>
      </c>
      <c r="H1722" s="12" t="s">
        <v>12</v>
      </c>
      <c r="I1722" t="str">
        <f>_xlfn.XLOOKUP(G1722,[1]Preisliste!$A$11:$A$156,[1]Preisliste!$B$11:$B$156)</f>
        <v>1.3.14</v>
      </c>
      <c r="J1722" s="13">
        <f>_xlfn.XLOOKUP(G1722,[2]Preisliste!$A$11:$A$156,[2]Preisliste!$E$11:$E$156)</f>
        <v>20.14</v>
      </c>
      <c r="K1722" s="25">
        <f t="shared" si="117"/>
        <v>0</v>
      </c>
      <c r="L1722" t="str">
        <f>_xlfn.XLOOKUP(G1722,[2]Preisliste!$A$11:$A$156,[2]Preisliste!$C$11:$C$156)</f>
        <v>Fugen in der Dicke der bituminösen Decke</v>
      </c>
    </row>
    <row r="1723" spans="1:12" x14ac:dyDescent="0.3">
      <c r="B1723" s="25">
        <f t="shared" si="118"/>
        <v>0</v>
      </c>
      <c r="C1723" s="25">
        <v>0</v>
      </c>
      <c r="D1723" t="str">
        <f>'[1]Anschluß Mast per Muffengrub lB'!D49</f>
        <v>m²</v>
      </c>
      <c r="E1723" t="s">
        <v>55</v>
      </c>
      <c r="F1723" s="12">
        <v>122022900000</v>
      </c>
      <c r="G1723" s="12">
        <f>'[1]Anschluß Mast per Muffengrub lB'!E49</f>
        <v>122022900000</v>
      </c>
      <c r="H1723" s="12" t="s">
        <v>13</v>
      </c>
      <c r="I1723" t="str">
        <f>_xlfn.XLOOKUP(G1723,[1]Preisliste!$A$11:$A$156,[1]Preisliste!$B$11:$B$156)</f>
        <v>1.3.15</v>
      </c>
      <c r="J1723" s="13">
        <f>_xlfn.XLOOKUP(G1723,[2]Preisliste!$A$11:$A$156,[2]Preisliste!$E$11:$E$156)</f>
        <v>55.36</v>
      </c>
      <c r="K1723" s="25">
        <f t="shared" si="117"/>
        <v>0</v>
      </c>
      <c r="L1723" t="str">
        <f>_xlfn.XLOOKUP(G1723,[2]Preisliste!$A$11:$A$156,[2]Preisliste!$C$11:$C$156)</f>
        <v>Asphaltdeckschicht aus AC 8 DN</v>
      </c>
    </row>
    <row r="1724" spans="1:12" x14ac:dyDescent="0.3">
      <c r="B1724" s="25">
        <f t="shared" si="118"/>
        <v>7</v>
      </c>
      <c r="C1724" s="25">
        <v>0</v>
      </c>
      <c r="D1724" t="str">
        <f>'[1]Anschluß Mast per Muffengrub lB'!D50</f>
        <v>St.</v>
      </c>
      <c r="E1724" t="s">
        <v>192</v>
      </c>
      <c r="F1724" s="12">
        <v>122030700000</v>
      </c>
      <c r="G1724" s="12">
        <f>'[1]Anschluß Mast per Muffengrub lB'!E50</f>
        <v>122030700000</v>
      </c>
      <c r="H1724" s="12" t="s">
        <v>23</v>
      </c>
      <c r="I1724" t="str">
        <f>_xlfn.XLOOKUP(G1724,[1]Preisliste!$A$11:$A$156,[1]Preisliste!$B$11:$B$156)</f>
        <v>1.4.4</v>
      </c>
      <c r="J1724" s="13">
        <f>_xlfn.XLOOKUP(G1724,[2]Preisliste!$A$11:$A$156,[2]Preisliste!$E$11:$E$156)</f>
        <v>56.14</v>
      </c>
      <c r="K1724" s="25">
        <f t="shared" si="117"/>
        <v>392.98</v>
      </c>
      <c r="L1724" t="str">
        <f>_xlfn.XLOOKUP(G1724,[2]Preisliste!$A$11:$A$156,[2]Preisliste!$C$11:$C$156)</f>
        <v>Verbindungsmuffe bis 5 x 16 mm² ohne AuS</v>
      </c>
    </row>
    <row r="1725" spans="1:12" x14ac:dyDescent="0.3">
      <c r="B1725" s="25">
        <f t="shared" si="118"/>
        <v>0</v>
      </c>
      <c r="C1725" s="25">
        <v>7</v>
      </c>
      <c r="D1725" t="str">
        <f>'[1]Anschluß Mast per Muffengrub lB'!D51</f>
        <v>St.</v>
      </c>
      <c r="E1725" t="s">
        <v>192</v>
      </c>
      <c r="F1725" s="12">
        <v>122030900000</v>
      </c>
      <c r="G1725" s="12">
        <f>'[1]Anschluß Mast per Muffengrub lB'!E51</f>
        <v>122030900000</v>
      </c>
      <c r="H1725" s="12" t="s">
        <v>24</v>
      </c>
      <c r="I1725" t="str">
        <f>_xlfn.XLOOKUP(G1725,[1]Preisliste!$A$11:$A$156,[1]Preisliste!$B$11:$B$156)</f>
        <v>1.4.5</v>
      </c>
      <c r="J1725" s="13">
        <f>_xlfn.XLOOKUP(G1725,[2]Preisliste!$A$11:$A$156,[2]Preisliste!$E$11:$E$156)</f>
        <v>118.14</v>
      </c>
      <c r="K1725" s="25">
        <f t="shared" si="117"/>
        <v>0</v>
      </c>
      <c r="L1725" t="str">
        <f>_xlfn.XLOOKUP(G1725,[2]Preisliste!$A$11:$A$156,[2]Preisliste!$C$11:$C$156)</f>
        <v>Abzweigmuffe ohne AuS</v>
      </c>
    </row>
    <row r="1726" spans="1:12" x14ac:dyDescent="0.3">
      <c r="F1726" s="12"/>
      <c r="G1726" s="12"/>
      <c r="H1726" s="12"/>
      <c r="J1726" s="13"/>
    </row>
    <row r="1727" spans="1:12" x14ac:dyDescent="0.3">
      <c r="F1727" s="12"/>
      <c r="J1727" s="13"/>
    </row>
    <row r="1728" spans="1:12" x14ac:dyDescent="0.3">
      <c r="A1728" t="s">
        <v>170</v>
      </c>
      <c r="F1728" s="12"/>
      <c r="J1728" s="13"/>
    </row>
    <row r="1729" spans="1:16" x14ac:dyDescent="0.3">
      <c r="A1729" s="72">
        <f>SUM(K1729:K1743)</f>
        <v>114.16999999999999</v>
      </c>
      <c r="B1729">
        <f>C1729</f>
        <v>0</v>
      </c>
      <c r="C1729">
        <v>0</v>
      </c>
      <c r="D1729" t="str">
        <f>'[1]AnschlussMuffeMast lB'!D35</f>
        <v>m²</v>
      </c>
      <c r="E1729" t="s">
        <v>55</v>
      </c>
      <c r="F1729" s="12">
        <v>122021100000</v>
      </c>
      <c r="G1729" s="12">
        <f>'[1]AnschlussMuffeMast lB'!E35</f>
        <v>122021100000</v>
      </c>
      <c r="H1729" s="12" t="s">
        <v>0</v>
      </c>
      <c r="I1729" t="str">
        <f>_xlfn.XLOOKUP(G1729,[1]Preisliste!$A$11:$A$156,[1]Preisliste!$B$11:$B$156)</f>
        <v>1.3.6</v>
      </c>
      <c r="J1729" s="13">
        <f>_xlfn.XLOOKUP(G1729,[2]Preisliste!$A$11:$A$156,[2]Preisliste!$E$11:$E$156)</f>
        <v>100.68</v>
      </c>
      <c r="K1729" s="25">
        <f t="shared" ref="K1729:K1743" si="119">IF(B1729="",0,J1729*B1729)</f>
        <v>0</v>
      </c>
      <c r="L1729" t="str">
        <f>_xlfn.XLOOKUP(G1729,[2]Preisliste!$A$11:$A$156,[2]Preisliste!$C$11:$C$156)</f>
        <v>Pflasteroberflächen aufnehmen und wieder herstellen</v>
      </c>
    </row>
    <row r="1730" spans="1:16" x14ac:dyDescent="0.3">
      <c r="B1730">
        <f t="shared" ref="B1730:B1743" si="120">C1730</f>
        <v>0</v>
      </c>
      <c r="C1730">
        <v>0</v>
      </c>
      <c r="D1730" t="str">
        <f>'[1]AnschlussMuffeMast lB'!D36</f>
        <v>m³</v>
      </c>
      <c r="E1730" t="s">
        <v>56</v>
      </c>
      <c r="F1730" s="12">
        <v>122021300000</v>
      </c>
      <c r="G1730" s="12">
        <f>'[1]AnschlussMuffeMast lB'!E36</f>
        <v>122021300000</v>
      </c>
      <c r="H1730" s="12" t="s">
        <v>1</v>
      </c>
      <c r="I1730" t="str">
        <f>_xlfn.XLOOKUP(G1730,[1]Preisliste!$A$11:$A$156,[1]Preisliste!$B$11:$B$156)</f>
        <v>1.3.7</v>
      </c>
      <c r="J1730" s="13">
        <f>_xlfn.XLOOKUP(G1730,[2]Preisliste!$A$11:$A$156,[2]Preisliste!$E$11:$E$156)</f>
        <v>114.1</v>
      </c>
      <c r="K1730" s="25">
        <f t="shared" si="119"/>
        <v>0</v>
      </c>
      <c r="L1730" t="str">
        <f>_xlfn.XLOOKUP(G1730,[2]Preisliste!$A$11:$A$156,[2]Preisliste!$C$11:$C$156)</f>
        <v>ungeb. Tragschichten ausbauen</v>
      </c>
    </row>
    <row r="1731" spans="1:16" x14ac:dyDescent="0.3">
      <c r="B1731">
        <f t="shared" si="120"/>
        <v>0.42</v>
      </c>
      <c r="C1731">
        <v>0.42</v>
      </c>
      <c r="D1731" t="str">
        <f>'[1]AnschlussMuffeMast lB'!D37</f>
        <v>m³</v>
      </c>
      <c r="E1731" t="s">
        <v>56</v>
      </c>
      <c r="F1731" s="12">
        <v>122021500000</v>
      </c>
      <c r="G1731" s="12">
        <f>'[1]AnschlussMuffeMast lB'!E37</f>
        <v>122021500000</v>
      </c>
      <c r="H1731" s="12" t="s">
        <v>2</v>
      </c>
      <c r="I1731" t="str">
        <f>_xlfn.XLOOKUP(G1731,[1]Preisliste!$A$11:$A$156,[1]Preisliste!$B$11:$B$156)</f>
        <v>1.3.8</v>
      </c>
      <c r="J1731" s="13">
        <f>_xlfn.XLOOKUP(G1731,[2]Preisliste!$A$11:$A$156,[2]Preisliste!$E$11:$E$156)</f>
        <v>248.34</v>
      </c>
      <c r="K1731" s="25">
        <f t="shared" si="119"/>
        <v>104.30279999999999</v>
      </c>
      <c r="L1731" t="str">
        <f>_xlfn.XLOOKUP(G1731,[2]Preisliste!$A$11:$A$156,[2]Preisliste!$C$11:$C$156)</f>
        <v>Graben herstellen und wiederverfüllen</v>
      </c>
    </row>
    <row r="1732" spans="1:16" x14ac:dyDescent="0.3">
      <c r="B1732">
        <f t="shared" si="120"/>
        <v>0.14000000000000001</v>
      </c>
      <c r="C1732">
        <v>0.14000000000000001</v>
      </c>
      <c r="D1732" t="str">
        <f>'[1]AnschlussMuffeMast lB'!D38</f>
        <v>m³</v>
      </c>
      <c r="E1732" t="s">
        <v>56</v>
      </c>
      <c r="F1732" s="12">
        <v>122021900000</v>
      </c>
      <c r="G1732" s="12">
        <f>'[1]AnschlussMuffeMast lB'!E38</f>
        <v>122021900000</v>
      </c>
      <c r="H1732" s="12" t="s">
        <v>3</v>
      </c>
      <c r="I1732" t="str">
        <f>_xlfn.XLOOKUP(G1732,[1]Preisliste!$A$11:$A$156,[1]Preisliste!$B$11:$B$156)</f>
        <v>1.3.10</v>
      </c>
      <c r="J1732" s="13">
        <f>_xlfn.XLOOKUP(G1732,[2]Preisliste!$A$11:$A$156,[2]Preisliste!$E$11:$E$156)</f>
        <v>70.48</v>
      </c>
      <c r="K1732" s="25">
        <f t="shared" si="119"/>
        <v>9.8672000000000022</v>
      </c>
      <c r="L1732" t="str">
        <f>_xlfn.XLOOKUP(G1732,[2]Preisliste!$A$11:$A$156,[2]Preisliste!$C$11:$C$156)</f>
        <v>Sandbett für Elektroleitung</v>
      </c>
      <c r="M1732" s="25"/>
      <c r="O1732" s="25"/>
    </row>
    <row r="1733" spans="1:16" x14ac:dyDescent="0.3">
      <c r="B1733">
        <f t="shared" si="120"/>
        <v>0</v>
      </c>
      <c r="C1733">
        <v>0</v>
      </c>
      <c r="D1733" t="str">
        <f>'[1]AnschlussMuffeMast lB'!D39</f>
        <v>m³</v>
      </c>
      <c r="E1733" t="s">
        <v>56</v>
      </c>
      <c r="F1733" s="12">
        <v>122022100000</v>
      </c>
      <c r="G1733" s="12">
        <f>'[1]AnschlussMuffeMast lB'!E39</f>
        <v>122022100000</v>
      </c>
      <c r="H1733" s="12" t="s">
        <v>4</v>
      </c>
      <c r="I1733" t="str">
        <f>_xlfn.XLOOKUP(G1733,[1]Preisliste!$A$11:$A$156,[1]Preisliste!$B$11:$B$156)</f>
        <v>1.3.11</v>
      </c>
      <c r="J1733" s="13">
        <f>_xlfn.XLOOKUP(G1733,[2]Preisliste!$A$11:$A$156,[2]Preisliste!$E$11:$E$156)</f>
        <v>80.55</v>
      </c>
      <c r="K1733" s="25">
        <f t="shared" si="119"/>
        <v>0</v>
      </c>
      <c r="L1733" t="str">
        <f>_xlfn.XLOOKUP(G1733,[2]Preisliste!$A$11:$A$156,[2]Preisliste!$C$11:$C$156)</f>
        <v>vorhandene Tragschicht wieder einbauen</v>
      </c>
    </row>
    <row r="1734" spans="1:16" x14ac:dyDescent="0.3">
      <c r="B1734">
        <f t="shared" si="120"/>
        <v>0</v>
      </c>
      <c r="C1734">
        <v>0</v>
      </c>
      <c r="D1734" t="str">
        <f>'[1]AnschlussMuffeMast lB'!D40</f>
        <v>m</v>
      </c>
      <c r="E1734" t="s">
        <v>127</v>
      </c>
      <c r="F1734" s="12">
        <v>122020700000</v>
      </c>
      <c r="G1734" s="12">
        <f>'[1]AnschlussMuffeMast lB'!E40</f>
        <v>122020700000</v>
      </c>
      <c r="H1734" s="12" t="s">
        <v>5</v>
      </c>
      <c r="I1734" t="str">
        <f>_xlfn.XLOOKUP(G1734,[1]Preisliste!$A$11:$A$156,[1]Preisliste!$B$11:$B$156)</f>
        <v>1.3.4</v>
      </c>
      <c r="J1734" s="13">
        <f>_xlfn.XLOOKUP(G1734,[2]Preisliste!$A$11:$A$156,[2]Preisliste!$E$11:$E$156)</f>
        <v>75.5</v>
      </c>
      <c r="K1734" s="25">
        <f t="shared" si="119"/>
        <v>0</v>
      </c>
      <c r="L1734" t="str">
        <f>_xlfn.XLOOKUP(G1734,[2]Preisliste!$A$11:$A$156,[2]Preisliste!$C$11:$C$156)</f>
        <v>Betonkantensteine aufbrechen und wiederherstellen</v>
      </c>
    </row>
    <row r="1735" spans="1:16" x14ac:dyDescent="0.3">
      <c r="B1735">
        <f t="shared" si="120"/>
        <v>0</v>
      </c>
      <c r="C1735">
        <v>0</v>
      </c>
      <c r="D1735" t="str">
        <f>'[1]AnschlussMuffeMast lB'!D41</f>
        <v>m</v>
      </c>
      <c r="E1735" t="s">
        <v>127</v>
      </c>
      <c r="F1735" s="12">
        <v>122020900000</v>
      </c>
      <c r="G1735" s="12">
        <f>'[1]AnschlussMuffeMast lB'!E41</f>
        <v>122020900000</v>
      </c>
      <c r="H1735" s="12" t="s">
        <v>6</v>
      </c>
      <c r="I1735" t="str">
        <f>_xlfn.XLOOKUP(G1735,[1]Preisliste!$A$11:$A$156,[1]Preisliste!$B$11:$B$156)</f>
        <v>1.3.5</v>
      </c>
      <c r="J1735" s="13">
        <f>_xlfn.XLOOKUP(G1735,[2]Preisliste!$A$11:$A$156,[2]Preisliste!$E$11:$E$156)</f>
        <v>82.21</v>
      </c>
      <c r="K1735" s="25">
        <f t="shared" si="119"/>
        <v>0</v>
      </c>
      <c r="L1735" t="str">
        <f>_xlfn.XLOOKUP(G1735,[2]Preisliste!$A$11:$A$156,[2]Preisliste!$C$11:$C$156)</f>
        <v>Betonbordsteine aufbrechen und wiederherstellen</v>
      </c>
    </row>
    <row r="1736" spans="1:16" x14ac:dyDescent="0.3">
      <c r="B1736">
        <f t="shared" si="120"/>
        <v>0</v>
      </c>
      <c r="C1736">
        <v>0</v>
      </c>
      <c r="D1736" t="str">
        <f>'[1]AnschlussMuffeMast lB'!D42</f>
        <v>m</v>
      </c>
      <c r="E1736" t="s">
        <v>127</v>
      </c>
      <c r="F1736" s="12">
        <v>122121710000</v>
      </c>
      <c r="G1736" s="12">
        <f>'[1]AnschlussMuffeMast lB'!E42</f>
        <v>122121710000</v>
      </c>
      <c r="H1736" s="12">
        <v>0</v>
      </c>
      <c r="I1736">
        <f>_xlfn.XLOOKUP(G1736,[1]Preisliste!$A$11:$A$156,[1]Preisliste!$B$11:$B$156)</f>
        <v>0</v>
      </c>
      <c r="J1736" s="13">
        <f>_xlfn.XLOOKUP(G1736,[2]Preisliste!$A$11:$A$156,[2]Preisliste!$E$11:$E$156)</f>
        <v>130.78</v>
      </c>
      <c r="K1736" s="25">
        <f t="shared" si="119"/>
        <v>0</v>
      </c>
      <c r="L1736" t="str">
        <f>_xlfn.XLOOKUP(G1736,[2]Preisliste!$A$11:$A$156,[2]Preisliste!$C$11:$C$156)</f>
        <v>Bodenpressung mittels Erdrakete</v>
      </c>
    </row>
    <row r="1737" spans="1:16" x14ac:dyDescent="0.3">
      <c r="B1737">
        <f t="shared" si="120"/>
        <v>0</v>
      </c>
      <c r="C1737">
        <v>0</v>
      </c>
      <c r="D1737" t="str">
        <f>'[1]AnschlussMuffeMast lB'!D43</f>
        <v>m²</v>
      </c>
      <c r="E1737" t="s">
        <v>55</v>
      </c>
      <c r="F1737" s="12">
        <v>122020100000</v>
      </c>
      <c r="G1737" s="12">
        <f>'[1]AnschlussMuffeMast lB'!E43</f>
        <v>122020100000</v>
      </c>
      <c r="H1737" s="12" t="s">
        <v>7</v>
      </c>
      <c r="I1737" t="str">
        <f>_xlfn.XLOOKUP(G1737,[1]Preisliste!$A$11:$A$156,[1]Preisliste!$B$11:$B$156)</f>
        <v>1.3.1</v>
      </c>
      <c r="J1737" s="13">
        <f>_xlfn.XLOOKUP(G1737,[2]Preisliste!$A$11:$A$156,[2]Preisliste!$E$11:$E$156)</f>
        <v>5.86</v>
      </c>
      <c r="K1737" s="25">
        <f t="shared" si="119"/>
        <v>0</v>
      </c>
      <c r="L1737" t="str">
        <f>_xlfn.XLOOKUP(G1737,[2]Preisliste!$A$11:$A$156,[2]Preisliste!$C$11:$C$156)</f>
        <v>Bituminösen Oberbau senkrecht schneiden</v>
      </c>
    </row>
    <row r="1738" spans="1:16" x14ac:dyDescent="0.3">
      <c r="B1738">
        <f t="shared" si="120"/>
        <v>0</v>
      </c>
      <c r="C1738">
        <v>0</v>
      </c>
      <c r="D1738" t="str">
        <f>'[1]AnschlussMuffeMast lB'!D44</f>
        <v>m³</v>
      </c>
      <c r="E1738" t="s">
        <v>56</v>
      </c>
      <c r="F1738" s="12">
        <v>122020300000</v>
      </c>
      <c r="G1738" s="12">
        <f>'[1]AnschlussMuffeMast lB'!E44</f>
        <v>122020300000</v>
      </c>
      <c r="H1738" s="12" t="s">
        <v>8</v>
      </c>
      <c r="I1738" t="str">
        <f>_xlfn.XLOOKUP(G1738,[1]Preisliste!$A$11:$A$156,[1]Preisliste!$B$11:$B$156)</f>
        <v>1.3.2</v>
      </c>
      <c r="J1738" s="13">
        <f>_xlfn.XLOOKUP(G1738,[2]Preisliste!$A$11:$A$156,[2]Preisliste!$E$11:$E$156)</f>
        <v>23.84</v>
      </c>
      <c r="K1738" s="25">
        <f t="shared" si="119"/>
        <v>0</v>
      </c>
      <c r="L1738" t="str">
        <f>_xlfn.XLOOKUP(G1738,[2]Preisliste!$A$11:$A$156,[2]Preisliste!$C$11:$C$156)</f>
        <v>Bituminöse Befestigung bis 12 cm aufbrechen</v>
      </c>
    </row>
    <row r="1739" spans="1:16" x14ac:dyDescent="0.3">
      <c r="B1739">
        <f t="shared" si="120"/>
        <v>0</v>
      </c>
      <c r="C1739">
        <v>0</v>
      </c>
      <c r="D1739" t="str">
        <f>'[1]AnschlussMuffeMast lB'!D45</f>
        <v>m</v>
      </c>
      <c r="E1739" t="s">
        <v>127</v>
      </c>
      <c r="F1739" s="12">
        <v>122020500000</v>
      </c>
      <c r="G1739" s="12">
        <f>'[1]AnschlussMuffeMast lB'!E45</f>
        <v>122020500000</v>
      </c>
      <c r="H1739" s="12" t="s">
        <v>9</v>
      </c>
      <c r="I1739" t="str">
        <f>_xlfn.XLOOKUP(G1739,[1]Preisliste!$A$11:$A$156,[1]Preisliste!$B$11:$B$156)</f>
        <v>1.3.3</v>
      </c>
      <c r="J1739" s="13">
        <f>_xlfn.XLOOKUP(G1739,[2]Preisliste!$A$11:$A$156,[2]Preisliste!$E$11:$E$156)</f>
        <v>26.85</v>
      </c>
      <c r="K1739" s="25">
        <f t="shared" si="119"/>
        <v>0</v>
      </c>
      <c r="L1739" t="str">
        <f>_xlfn.XLOOKUP(G1739,[2]Preisliste!$A$11:$A$156,[2]Preisliste!$C$11:$C$156)</f>
        <v>Erschwernis für Abbrucharbeiten an Gebäuden und Einfriedungen</v>
      </c>
    </row>
    <row r="1740" spans="1:16" x14ac:dyDescent="0.3">
      <c r="B1740">
        <f t="shared" si="120"/>
        <v>0</v>
      </c>
      <c r="C1740">
        <v>0</v>
      </c>
      <c r="D1740" t="str">
        <f>'[1]AnschlussMuffeMast lB'!D46</f>
        <v>m²</v>
      </c>
      <c r="E1740" t="s">
        <v>55</v>
      </c>
      <c r="F1740" s="12">
        <v>122022300000</v>
      </c>
      <c r="G1740" s="12">
        <f>'[1]AnschlussMuffeMast lB'!E46</f>
        <v>122022300000</v>
      </c>
      <c r="H1740" s="12" t="s">
        <v>10</v>
      </c>
      <c r="I1740" t="str">
        <f>_xlfn.XLOOKUP(G1740,[1]Preisliste!$A$11:$A$156,[1]Preisliste!$B$11:$B$156)</f>
        <v>1.3.12</v>
      </c>
      <c r="J1740" s="13">
        <f>_xlfn.XLOOKUP(G1740,[2]Preisliste!$A$11:$A$156,[2]Preisliste!$E$11:$E$156)</f>
        <v>55.37</v>
      </c>
      <c r="K1740" s="25">
        <f t="shared" si="119"/>
        <v>0</v>
      </c>
      <c r="L1740" t="str">
        <f>_xlfn.XLOOKUP(G1740,[2]Preisliste!$A$11:$A$156,[2]Preisliste!$C$11:$C$156)</f>
        <v>Asphalttragschicht aus AC 22 TN</v>
      </c>
    </row>
    <row r="1741" spans="1:16" x14ac:dyDescent="0.3">
      <c r="B1741">
        <f t="shared" si="120"/>
        <v>0</v>
      </c>
      <c r="C1741">
        <v>0</v>
      </c>
      <c r="D1741" t="str">
        <f>'[1]AnschlussMuffeMast lB'!D47</f>
        <v>m²</v>
      </c>
      <c r="E1741" t="s">
        <v>55</v>
      </c>
      <c r="F1741" s="12">
        <v>122022500000</v>
      </c>
      <c r="G1741" s="12">
        <f>'[1]AnschlussMuffeMast lB'!E47</f>
        <v>122022500000</v>
      </c>
      <c r="H1741" s="12" t="s">
        <v>11</v>
      </c>
      <c r="I1741" t="str">
        <f>_xlfn.XLOOKUP(G1741,[1]Preisliste!$A$11:$A$156,[1]Preisliste!$B$11:$B$156)</f>
        <v>1.3.13</v>
      </c>
      <c r="J1741" s="13">
        <f>_xlfn.XLOOKUP(G1741,[2]Preisliste!$A$11:$A$156,[2]Preisliste!$E$11:$E$156)</f>
        <v>20.14</v>
      </c>
      <c r="K1741" s="25">
        <f t="shared" si="119"/>
        <v>0</v>
      </c>
      <c r="L1741" t="str">
        <f>_xlfn.XLOOKUP(G1741,[2]Preisliste!$A$11:$A$156,[2]Preisliste!$C$11:$C$156)</f>
        <v>Bitumenemulsion aufsprühen</v>
      </c>
    </row>
    <row r="1742" spans="1:16" x14ac:dyDescent="0.3">
      <c r="B1742">
        <f t="shared" si="120"/>
        <v>0</v>
      </c>
      <c r="C1742">
        <v>0</v>
      </c>
      <c r="D1742" t="str">
        <f>'[1]AnschlussMuffeMast lB'!D48</f>
        <v>m</v>
      </c>
      <c r="E1742" t="s">
        <v>127</v>
      </c>
      <c r="F1742" s="12">
        <v>122022700000</v>
      </c>
      <c r="G1742" s="12">
        <f>'[1]AnschlussMuffeMast lB'!E48</f>
        <v>122022700000</v>
      </c>
      <c r="H1742" s="12" t="s">
        <v>12</v>
      </c>
      <c r="I1742" t="str">
        <f>_xlfn.XLOOKUP(G1742,[1]Preisliste!$A$11:$A$156,[1]Preisliste!$B$11:$B$156)</f>
        <v>1.3.14</v>
      </c>
      <c r="J1742" s="13">
        <f>_xlfn.XLOOKUP(G1742,[2]Preisliste!$A$11:$A$156,[2]Preisliste!$E$11:$E$156)</f>
        <v>20.14</v>
      </c>
      <c r="K1742" s="25">
        <f t="shared" si="119"/>
        <v>0</v>
      </c>
      <c r="L1742" t="str">
        <f>_xlfn.XLOOKUP(G1742,[2]Preisliste!$A$11:$A$156,[2]Preisliste!$C$11:$C$156)</f>
        <v>Fugen in der Dicke der bituminösen Decke</v>
      </c>
    </row>
    <row r="1743" spans="1:16" x14ac:dyDescent="0.3">
      <c r="B1743">
        <f t="shared" si="120"/>
        <v>0</v>
      </c>
      <c r="C1743">
        <v>0</v>
      </c>
      <c r="D1743" t="str">
        <f>'[1]AnschlussMuffeMast lB'!D49</f>
        <v>m²</v>
      </c>
      <c r="E1743" t="s">
        <v>55</v>
      </c>
      <c r="F1743" s="12">
        <v>122022900000</v>
      </c>
      <c r="G1743" s="12">
        <f>'[1]AnschlussMuffeMast lB'!E49</f>
        <v>122022900000</v>
      </c>
      <c r="H1743" s="12" t="s">
        <v>13</v>
      </c>
      <c r="I1743" t="str">
        <f>_xlfn.XLOOKUP(G1743,[1]Preisliste!$A$11:$A$156,[1]Preisliste!$B$11:$B$156)</f>
        <v>1.3.15</v>
      </c>
      <c r="J1743" s="13">
        <f>_xlfn.XLOOKUP(G1743,[2]Preisliste!$A$11:$A$156,[2]Preisliste!$E$11:$E$156)</f>
        <v>55.36</v>
      </c>
      <c r="K1743" s="25">
        <f t="shared" si="119"/>
        <v>0</v>
      </c>
      <c r="L1743" t="str">
        <f>_xlfn.XLOOKUP(G1743,[2]Preisliste!$A$11:$A$156,[2]Preisliste!$C$11:$C$156)</f>
        <v>Asphaltdeckschicht aus AC 8 DN</v>
      </c>
    </row>
    <row r="1744" spans="1:16" x14ac:dyDescent="0.3">
      <c r="F1744" s="12"/>
      <c r="J1744" s="13"/>
      <c r="P1744" s="74"/>
    </row>
    <row r="1745" spans="1:12" x14ac:dyDescent="0.3">
      <c r="A1745" t="s">
        <v>212</v>
      </c>
      <c r="B1745" s="25"/>
      <c r="C1745" s="25"/>
      <c r="F1745" s="12"/>
      <c r="J1745" s="13"/>
    </row>
    <row r="1746" spans="1:12" x14ac:dyDescent="0.3">
      <c r="A1746" t="s">
        <v>213</v>
      </c>
      <c r="B1746" s="25">
        <f>C1746</f>
        <v>0</v>
      </c>
      <c r="C1746" s="25">
        <v>0</v>
      </c>
      <c r="D1746" s="25" t="str">
        <f>'[1]Muffengrube Multi'!D35</f>
        <v>m²</v>
      </c>
      <c r="E1746" s="25" t="s">
        <v>55</v>
      </c>
      <c r="F1746" s="12">
        <v>122021100000</v>
      </c>
      <c r="G1746" s="12">
        <f>'[1]Muffengrube Multi'!E35</f>
        <v>122021100000</v>
      </c>
      <c r="H1746" s="12" t="s">
        <v>0</v>
      </c>
      <c r="I1746" t="str">
        <f>_xlfn.XLOOKUP(G1746,[1]Preisliste!$A$11:$A$156,[1]Preisliste!$B$11:$B$156)</f>
        <v>1.3.6</v>
      </c>
      <c r="J1746" s="13">
        <f>_xlfn.XLOOKUP(G1746,[2]Preisliste!$A$11:$A$156,[2]Preisliste!$E$11:$E$156)</f>
        <v>100.68</v>
      </c>
      <c r="K1746" s="25">
        <f t="shared" ref="K1746:K1762" si="121">IF(B1746="",0,J1746*B1746)</f>
        <v>0</v>
      </c>
      <c r="L1746" t="str">
        <f>_xlfn.XLOOKUP(G1746,[2]Preisliste!$A$11:$A$156,[2]Preisliste!$C$11:$C$156)</f>
        <v>Pflasteroberflächen aufnehmen und wieder herstellen</v>
      </c>
    </row>
    <row r="1747" spans="1:12" x14ac:dyDescent="0.3">
      <c r="A1747" s="1">
        <f>SUM(K1746:K1762)</f>
        <v>0</v>
      </c>
      <c r="B1747" s="25">
        <f t="shared" ref="B1747:B1762" si="122">C1747</f>
        <v>0</v>
      </c>
      <c r="C1747" s="25">
        <v>0</v>
      </c>
      <c r="D1747" s="25" t="str">
        <f>'[1]Muffengrube Multi'!D36</f>
        <v>m³</v>
      </c>
      <c r="E1747" s="25" t="s">
        <v>56</v>
      </c>
      <c r="F1747" s="12">
        <v>122021300000</v>
      </c>
      <c r="G1747" s="12">
        <f>'[1]Muffengrube Multi'!E36</f>
        <v>122021300000</v>
      </c>
      <c r="H1747" s="12" t="s">
        <v>1</v>
      </c>
      <c r="I1747" t="str">
        <f>_xlfn.XLOOKUP(G1747,[1]Preisliste!$A$11:$A$156,[1]Preisliste!$B$11:$B$156)</f>
        <v>1.3.7</v>
      </c>
      <c r="J1747" s="13">
        <f>_xlfn.XLOOKUP(G1747,[2]Preisliste!$A$11:$A$156,[2]Preisliste!$E$11:$E$156)</f>
        <v>114.1</v>
      </c>
      <c r="K1747" s="25">
        <f t="shared" si="121"/>
        <v>0</v>
      </c>
      <c r="L1747" t="str">
        <f>_xlfn.XLOOKUP(G1747,[2]Preisliste!$A$11:$A$156,[2]Preisliste!$C$11:$C$156)</f>
        <v>ungeb. Tragschichten ausbauen</v>
      </c>
    </row>
    <row r="1748" spans="1:12" x14ac:dyDescent="0.3">
      <c r="B1748" s="25">
        <f t="shared" si="122"/>
        <v>0</v>
      </c>
      <c r="C1748" s="25">
        <v>0</v>
      </c>
      <c r="D1748" s="25" t="str">
        <f>'[1]Muffengrube Multi'!D37</f>
        <v>m³</v>
      </c>
      <c r="E1748" s="25" t="s">
        <v>56</v>
      </c>
      <c r="F1748" s="12">
        <v>122021700000</v>
      </c>
      <c r="G1748" s="12">
        <f>'[1]Muffengrube Multi'!E37</f>
        <v>122021700000</v>
      </c>
      <c r="H1748" s="12" t="s">
        <v>211</v>
      </c>
      <c r="I1748" t="str">
        <f>_xlfn.XLOOKUP(G1748,[1]Preisliste!$A$11:$A$156,[1]Preisliste!$B$11:$B$156)</f>
        <v>1.3.9</v>
      </c>
      <c r="J1748" s="13">
        <f>_xlfn.XLOOKUP(G1748,[2]Preisliste!$A$11:$A$156,[2]Preisliste!$E$11:$E$156)</f>
        <v>343.98</v>
      </c>
      <c r="K1748" s="25">
        <f t="shared" si="121"/>
        <v>0</v>
      </c>
      <c r="L1748" t="str">
        <f>_xlfn.XLOOKUP(G1748,[2]Preisliste!$A$11:$A$156,[2]Preisliste!$C$11:$C$156)</f>
        <v>Bodenaushub für Muffengrube</v>
      </c>
    </row>
    <row r="1749" spans="1:12" x14ac:dyDescent="0.3">
      <c r="B1749" s="25">
        <f t="shared" si="122"/>
        <v>0</v>
      </c>
      <c r="C1749" s="25">
        <v>0</v>
      </c>
      <c r="D1749" s="25" t="str">
        <f>'[1]Muffengrube Multi'!D38</f>
        <v>m³</v>
      </c>
      <c r="E1749" s="25" t="s">
        <v>56</v>
      </c>
      <c r="F1749" s="12">
        <v>122021900000</v>
      </c>
      <c r="G1749" s="12">
        <f>'[1]Muffengrube Multi'!E38</f>
        <v>122021900000</v>
      </c>
      <c r="H1749" s="12" t="s">
        <v>3</v>
      </c>
      <c r="I1749" t="str">
        <f>_xlfn.XLOOKUP(G1749,[1]Preisliste!$A$11:$A$156,[1]Preisliste!$B$11:$B$156)</f>
        <v>1.3.10</v>
      </c>
      <c r="J1749" s="13">
        <f>_xlfn.XLOOKUP(G1749,[2]Preisliste!$A$11:$A$156,[2]Preisliste!$E$11:$E$156)</f>
        <v>70.48</v>
      </c>
      <c r="K1749" s="25">
        <f t="shared" si="121"/>
        <v>0</v>
      </c>
      <c r="L1749" t="str">
        <f>_xlfn.XLOOKUP(G1749,[2]Preisliste!$A$11:$A$156,[2]Preisliste!$C$11:$C$156)</f>
        <v>Sandbett für Elektroleitung</v>
      </c>
    </row>
    <row r="1750" spans="1:12" x14ac:dyDescent="0.3">
      <c r="B1750" s="25">
        <f t="shared" si="122"/>
        <v>0</v>
      </c>
      <c r="C1750" s="25">
        <v>0</v>
      </c>
      <c r="D1750" s="25" t="str">
        <f>'[1]Muffengrube Multi'!D39</f>
        <v>m³</v>
      </c>
      <c r="E1750" s="25" t="s">
        <v>56</v>
      </c>
      <c r="F1750" s="12">
        <v>122022100000</v>
      </c>
      <c r="G1750" s="12">
        <f>'[1]Muffengrube Multi'!E39</f>
        <v>122022100000</v>
      </c>
      <c r="H1750" s="12" t="s">
        <v>4</v>
      </c>
      <c r="I1750" t="str">
        <f>_xlfn.XLOOKUP(G1750,[1]Preisliste!$A$11:$A$156,[1]Preisliste!$B$11:$B$156)</f>
        <v>1.3.11</v>
      </c>
      <c r="J1750" s="13">
        <f>_xlfn.XLOOKUP(G1750,[2]Preisliste!$A$11:$A$156,[2]Preisliste!$E$11:$E$156)</f>
        <v>80.55</v>
      </c>
      <c r="K1750" s="25">
        <f t="shared" si="121"/>
        <v>0</v>
      </c>
      <c r="L1750" t="str">
        <f>_xlfn.XLOOKUP(G1750,[2]Preisliste!$A$11:$A$156,[2]Preisliste!$C$11:$C$156)</f>
        <v>vorhandene Tragschicht wieder einbauen</v>
      </c>
    </row>
    <row r="1751" spans="1:12" x14ac:dyDescent="0.3">
      <c r="B1751" s="25">
        <f t="shared" si="122"/>
        <v>0</v>
      </c>
      <c r="C1751" s="25">
        <v>0</v>
      </c>
      <c r="D1751" s="25" t="str">
        <f>'[1]Muffengrube Multi'!D40</f>
        <v>m</v>
      </c>
      <c r="E1751" s="25" t="s">
        <v>127</v>
      </c>
      <c r="F1751" s="12">
        <v>122020700000</v>
      </c>
      <c r="G1751" s="12">
        <f>'[1]Muffengrube Multi'!E40</f>
        <v>122020700000</v>
      </c>
      <c r="H1751" s="12" t="s">
        <v>5</v>
      </c>
      <c r="I1751" t="str">
        <f>_xlfn.XLOOKUP(G1751,[1]Preisliste!$A$11:$A$156,[1]Preisliste!$B$11:$B$156)</f>
        <v>1.3.4</v>
      </c>
      <c r="J1751" s="13">
        <f>_xlfn.XLOOKUP(G1751,[2]Preisliste!$A$11:$A$156,[2]Preisliste!$E$11:$E$156)</f>
        <v>75.5</v>
      </c>
      <c r="K1751" s="25">
        <f t="shared" si="121"/>
        <v>0</v>
      </c>
      <c r="L1751" t="str">
        <f>_xlfn.XLOOKUP(G1751,[2]Preisliste!$A$11:$A$156,[2]Preisliste!$C$11:$C$156)</f>
        <v>Betonkantensteine aufbrechen und wiederherstellen</v>
      </c>
    </row>
    <row r="1752" spans="1:12" x14ac:dyDescent="0.3">
      <c r="B1752" s="25">
        <f t="shared" si="122"/>
        <v>0</v>
      </c>
      <c r="C1752" s="25">
        <v>0</v>
      </c>
      <c r="D1752" s="25" t="str">
        <f>'[1]Muffengrube Multi'!D41</f>
        <v>m</v>
      </c>
      <c r="E1752" s="25" t="s">
        <v>127</v>
      </c>
      <c r="F1752" s="12">
        <v>122020900000</v>
      </c>
      <c r="G1752" s="12">
        <f>'[1]Muffengrube Multi'!E41</f>
        <v>122020900000</v>
      </c>
      <c r="H1752" s="12" t="s">
        <v>6</v>
      </c>
      <c r="I1752" t="str">
        <f>_xlfn.XLOOKUP(G1752,[1]Preisliste!$A$11:$A$156,[1]Preisliste!$B$11:$B$156)</f>
        <v>1.3.5</v>
      </c>
      <c r="J1752" s="13">
        <f>_xlfn.XLOOKUP(G1752,[2]Preisliste!$A$11:$A$156,[2]Preisliste!$E$11:$E$156)</f>
        <v>82.21</v>
      </c>
      <c r="K1752" s="25">
        <f t="shared" si="121"/>
        <v>0</v>
      </c>
      <c r="L1752" t="str">
        <f>_xlfn.XLOOKUP(G1752,[2]Preisliste!$A$11:$A$156,[2]Preisliste!$C$11:$C$156)</f>
        <v>Betonbordsteine aufbrechen und wiederherstellen</v>
      </c>
    </row>
    <row r="1753" spans="1:12" x14ac:dyDescent="0.3">
      <c r="B1753" s="25">
        <f t="shared" si="122"/>
        <v>0</v>
      </c>
      <c r="C1753" s="25">
        <v>0</v>
      </c>
      <c r="D1753" s="25" t="str">
        <f>'[1]Muffengrube Multi'!D42</f>
        <v>m</v>
      </c>
      <c r="E1753" s="25" t="s">
        <v>127</v>
      </c>
      <c r="F1753" s="12">
        <v>122121710000</v>
      </c>
      <c r="G1753" s="12">
        <f>'[1]Muffengrube Multi'!E42</f>
        <v>122121710000</v>
      </c>
      <c r="H1753" s="12">
        <v>0</v>
      </c>
      <c r="I1753">
        <f>_xlfn.XLOOKUP(G1753,[1]Preisliste!$A$11:$A$156,[1]Preisliste!$B$11:$B$156)</f>
        <v>0</v>
      </c>
      <c r="J1753" s="13">
        <f>_xlfn.XLOOKUP(G1753,[2]Preisliste!$A$11:$A$156,[2]Preisliste!$E$11:$E$156)</f>
        <v>130.78</v>
      </c>
      <c r="K1753" s="25">
        <f t="shared" si="121"/>
        <v>0</v>
      </c>
      <c r="L1753" t="str">
        <f>_xlfn.XLOOKUP(G1753,[2]Preisliste!$A$11:$A$156,[2]Preisliste!$C$11:$C$156)</f>
        <v>Bodenpressung mittels Erdrakete</v>
      </c>
    </row>
    <row r="1754" spans="1:12" x14ac:dyDescent="0.3">
      <c r="B1754" s="25">
        <f t="shared" si="122"/>
        <v>0</v>
      </c>
      <c r="C1754" s="25">
        <v>0</v>
      </c>
      <c r="D1754" s="25" t="str">
        <f>'[1]Muffengrube Multi'!D43</f>
        <v>m²</v>
      </c>
      <c r="E1754" s="25" t="s">
        <v>55</v>
      </c>
      <c r="F1754" s="12">
        <v>122020100000</v>
      </c>
      <c r="G1754" s="12">
        <f>'[1]Muffengrube Multi'!E43</f>
        <v>122020100000</v>
      </c>
      <c r="H1754" s="12" t="s">
        <v>7</v>
      </c>
      <c r="I1754" t="str">
        <f>_xlfn.XLOOKUP(G1754,[1]Preisliste!$A$11:$A$156,[1]Preisliste!$B$11:$B$156)</f>
        <v>1.3.1</v>
      </c>
      <c r="J1754" s="13">
        <f>_xlfn.XLOOKUP(G1754,[2]Preisliste!$A$11:$A$156,[2]Preisliste!$E$11:$E$156)</f>
        <v>5.86</v>
      </c>
      <c r="K1754" s="25">
        <f t="shared" si="121"/>
        <v>0</v>
      </c>
      <c r="L1754" t="str">
        <f>_xlfn.XLOOKUP(G1754,[2]Preisliste!$A$11:$A$156,[2]Preisliste!$C$11:$C$156)</f>
        <v>Bituminösen Oberbau senkrecht schneiden</v>
      </c>
    </row>
    <row r="1755" spans="1:12" x14ac:dyDescent="0.3">
      <c r="B1755" s="25">
        <f t="shared" si="122"/>
        <v>0</v>
      </c>
      <c r="C1755" s="25">
        <v>0</v>
      </c>
      <c r="D1755" s="25" t="str">
        <f>'[1]Muffengrube Multi'!D44</f>
        <v>m³</v>
      </c>
      <c r="E1755" s="25" t="s">
        <v>56</v>
      </c>
      <c r="F1755" s="12">
        <v>122020300000</v>
      </c>
      <c r="G1755" s="12">
        <f>'[1]Muffengrube Multi'!E44</f>
        <v>122020300000</v>
      </c>
      <c r="H1755" s="12" t="s">
        <v>8</v>
      </c>
      <c r="I1755" t="str">
        <f>_xlfn.XLOOKUP(G1755,[1]Preisliste!$A$11:$A$156,[1]Preisliste!$B$11:$B$156)</f>
        <v>1.3.2</v>
      </c>
      <c r="J1755" s="13">
        <f>_xlfn.XLOOKUP(G1755,[2]Preisliste!$A$11:$A$156,[2]Preisliste!$E$11:$E$156)</f>
        <v>23.84</v>
      </c>
      <c r="K1755" s="25">
        <f t="shared" si="121"/>
        <v>0</v>
      </c>
      <c r="L1755" t="str">
        <f>_xlfn.XLOOKUP(G1755,[2]Preisliste!$A$11:$A$156,[2]Preisliste!$C$11:$C$156)</f>
        <v>Bituminöse Befestigung bis 12 cm aufbrechen</v>
      </c>
    </row>
    <row r="1756" spans="1:12" x14ac:dyDescent="0.3">
      <c r="B1756" s="25">
        <f t="shared" si="122"/>
        <v>0</v>
      </c>
      <c r="C1756" s="25">
        <v>0</v>
      </c>
      <c r="D1756" s="25" t="str">
        <f>'[1]Muffengrube Multi'!D45</f>
        <v>m</v>
      </c>
      <c r="E1756" s="25" t="s">
        <v>127</v>
      </c>
      <c r="F1756" s="12">
        <v>122020500000</v>
      </c>
      <c r="G1756" s="12">
        <f>'[1]Muffengrube Multi'!E45</f>
        <v>122020500000</v>
      </c>
      <c r="H1756" s="12" t="s">
        <v>9</v>
      </c>
      <c r="I1756" t="str">
        <f>_xlfn.XLOOKUP(G1756,[1]Preisliste!$A$11:$A$156,[1]Preisliste!$B$11:$B$156)</f>
        <v>1.3.3</v>
      </c>
      <c r="J1756" s="13">
        <f>_xlfn.XLOOKUP(G1756,[2]Preisliste!$A$11:$A$156,[2]Preisliste!$E$11:$E$156)</f>
        <v>26.85</v>
      </c>
      <c r="K1756" s="25">
        <f t="shared" si="121"/>
        <v>0</v>
      </c>
      <c r="L1756" t="str">
        <f>_xlfn.XLOOKUP(G1756,[2]Preisliste!$A$11:$A$156,[2]Preisliste!$C$11:$C$156)</f>
        <v>Erschwernis für Abbrucharbeiten an Gebäuden und Einfriedungen</v>
      </c>
    </row>
    <row r="1757" spans="1:12" x14ac:dyDescent="0.3">
      <c r="B1757" s="25">
        <f t="shared" si="122"/>
        <v>0</v>
      </c>
      <c r="C1757" s="25">
        <v>0</v>
      </c>
      <c r="D1757" s="25" t="str">
        <f>'[1]Muffengrube Multi'!D46</f>
        <v>m²</v>
      </c>
      <c r="E1757" s="25" t="s">
        <v>55</v>
      </c>
      <c r="F1757" s="12">
        <v>122022300000</v>
      </c>
      <c r="G1757" s="12">
        <f>'[1]Muffengrube Multi'!E46</f>
        <v>122022300000</v>
      </c>
      <c r="H1757" s="12" t="s">
        <v>10</v>
      </c>
      <c r="I1757" t="str">
        <f>_xlfn.XLOOKUP(G1757,[1]Preisliste!$A$11:$A$156,[1]Preisliste!$B$11:$B$156)</f>
        <v>1.3.12</v>
      </c>
      <c r="J1757" s="13">
        <f>_xlfn.XLOOKUP(G1757,[2]Preisliste!$A$11:$A$156,[2]Preisliste!$E$11:$E$156)</f>
        <v>55.37</v>
      </c>
      <c r="K1757" s="25">
        <f t="shared" si="121"/>
        <v>0</v>
      </c>
      <c r="L1757" t="str">
        <f>_xlfn.XLOOKUP(G1757,[2]Preisliste!$A$11:$A$156,[2]Preisliste!$C$11:$C$156)</f>
        <v>Asphalttragschicht aus AC 22 TN</v>
      </c>
    </row>
    <row r="1758" spans="1:12" x14ac:dyDescent="0.3">
      <c r="B1758" s="25">
        <f t="shared" si="122"/>
        <v>0</v>
      </c>
      <c r="C1758" s="25">
        <v>0</v>
      </c>
      <c r="D1758" s="25" t="str">
        <f>'[1]Muffengrube Multi'!D47</f>
        <v>m²</v>
      </c>
      <c r="E1758" s="25" t="s">
        <v>55</v>
      </c>
      <c r="F1758" s="12">
        <v>122022500000</v>
      </c>
      <c r="G1758" s="12">
        <f>'[1]Muffengrube Multi'!E47</f>
        <v>122022500000</v>
      </c>
      <c r="H1758" s="12" t="s">
        <v>11</v>
      </c>
      <c r="I1758" t="str">
        <f>_xlfn.XLOOKUP(G1758,[1]Preisliste!$A$11:$A$156,[1]Preisliste!$B$11:$B$156)</f>
        <v>1.3.13</v>
      </c>
      <c r="J1758" s="13">
        <f>_xlfn.XLOOKUP(G1758,[2]Preisliste!$A$11:$A$156,[2]Preisliste!$E$11:$E$156)</f>
        <v>20.14</v>
      </c>
      <c r="K1758" s="25">
        <f t="shared" si="121"/>
        <v>0</v>
      </c>
      <c r="L1758" t="str">
        <f>_xlfn.XLOOKUP(G1758,[2]Preisliste!$A$11:$A$156,[2]Preisliste!$C$11:$C$156)</f>
        <v>Bitumenemulsion aufsprühen</v>
      </c>
    </row>
    <row r="1759" spans="1:12" x14ac:dyDescent="0.3">
      <c r="B1759" s="25">
        <f t="shared" si="122"/>
        <v>0</v>
      </c>
      <c r="C1759" s="25">
        <v>0</v>
      </c>
      <c r="D1759" s="25" t="str">
        <f>'[1]Muffengrube Multi'!D48</f>
        <v>m</v>
      </c>
      <c r="E1759" s="25" t="s">
        <v>127</v>
      </c>
      <c r="F1759" s="12">
        <v>122022700000</v>
      </c>
      <c r="G1759" s="12">
        <f>'[1]Muffengrube Multi'!E48</f>
        <v>122022700000</v>
      </c>
      <c r="H1759" s="12" t="s">
        <v>12</v>
      </c>
      <c r="I1759" t="str">
        <f>_xlfn.XLOOKUP(G1759,[1]Preisliste!$A$11:$A$156,[1]Preisliste!$B$11:$B$156)</f>
        <v>1.3.14</v>
      </c>
      <c r="J1759" s="13">
        <f>_xlfn.XLOOKUP(G1759,[2]Preisliste!$A$11:$A$156,[2]Preisliste!$E$11:$E$156)</f>
        <v>20.14</v>
      </c>
      <c r="K1759" s="25">
        <f t="shared" si="121"/>
        <v>0</v>
      </c>
      <c r="L1759" t="str">
        <f>_xlfn.XLOOKUP(G1759,[2]Preisliste!$A$11:$A$156,[2]Preisliste!$C$11:$C$156)</f>
        <v>Fugen in der Dicke der bituminösen Decke</v>
      </c>
    </row>
    <row r="1760" spans="1:12" x14ac:dyDescent="0.3">
      <c r="B1760" s="25">
        <f t="shared" si="122"/>
        <v>0</v>
      </c>
      <c r="C1760" s="25">
        <v>0</v>
      </c>
      <c r="D1760" s="25" t="str">
        <f>'[1]Muffengrube Multi'!D49</f>
        <v>m²</v>
      </c>
      <c r="E1760" s="25" t="s">
        <v>55</v>
      </c>
      <c r="F1760" s="12">
        <v>122022900000</v>
      </c>
      <c r="G1760" s="12">
        <f>'[1]Muffengrube Multi'!E49</f>
        <v>122022900000</v>
      </c>
      <c r="H1760" s="12" t="s">
        <v>13</v>
      </c>
      <c r="I1760" t="str">
        <f>_xlfn.XLOOKUP(G1760,[1]Preisliste!$A$11:$A$156,[1]Preisliste!$B$11:$B$156)</f>
        <v>1.3.15</v>
      </c>
      <c r="J1760" s="13">
        <f>_xlfn.XLOOKUP(G1760,[2]Preisliste!$A$11:$A$156,[2]Preisliste!$E$11:$E$156)</f>
        <v>55.36</v>
      </c>
      <c r="K1760" s="25">
        <f t="shared" si="121"/>
        <v>0</v>
      </c>
      <c r="L1760" t="str">
        <f>_xlfn.XLOOKUP(G1760,[2]Preisliste!$A$11:$A$156,[2]Preisliste!$C$11:$C$156)</f>
        <v>Asphaltdeckschicht aus AC 8 DN</v>
      </c>
    </row>
    <row r="1761" spans="1:18" x14ac:dyDescent="0.3">
      <c r="B1761" s="25">
        <f t="shared" si="122"/>
        <v>0</v>
      </c>
      <c r="C1761" s="25">
        <v>0</v>
      </c>
      <c r="D1761" s="25" t="str">
        <f>'[1]Muffengrube Multi'!D50</f>
        <v>St.</v>
      </c>
      <c r="E1761" s="25" t="s">
        <v>192</v>
      </c>
      <c r="F1761" s="12">
        <v>122030700000</v>
      </c>
      <c r="G1761" s="12">
        <f>'[1]Muffengrube Multi'!E50</f>
        <v>122030700000</v>
      </c>
      <c r="H1761" s="12" t="s">
        <v>23</v>
      </c>
      <c r="I1761" t="str">
        <f>_xlfn.XLOOKUP(G1761,[1]Preisliste!$A$11:$A$156,[1]Preisliste!$B$11:$B$156)</f>
        <v>1.4.4</v>
      </c>
      <c r="J1761" s="13">
        <f>_xlfn.XLOOKUP(G1761,[2]Preisliste!$A$11:$A$156,[2]Preisliste!$E$11:$E$156)</f>
        <v>56.14</v>
      </c>
      <c r="K1761" s="25">
        <f t="shared" si="121"/>
        <v>0</v>
      </c>
      <c r="L1761" t="str">
        <f>_xlfn.XLOOKUP(G1761,[2]Preisliste!$A$11:$A$156,[2]Preisliste!$C$11:$C$156)</f>
        <v>Verbindungsmuffe bis 5 x 16 mm² ohne AuS</v>
      </c>
    </row>
    <row r="1762" spans="1:18" x14ac:dyDescent="0.3">
      <c r="B1762" s="25">
        <f t="shared" si="122"/>
        <v>0</v>
      </c>
      <c r="C1762" s="25">
        <v>0</v>
      </c>
      <c r="D1762" s="25" t="str">
        <f>'[1]Muffengrube Multi'!D51</f>
        <v>St.</v>
      </c>
      <c r="E1762" s="25" t="s">
        <v>192</v>
      </c>
      <c r="F1762" s="12">
        <v>122030900000</v>
      </c>
      <c r="G1762" s="12">
        <f>'[1]Muffengrube Multi'!E51</f>
        <v>122030900000</v>
      </c>
      <c r="H1762" s="12" t="s">
        <v>24</v>
      </c>
      <c r="I1762" t="str">
        <f>_xlfn.XLOOKUP(G1762,[1]Preisliste!$A$11:$A$156,[1]Preisliste!$B$11:$B$156)</f>
        <v>1.4.5</v>
      </c>
      <c r="J1762" s="13">
        <f>_xlfn.XLOOKUP(G1762,[2]Preisliste!$A$11:$A$156,[2]Preisliste!$E$11:$E$156)</f>
        <v>118.14</v>
      </c>
      <c r="K1762" s="25">
        <f t="shared" si="121"/>
        <v>0</v>
      </c>
      <c r="L1762" t="str">
        <f>_xlfn.XLOOKUP(G1762,[2]Preisliste!$A$11:$A$156,[2]Preisliste!$C$11:$C$156)</f>
        <v>Abzweigmuffe ohne AuS</v>
      </c>
    </row>
    <row r="1763" spans="1:18" x14ac:dyDescent="0.3">
      <c r="B1763" s="25"/>
      <c r="C1763" s="25"/>
      <c r="D1763" s="25"/>
      <c r="E1763" s="25"/>
      <c r="F1763" s="25"/>
      <c r="G1763" s="12"/>
      <c r="H1763" s="12"/>
    </row>
    <row r="1764" spans="1:18" x14ac:dyDescent="0.3">
      <c r="B1764" s="25"/>
      <c r="C1764" s="25"/>
      <c r="D1764" s="25"/>
      <c r="E1764" s="25"/>
      <c r="F1764" s="25"/>
      <c r="G1764" s="12"/>
      <c r="H1764" s="12"/>
    </row>
    <row r="1765" spans="1:18" x14ac:dyDescent="0.3">
      <c r="A1765" s="1">
        <f>A1747+A1710+A1673+A1636+A1628+A1622+A1601+A1522+A1440+A1362+A1282+A1202+A1122+A1042+A962+A882+A802+A722+A642+A562+A482+A402+A387+A364+A344+A324+A307+A284+A264+A244+A224+A207+A185+A165+A146+A125+A105+A87+A67+A46+A26+A8</f>
        <v>42831.717948000012</v>
      </c>
      <c r="B1765" t="s">
        <v>214</v>
      </c>
      <c r="I1765" t="s">
        <v>215</v>
      </c>
      <c r="J1765" s="25">
        <f>K1765-A1765</f>
        <v>0</v>
      </c>
      <c r="K1765" s="25">
        <f>SUM(K3:K1762)</f>
        <v>42831.717948000034</v>
      </c>
      <c r="L1765" t="s">
        <v>216</v>
      </c>
      <c r="R1765" s="73"/>
    </row>
    <row r="1767" spans="1:18" x14ac:dyDescent="0.3">
      <c r="A1767" s="25">
        <f>CX49</f>
        <v>41874.137027999997</v>
      </c>
      <c r="B1767" t="s">
        <v>217</v>
      </c>
    </row>
    <row r="1769" spans="1:18" x14ac:dyDescent="0.3">
      <c r="A1769" s="25">
        <f>A1767-A1765</f>
        <v>-957.58092000001488</v>
      </c>
      <c r="B1769" t="s">
        <v>218</v>
      </c>
    </row>
  </sheetData>
  <printOptions headings="1" gridLines="1"/>
  <pageMargins left="0.25" right="0.25" top="0.75" bottom="0.75" header="0.3" footer="0.3"/>
  <pageSetup paperSize="8" scale="96" fitToHeight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Zusammenfassung Multi</vt:lpstr>
      <vt:lpstr>'Zusammenfassung Multi'!Druckbereich</vt:lpstr>
    </vt:vector>
  </TitlesOfParts>
  <Company>SPIE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Baranski, Udo</dc:creator>
  <cp:lastModifiedBy>Baranski, Udo</cp:lastModifiedBy>
  <dcterms:created xsi:type="dcterms:W3CDTF">2025-06-12T10:32:34Z</dcterms:created>
  <dcterms:modified xsi:type="dcterms:W3CDTF">2025-06-12T10:37:13Z</dcterms:modified>
</cp:coreProperties>
</file>