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insi\Downloads\"/>
    </mc:Choice>
  </mc:AlternateContent>
  <xr:revisionPtr revIDLastSave="0" documentId="13_ncr:1_{E25EF06D-9612-449A-A3D9-488978C85ED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Jahresplan_NFR" sheetId="1" r:id="rId1"/>
  </sheets>
  <externalReferences>
    <externalReference r:id="rId2"/>
  </externalReferences>
  <definedNames>
    <definedName name="Z_0411E795_2C52_4E7E_813B_E4468032BA9F_.wvu.PrintArea" localSheetId="0" hidden="1">Jahresplan_NFR!$A$83:$AG$111</definedName>
    <definedName name="Z_0411E795_2C52_4E7E_813B_E4468032BA9F_.wvu.PrintTitles" localSheetId="0" hidden="1">Jahresplan_NFR!$1:$12</definedName>
    <definedName name="Z_0C964275_AE9E_4078_A4B5_B50ACF349F4B_.wvu.PrintArea" localSheetId="0" hidden="1">Jahresplan_NFR!$A$83:$AG$111</definedName>
    <definedName name="Z_0C964275_AE9E_4078_A4B5_B50ACF349F4B_.wvu.PrintTitles" localSheetId="0" hidden="1">Jahresplan_NFR!$1:$12</definedName>
    <definedName name="Z_0CA38EEE_ECD9_47AF_AF67_D495AEB553FA_.wvu.PrintArea" localSheetId="0" hidden="1">Jahresplan_NFR!$A$83:$AG$111</definedName>
    <definedName name="Z_0CA38EEE_ECD9_47AF_AF67_D495AEB553FA_.wvu.PrintTitles" localSheetId="0" hidden="1">Jahresplan_NFR!$1:$12</definedName>
    <definedName name="Z_0E620894_AA61_4263_8667_A73B9679B388_.wvu.PrintArea" localSheetId="0" hidden="1">Jahresplan_NFR!$A$83:$AG$111</definedName>
    <definedName name="Z_0E620894_AA61_4263_8667_A73B9679B388_.wvu.PrintTitles" localSheetId="0" hidden="1">Jahresplan_NFR!$1:$12</definedName>
    <definedName name="Z_117040F1_D87E_4109_BA7D_FFD19639B9F3_.wvu.PrintArea" localSheetId="0" hidden="1">Jahresplan_NFR!$A$83:$AG$111</definedName>
    <definedName name="Z_117040F1_D87E_4109_BA7D_FFD19639B9F3_.wvu.PrintTitles" localSheetId="0" hidden="1">Jahresplan_NFR!$1:$12</definedName>
    <definedName name="Z_17F25DE4_44B0_44AA_80A1_2387A87723D6_.wvu.PrintArea" localSheetId="0" hidden="1">Jahresplan_NFR!$A$83:$AG$111</definedName>
    <definedName name="Z_17F25DE4_44B0_44AA_80A1_2387A87723D6_.wvu.PrintTitles" localSheetId="0" hidden="1">Jahresplan_NFR!$1:$12</definedName>
    <definedName name="Z_1CD314BD_7191_421E_8629_30401D5F0637_.wvu.PrintArea" localSheetId="0" hidden="1">Jahresplan_NFR!$A$83:$AG$111</definedName>
    <definedName name="Z_1CD314BD_7191_421E_8629_30401D5F0637_.wvu.PrintTitles" localSheetId="0" hidden="1">Jahresplan_NFR!$1:$12</definedName>
    <definedName name="Z_23F53BF1_0157_441C_936C_F67790ACC8C3_.wvu.PrintArea" localSheetId="0" hidden="1">Jahresplan_NFR!$A$321:$Q$349</definedName>
    <definedName name="Z_23F53BF1_0157_441C_936C_F67790ACC8C3_.wvu.PrintTitles" localSheetId="0" hidden="1">Jahresplan_NFR!$1:$12</definedName>
    <definedName name="Z_23F53BF1_0157_441C_936C_F67790ACC8C3_.wvu.Rows" localSheetId="0" hidden="1">Jahresplan_NFR!$13:$13</definedName>
    <definedName name="Z_2831B082_82D5_418C_A3A5_E518A2127C62_.wvu.PrintArea" localSheetId="0" hidden="1">Jahresplan_NFR!$A$83:$AG$111</definedName>
    <definedName name="Z_2831B082_82D5_418C_A3A5_E518A2127C62_.wvu.PrintTitles" localSheetId="0" hidden="1">Jahresplan_NFR!$1:$12</definedName>
    <definedName name="Z_2B5885A3_A91A_4555_82EB_E7C97182570C_.wvu.PrintArea" localSheetId="0" hidden="1">Jahresplan_NFR!$A$83:$AG$111</definedName>
    <definedName name="Z_2B5885A3_A91A_4555_82EB_E7C97182570C_.wvu.PrintTitles" localSheetId="0" hidden="1">Jahresplan_NFR!$1:$12</definedName>
    <definedName name="Z_2BE89E47_CBB6_4B51_9EB7_38F22F8EA52D_.wvu.PrintArea" localSheetId="0" hidden="1">Jahresplan_NFR!$A$83:$AG$111</definedName>
    <definedName name="Z_2BE89E47_CBB6_4B51_9EB7_38F22F8EA52D_.wvu.PrintTitles" localSheetId="0" hidden="1">Jahresplan_NFR!$1:$12</definedName>
    <definedName name="Z_339892B5_61B9_4AB6_8EE9_047F7949AF3A_.wvu.PrintArea" localSheetId="0" hidden="1">Jahresplan_NFR!$A$83:$AG$111</definedName>
    <definedName name="Z_339892B5_61B9_4AB6_8EE9_047F7949AF3A_.wvu.PrintTitles" localSheetId="0" hidden="1">Jahresplan_NFR!$1:$12</definedName>
    <definedName name="Z_34B3D98A_8666_4E11_8082_F7EBC5B285EC_.wvu.PrintArea" localSheetId="0" hidden="1">Jahresplan_NFR!$A$83:$AG$111</definedName>
    <definedName name="Z_34B3D98A_8666_4E11_8082_F7EBC5B285EC_.wvu.PrintTitles" localSheetId="0" hidden="1">Jahresplan_NFR!$1:$12</definedName>
    <definedName name="Z_41C90833_0F58_448D_8311_CF031D921EF2_.wvu.PrintArea" localSheetId="0" hidden="1">Jahresplan_NFR!$A$83:$AG$111</definedName>
    <definedName name="Z_41C90833_0F58_448D_8311_CF031D921EF2_.wvu.PrintTitles" localSheetId="0" hidden="1">Jahresplan_NFR!$1:$12</definedName>
    <definedName name="Z_41C90833_0F58_448D_8311_CF031D921EF2_.wvu.Rows" localSheetId="0" hidden="1">Jahresplan_NFR!$13:$13</definedName>
    <definedName name="Z_41FADF92_4AA2_4A1D_8FA1_240674739036_.wvu.PrintArea" localSheetId="0" hidden="1">Jahresplan_NFR!$A$83:$AG$111</definedName>
    <definedName name="Z_41FADF92_4AA2_4A1D_8FA1_240674739036_.wvu.PrintTitles" localSheetId="0" hidden="1">Jahresplan_NFR!$1:$12</definedName>
    <definedName name="Z_41FADF92_4AA2_4A1D_8FA1_240674739036_.wvu.Rows" localSheetId="0" hidden="1">Jahresplan_NFR!$13:$13</definedName>
    <definedName name="Z_4A69889F_4217_4262_88F1_F8238AF2B72F_.wvu.PrintArea" localSheetId="0" hidden="1">Jahresplan_NFR!$A$83:$AG$111</definedName>
    <definedName name="Z_4A69889F_4217_4262_88F1_F8238AF2B72F_.wvu.PrintTitles" localSheetId="0" hidden="1">Jahresplan_NFR!$1:$12</definedName>
    <definedName name="Z_54E079B6_4EAE_48D5_89E1_2CC303A07E33_.wvu.PrintArea" localSheetId="0" hidden="1">Jahresplan_NFR!$A$83:$AG$111</definedName>
    <definedName name="Z_54E079B6_4EAE_48D5_89E1_2CC303A07E33_.wvu.PrintTitles" localSheetId="0" hidden="1">Jahresplan_NFR!$1:$12</definedName>
    <definedName name="Z_62A32832_521E_448C_8115_507E8C01548D_.wvu.PrintArea" localSheetId="0" hidden="1">Jahresplan_NFR!$A$83:$AG$111</definedName>
    <definedName name="Z_62A32832_521E_448C_8115_507E8C01548D_.wvu.PrintTitles" localSheetId="0" hidden="1">Jahresplan_NFR!$1:$12</definedName>
    <definedName name="Z_62A32832_521E_448C_8115_507E8C01548D_.wvu.Rows" localSheetId="0" hidden="1">Jahresplan_NFR!$13:$13</definedName>
    <definedName name="Z_6452A9EF_205A_463E_B4FC_B1E809516E23_.wvu.PrintArea" localSheetId="0" hidden="1">Jahresplan_NFR!$A$83:$AG$111</definedName>
    <definedName name="Z_6452A9EF_205A_463E_B4FC_B1E809516E23_.wvu.PrintTitles" localSheetId="0" hidden="1">Jahresplan_NFR!$1:$12</definedName>
    <definedName name="Z_651D3625_DB55_49EA_8818_D9451C8B5490_.wvu.PrintArea" localSheetId="0" hidden="1">Jahresplan_NFR!$A$83:$AG$111</definedName>
    <definedName name="Z_651D3625_DB55_49EA_8818_D9451C8B5490_.wvu.PrintTitles" localSheetId="0" hidden="1">Jahresplan_NFR!$1:$12</definedName>
    <definedName name="Z_651D3625_DB55_49EA_8818_D9451C8B5490_.wvu.Rows" localSheetId="0" hidden="1">Jahresplan_NFR!$13:$13</definedName>
    <definedName name="Z_6803A49C_DE7C_4CBA_B321_C0FBF8D60027_.wvu.PrintArea" localSheetId="0" hidden="1">Jahresplan_NFR!$A$83:$AG$111</definedName>
    <definedName name="Z_6803A49C_DE7C_4CBA_B321_C0FBF8D60027_.wvu.PrintTitles" localSheetId="0" hidden="1">Jahresplan_NFR!$1:$12</definedName>
    <definedName name="Z_68498372_146B_404E_B0D2_A2E1F2F2494B_.wvu.PrintArea" localSheetId="0" hidden="1">Jahresplan_NFR!$A$83:$AG$111</definedName>
    <definedName name="Z_68498372_146B_404E_B0D2_A2E1F2F2494B_.wvu.PrintTitles" localSheetId="0" hidden="1">Jahresplan_NFR!$1:$12</definedName>
    <definedName name="Z_6B485E91_6337_45E1_8E8D_F99BE3422498_.wvu.PrintArea" localSheetId="0" hidden="1">Jahresplan_NFR!$A$83:$AG$111</definedName>
    <definedName name="Z_6B485E91_6337_45E1_8E8D_F99BE3422498_.wvu.PrintTitles" localSheetId="0" hidden="1">Jahresplan_NFR!$1:$12</definedName>
    <definedName name="Z_6DC3C479_AD67_4A28_B128_2633335840D3_.wvu.PrintArea" localSheetId="0" hidden="1">Jahresplan_NFR!$A$83:$AG$111</definedName>
    <definedName name="Z_6DC3C479_AD67_4A28_B128_2633335840D3_.wvu.PrintTitles" localSheetId="0" hidden="1">Jahresplan_NFR!$1:$12</definedName>
    <definedName name="Z_721761CB_7B70_4BC4_88B0_A41343C29555_.wvu.PrintArea" localSheetId="0" hidden="1">Jahresplan_NFR!$A$83:$AG$111</definedName>
    <definedName name="Z_721761CB_7B70_4BC4_88B0_A41343C29555_.wvu.PrintTitles" localSheetId="0" hidden="1">Jahresplan_NFR!$1:$12</definedName>
    <definedName name="Z_740D3FF4_5E17_477A_839C_B0A6159E8897_.wvu.PrintArea" localSheetId="0" hidden="1">Jahresplan_NFR!$A$83:$AG$111</definedName>
    <definedName name="Z_740D3FF4_5E17_477A_839C_B0A6159E8897_.wvu.PrintTitles" localSheetId="0" hidden="1">Jahresplan_NFR!$1:$12</definedName>
    <definedName name="Z_75FF0311_AB93_417B_84D3_3AB2C76CE40C_.wvu.PrintArea" localSheetId="0" hidden="1">Jahresplan_NFR!$A$83:$AG$111</definedName>
    <definedName name="Z_75FF0311_AB93_417B_84D3_3AB2C76CE40C_.wvu.PrintTitles" localSheetId="0" hidden="1">Jahresplan_NFR!$1:$12</definedName>
    <definedName name="Z_7A98143F_09B5_4CC4_94B6_AE01F839B53F_.wvu.PrintArea" localSheetId="0" hidden="1">Jahresplan_NFR!$A$83:$AG$111</definedName>
    <definedName name="Z_7A98143F_09B5_4CC4_94B6_AE01F839B53F_.wvu.PrintTitles" localSheetId="0" hidden="1">Jahresplan_NFR!$1:$12</definedName>
    <definedName name="Z_7A98143F_09B5_4CC4_94B6_AE01F839B53F_.wvu.Rows" localSheetId="0" hidden="1">Jahresplan_NFR!$13:$13</definedName>
    <definedName name="Z_8104D54C_8014_4134_B9A0_B7D273EC5818_.wvu.PrintArea" localSheetId="0" hidden="1">Jahresplan_NFR!$A$83:$AG$111</definedName>
    <definedName name="Z_8104D54C_8014_4134_B9A0_B7D273EC5818_.wvu.PrintTitles" localSheetId="0" hidden="1">Jahresplan_NFR!$1:$12</definedName>
    <definedName name="Z_83BBD591_97A1_40BC_9246_D006BB712B6B_.wvu.PrintArea" localSheetId="0" hidden="1">Jahresplan_NFR!$A$83:$AG$111</definedName>
    <definedName name="Z_83BBD591_97A1_40BC_9246_D006BB712B6B_.wvu.PrintTitles" localSheetId="0" hidden="1">Jahresplan_NFR!$1:$12</definedName>
    <definedName name="Z_98846C57_31F7_4964_B862_0239245911E8_.wvu.PrintArea" localSheetId="0" hidden="1">Jahresplan_NFR!$A$83:$AG$111</definedName>
    <definedName name="Z_98846C57_31F7_4964_B862_0239245911E8_.wvu.PrintTitles" localSheetId="0" hidden="1">Jahresplan_NFR!$1:$12</definedName>
    <definedName name="Z_A3FE6246_D174_4C7A_9BBC_0635BD1FEC67_.wvu.PrintArea" localSheetId="0" hidden="1">Jahresplan_NFR!$A$83:$AG$111</definedName>
    <definedName name="Z_A3FE6246_D174_4C7A_9BBC_0635BD1FEC67_.wvu.PrintTitles" localSheetId="0" hidden="1">Jahresplan_NFR!$1:$12</definedName>
    <definedName name="Z_A73E90A3_694F_4E41_BCA0_46D808990DB8_.wvu.PrintArea" localSheetId="0" hidden="1">Jahresplan_NFR!$A$83:$AG$111</definedName>
    <definedName name="Z_A73E90A3_694F_4E41_BCA0_46D808990DB8_.wvu.PrintTitles" localSheetId="0" hidden="1">Jahresplan_NFR!$1:$12</definedName>
    <definedName name="Z_A8225167_26F9_4205_916F_ECB1B9FF20C0_.wvu.PrintArea" localSheetId="0" hidden="1">Jahresplan_NFR!$A$83:$AG$111</definedName>
    <definedName name="Z_A8225167_26F9_4205_916F_ECB1B9FF20C0_.wvu.PrintTitles" localSheetId="0" hidden="1">Jahresplan_NFR!$1:$12</definedName>
    <definedName name="Z_AD6B64A5_F3B9_4015_8D48_99B4A694F929_.wvu.PrintArea" localSheetId="0" hidden="1">Jahresplan_NFR!$A$83:$AG$111</definedName>
    <definedName name="Z_AD6B64A5_F3B9_4015_8D48_99B4A694F929_.wvu.PrintTitles" localSheetId="0" hidden="1">Jahresplan_NFR!$1:$12</definedName>
    <definedName name="Z_B0823C42_6A80_406D_92AD_E207B4041804_.wvu.PrintArea" localSheetId="0" hidden="1">Jahresplan_NFR!$A$83:$AG$111</definedName>
    <definedName name="Z_B0823C42_6A80_406D_92AD_E207B4041804_.wvu.PrintTitles" localSheetId="0" hidden="1">Jahresplan_NFR!$1:$12</definedName>
    <definedName name="Z_B0823C42_6A80_406D_92AD_E207B4041804_.wvu.Rows" localSheetId="0" hidden="1">Jahresplan_NFR!$13:$13</definedName>
    <definedName name="Z_B1D9B414_B895_4839_824B_E1A6082E0556_.wvu.PrintArea" localSheetId="0" hidden="1">Jahresplan_NFR!$A$83:$AG$111</definedName>
    <definedName name="Z_B1D9B414_B895_4839_824B_E1A6082E0556_.wvu.PrintTitles" localSheetId="0" hidden="1">Jahresplan_NFR!$1:$12</definedName>
    <definedName name="Z_B5DB8C62_3775_4934_9D98_158A2D221889_.wvu.PrintArea" localSheetId="0" hidden="1">Jahresplan_NFR!$A$83:$AG$111</definedName>
    <definedName name="Z_B5DB8C62_3775_4934_9D98_158A2D221889_.wvu.PrintTitles" localSheetId="0" hidden="1">Jahresplan_NFR!$1:$12</definedName>
    <definedName name="Z_C20F6EE0_D35B_4A6D_8C13_6A21B05F7CD6_.wvu.PrintArea" localSheetId="0" hidden="1">Jahresplan_NFR!$A$83:$AG$111</definedName>
    <definedName name="Z_C20F6EE0_D35B_4A6D_8C13_6A21B05F7CD6_.wvu.PrintTitles" localSheetId="0" hidden="1">Jahresplan_NFR!$1:$12</definedName>
    <definedName name="Z_C76F11A1_45E3_46E4_A14C_7B5A6D267922_.wvu.PrintArea" localSheetId="0" hidden="1">Jahresplan_NFR!$A$83:$AG$111</definedName>
    <definedName name="Z_C76F11A1_45E3_46E4_A14C_7B5A6D267922_.wvu.PrintTitles" localSheetId="0" hidden="1">Jahresplan_NFR!$1:$12</definedName>
    <definedName name="Z_C9DE9C0B_B235_468E_862E_D4BF14205123_.wvu.PrintArea" localSheetId="0" hidden="1">Jahresplan_NFR!$A$83:$AG$111</definedName>
    <definedName name="Z_C9DE9C0B_B235_468E_862E_D4BF14205123_.wvu.PrintTitles" localSheetId="0" hidden="1">Jahresplan_NFR!$1:$12</definedName>
    <definedName name="Z_CD0C890E_DE76_4298_B4E0_C80103D484BC_.wvu.PrintArea" localSheetId="0" hidden="1">Jahresplan_NFR!$A$83:$AG$111</definedName>
    <definedName name="Z_CD0C890E_DE76_4298_B4E0_C80103D484BC_.wvu.PrintTitles" localSheetId="0" hidden="1">Jahresplan_NFR!$1:$12</definedName>
    <definedName name="Z_CE5AB8A9_9AD2_4E8D_BA11_3C2BDFF08D6B_.wvu.PrintArea" localSheetId="0" hidden="1">Jahresplan_NFR!$A$83:$AG$111</definedName>
    <definedName name="Z_CE5AB8A9_9AD2_4E8D_BA11_3C2BDFF08D6B_.wvu.PrintTitles" localSheetId="0" hidden="1">Jahresplan_NFR!$1:$12</definedName>
    <definedName name="Z_CF422DE1_AA37_49CB_B00B_BE27B47BF7D0_.wvu.PrintArea" localSheetId="0" hidden="1">Jahresplan_NFR!$B$151:$AG$184</definedName>
    <definedName name="Z_CF422DE1_AA37_49CB_B00B_BE27B47BF7D0_.wvu.PrintTitles" localSheetId="0" hidden="1">Jahresplan_NFR!$1:$12</definedName>
    <definedName name="Z_D7A35F4A_2B52_4D80_BA55_23FC6E6B5F1B_.wvu.PrintArea" localSheetId="0" hidden="1">Jahresplan_NFR!$A$83:$AG$111</definedName>
    <definedName name="Z_D7A35F4A_2B52_4D80_BA55_23FC6E6B5F1B_.wvu.PrintTitles" localSheetId="0" hidden="1">Jahresplan_NFR!$1:$12</definedName>
    <definedName name="Z_E32E41DE_AFBF_4B5F_BF9B_627E10304A23_.wvu.PrintArea" localSheetId="0" hidden="1">Jahresplan_NFR!$A$83:$AG$111</definedName>
    <definedName name="Z_E32E41DE_AFBF_4B5F_BF9B_627E10304A23_.wvu.PrintTitles" localSheetId="0" hidden="1">Jahresplan_NFR!$1:$12</definedName>
    <definedName name="Z_E32E41DE_AFBF_4B5F_BF9B_627E10304A23_.wvu.Rows" localSheetId="0" hidden="1">Jahresplan_NFR!$13:$13</definedName>
    <definedName name="Z_EAFF95E3_E80F_471F_9A80_9F1FF761BCD3_.wvu.PrintArea" localSheetId="0" hidden="1">Jahresplan_NFR!$A$83:$AG$111</definedName>
    <definedName name="Z_EAFF95E3_E80F_471F_9A80_9F1FF761BCD3_.wvu.PrintTitles" localSheetId="0" hidden="1">Jahresplan_NFR!$1:$12</definedName>
    <definedName name="Z_F46D59FA_3573_440A_99CA_B61B4063745E_.wvu.PrintArea" localSheetId="0" hidden="1">Jahresplan_NFR!$A$83:$AG$111</definedName>
    <definedName name="Z_F46D59FA_3573_440A_99CA_B61B4063745E_.wvu.PrintTitles" localSheetId="0" hidden="1">Jahresplan_NFR!$1:$12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6" i="1" l="1"/>
  <c r="AO45" i="1" s="1"/>
  <c r="AN46" i="1"/>
  <c r="AN45" i="1"/>
  <c r="AM45" i="1"/>
  <c r="AM46" i="1" s="1"/>
  <c r="AL45" i="1"/>
  <c r="AL46" i="1" s="1"/>
  <c r="AK45" i="1"/>
  <c r="AJ45" i="1"/>
  <c r="B44" i="1"/>
  <c r="AO43" i="1"/>
  <c r="AO42" i="1" s="1"/>
  <c r="AL43" i="1"/>
  <c r="AK43" i="1"/>
  <c r="AN42" i="1"/>
  <c r="AM42" i="1"/>
  <c r="AM43" i="1" s="1"/>
  <c r="AL42" i="1"/>
  <c r="AK42" i="1"/>
  <c r="AJ42" i="1"/>
  <c r="AJ43" i="1" s="1"/>
  <c r="B41" i="1"/>
  <c r="AO40" i="1"/>
  <c r="AO39" i="1" s="1"/>
  <c r="AJ40" i="1"/>
  <c r="AN39" i="1"/>
  <c r="AM39" i="1"/>
  <c r="AM40" i="1" s="1"/>
  <c r="AL39" i="1"/>
  <c r="AK39" i="1"/>
  <c r="AJ39" i="1"/>
  <c r="B38" i="1"/>
  <c r="AO37" i="1"/>
  <c r="AO36" i="1" s="1"/>
  <c r="AN37" i="1"/>
  <c r="AN36" i="1"/>
  <c r="AM36" i="1"/>
  <c r="AL36" i="1"/>
  <c r="AK36" i="1"/>
  <c r="AJ36" i="1"/>
  <c r="AJ37" i="1" s="1"/>
  <c r="B35" i="1"/>
  <c r="AO34" i="1"/>
  <c r="AO33" i="1" s="1"/>
  <c r="AN34" i="1"/>
  <c r="AN33" i="1"/>
  <c r="AM33" i="1"/>
  <c r="AM34" i="1" s="1"/>
  <c r="AL33" i="1"/>
  <c r="AL34" i="1" s="1"/>
  <c r="AK33" i="1"/>
  <c r="AK34" i="1" s="1"/>
  <c r="AJ33" i="1"/>
  <c r="B32" i="1"/>
  <c r="AO31" i="1"/>
  <c r="AO30" i="1" s="1"/>
  <c r="AK31" i="1"/>
  <c r="AN30" i="1"/>
  <c r="AM30" i="1"/>
  <c r="AL30" i="1"/>
  <c r="AK30" i="1"/>
  <c r="AJ30" i="1"/>
  <c r="AJ31" i="1" s="1"/>
  <c r="B29" i="1"/>
  <c r="AO28" i="1"/>
  <c r="AO27" i="1" s="1"/>
  <c r="AM28" i="1"/>
  <c r="AN27" i="1"/>
  <c r="AN28" i="1" s="1"/>
  <c r="AM27" i="1"/>
  <c r="AL27" i="1"/>
  <c r="AK27" i="1"/>
  <c r="AJ27" i="1"/>
  <c r="AJ28" i="1" s="1"/>
  <c r="B26" i="1"/>
  <c r="AN24" i="1"/>
  <c r="AM24" i="1"/>
  <c r="AM25" i="1" s="1"/>
  <c r="AL24" i="1"/>
  <c r="AL25" i="1" s="1"/>
  <c r="AK24" i="1"/>
  <c r="AK25" i="1" s="1"/>
  <c r="AJ24" i="1"/>
  <c r="AJ25" i="1" s="1"/>
  <c r="B23" i="1"/>
  <c r="AN21" i="1"/>
  <c r="AM21" i="1"/>
  <c r="AL21" i="1"/>
  <c r="AK21" i="1"/>
  <c r="AJ21" i="1"/>
  <c r="AJ22" i="1" s="1"/>
  <c r="B20" i="1"/>
  <c r="AO19" i="1"/>
  <c r="AO18" i="1" s="1"/>
  <c r="AN18" i="1"/>
  <c r="AN19" i="1" s="1"/>
  <c r="AM18" i="1"/>
  <c r="AM19" i="1" s="1"/>
  <c r="AL18" i="1"/>
  <c r="AL19" i="1" s="1"/>
  <c r="AK18" i="1"/>
  <c r="AJ18" i="1"/>
  <c r="B17" i="1"/>
  <c r="C15" i="1"/>
  <c r="A15" i="1" s="1"/>
  <c r="C16" i="1" l="1"/>
  <c r="C21" i="1"/>
  <c r="AJ34" i="1"/>
  <c r="C33" i="1"/>
  <c r="D15" i="1"/>
  <c r="C45" i="1"/>
  <c r="C36" i="1"/>
  <c r="C30" i="1"/>
  <c r="C39" i="1"/>
  <c r="C24" i="1"/>
  <c r="C18" i="1"/>
  <c r="AJ19" i="1"/>
  <c r="AN31" i="1"/>
  <c r="C27" i="1"/>
  <c r="AM22" i="1"/>
  <c r="AN22" i="1"/>
  <c r="AK28" i="1"/>
  <c r="AL37" i="1"/>
  <c r="AK19" i="1"/>
  <c r="AL28" i="1"/>
  <c r="AM37" i="1"/>
  <c r="AL40" i="1"/>
  <c r="AN43" i="1"/>
  <c r="AK22" i="1"/>
  <c r="AN25" i="1"/>
  <c r="AL31" i="1"/>
  <c r="AJ46" i="1"/>
  <c r="AL22" i="1"/>
  <c r="AM31" i="1"/>
  <c r="AK37" i="1"/>
  <c r="AN40" i="1"/>
  <c r="AK46" i="1"/>
  <c r="AK40" i="1"/>
  <c r="D18" i="1" l="1"/>
  <c r="D45" i="1"/>
  <c r="D21" i="1"/>
  <c r="D30" i="1"/>
  <c r="D39" i="1"/>
  <c r="D24" i="1"/>
  <c r="D33" i="1"/>
  <c r="E15" i="1"/>
  <c r="D27" i="1"/>
  <c r="D16" i="1"/>
  <c r="D36" i="1"/>
  <c r="E27" i="1" l="1"/>
  <c r="E16" i="1"/>
  <c r="E45" i="1"/>
  <c r="E30" i="1"/>
  <c r="E39" i="1"/>
  <c r="E24" i="1"/>
  <c r="E33" i="1"/>
  <c r="F15" i="1"/>
  <c r="E18" i="1"/>
  <c r="E36" i="1"/>
  <c r="E21" i="1"/>
  <c r="F45" i="1" l="1"/>
  <c r="F36" i="1"/>
  <c r="F39" i="1"/>
  <c r="F24" i="1"/>
  <c r="F33" i="1"/>
  <c r="G15" i="1"/>
  <c r="F18" i="1"/>
  <c r="F27" i="1"/>
  <c r="F16" i="1"/>
  <c r="F21" i="1"/>
  <c r="F30" i="1"/>
  <c r="G21" i="1" l="1"/>
  <c r="G39" i="1"/>
  <c r="G24" i="1"/>
  <c r="G33" i="1"/>
  <c r="G18" i="1"/>
  <c r="G27" i="1"/>
  <c r="G16" i="1"/>
  <c r="G45" i="1"/>
  <c r="G36" i="1"/>
  <c r="H15" i="1"/>
  <c r="G30" i="1"/>
  <c r="H30" i="1" l="1"/>
  <c r="H33" i="1"/>
  <c r="I15" i="1"/>
  <c r="H27" i="1"/>
  <c r="H16" i="1"/>
  <c r="H45" i="1"/>
  <c r="H36" i="1"/>
  <c r="H21" i="1"/>
  <c r="H18" i="1"/>
  <c r="H39" i="1"/>
  <c r="H24" i="1"/>
  <c r="I39" i="1" l="1"/>
  <c r="I18" i="1"/>
  <c r="I27" i="1"/>
  <c r="I45" i="1"/>
  <c r="I36" i="1"/>
  <c r="I21" i="1"/>
  <c r="I30" i="1"/>
  <c r="I16" i="1"/>
  <c r="J15" i="1"/>
  <c r="I24" i="1"/>
  <c r="I33" i="1"/>
  <c r="J24" i="1" l="1"/>
  <c r="J27" i="1"/>
  <c r="J16" i="1"/>
  <c r="J36" i="1"/>
  <c r="J45" i="1"/>
  <c r="J21" i="1"/>
  <c r="J30" i="1"/>
  <c r="J39" i="1"/>
  <c r="J18" i="1"/>
  <c r="K15" i="1"/>
  <c r="J33" i="1"/>
  <c r="K33" i="1" l="1"/>
  <c r="L15" i="1"/>
  <c r="K45" i="1"/>
  <c r="K36" i="1"/>
  <c r="K21" i="1"/>
  <c r="K30" i="1"/>
  <c r="K39" i="1"/>
  <c r="K24" i="1"/>
  <c r="K27" i="1"/>
  <c r="K18" i="1"/>
  <c r="K16" i="1"/>
  <c r="L18" i="1" l="1"/>
  <c r="L45" i="1"/>
  <c r="L21" i="1"/>
  <c r="L30" i="1"/>
  <c r="L39" i="1"/>
  <c r="M15" i="1"/>
  <c r="L24" i="1"/>
  <c r="L33" i="1"/>
  <c r="L36" i="1"/>
  <c r="L16" i="1"/>
  <c r="L27" i="1"/>
  <c r="M27" i="1" l="1"/>
  <c r="M16" i="1"/>
  <c r="M45" i="1"/>
  <c r="M30" i="1"/>
  <c r="M39" i="1"/>
  <c r="M24" i="1"/>
  <c r="M33" i="1"/>
  <c r="N15" i="1"/>
  <c r="M18" i="1"/>
  <c r="M36" i="1"/>
  <c r="M21" i="1"/>
  <c r="N45" i="1" l="1"/>
  <c r="N36" i="1"/>
  <c r="N39" i="1"/>
  <c r="N24" i="1"/>
  <c r="N33" i="1"/>
  <c r="O15" i="1"/>
  <c r="N18" i="1"/>
  <c r="N27" i="1"/>
  <c r="N16" i="1"/>
  <c r="N21" i="1"/>
  <c r="N30" i="1"/>
  <c r="O21" i="1" l="1"/>
  <c r="O39" i="1"/>
  <c r="O24" i="1"/>
  <c r="O33" i="1"/>
  <c r="O18" i="1"/>
  <c r="O27" i="1"/>
  <c r="O16" i="1"/>
  <c r="O45" i="1"/>
  <c r="O36" i="1"/>
  <c r="P15" i="1"/>
  <c r="O30" i="1"/>
  <c r="P30" i="1" l="1"/>
  <c r="P33" i="1"/>
  <c r="Q15" i="1"/>
  <c r="P27" i="1"/>
  <c r="P16" i="1"/>
  <c r="P45" i="1"/>
  <c r="P36" i="1"/>
  <c r="P21" i="1"/>
  <c r="P18" i="1"/>
  <c r="P39" i="1"/>
  <c r="P24" i="1"/>
  <c r="Q39" i="1" l="1"/>
  <c r="Q18" i="1"/>
  <c r="Q27" i="1"/>
  <c r="Q45" i="1"/>
  <c r="Q36" i="1"/>
  <c r="Q21" i="1"/>
  <c r="Q30" i="1"/>
  <c r="R15" i="1"/>
  <c r="Q24" i="1"/>
  <c r="Q33" i="1"/>
  <c r="Q16" i="1"/>
  <c r="R24" i="1" l="1"/>
  <c r="R27" i="1"/>
  <c r="R16" i="1"/>
  <c r="R36" i="1"/>
  <c r="R45" i="1"/>
  <c r="R21" i="1"/>
  <c r="R30" i="1"/>
  <c r="R39" i="1"/>
  <c r="S15" i="1"/>
  <c r="R33" i="1"/>
  <c r="R18" i="1"/>
  <c r="S33" i="1" l="1"/>
  <c r="T15" i="1"/>
  <c r="S45" i="1"/>
  <c r="S36" i="1"/>
  <c r="S21" i="1"/>
  <c r="S30" i="1"/>
  <c r="S39" i="1"/>
  <c r="S24" i="1"/>
  <c r="S16" i="1"/>
  <c r="S18" i="1"/>
  <c r="S27" i="1"/>
  <c r="T18" i="1" l="1"/>
  <c r="T45" i="1"/>
  <c r="T21" i="1"/>
  <c r="T30" i="1"/>
  <c r="T39" i="1"/>
  <c r="T24" i="1"/>
  <c r="T33" i="1"/>
  <c r="U15" i="1"/>
  <c r="T16" i="1"/>
  <c r="T27" i="1"/>
  <c r="T36" i="1"/>
  <c r="U27" i="1" l="1"/>
  <c r="U16" i="1"/>
  <c r="U45" i="1"/>
  <c r="U30" i="1"/>
  <c r="U39" i="1"/>
  <c r="U24" i="1"/>
  <c r="U33" i="1"/>
  <c r="V15" i="1"/>
  <c r="U18" i="1"/>
  <c r="U21" i="1"/>
  <c r="U36" i="1"/>
  <c r="V45" i="1" l="1"/>
  <c r="V36" i="1"/>
  <c r="V39" i="1"/>
  <c r="V24" i="1"/>
  <c r="V33" i="1"/>
  <c r="W15" i="1"/>
  <c r="V18" i="1"/>
  <c r="V27" i="1"/>
  <c r="V16" i="1"/>
  <c r="V21" i="1"/>
  <c r="V30" i="1"/>
  <c r="W21" i="1" l="1"/>
  <c r="W39" i="1"/>
  <c r="W24" i="1"/>
  <c r="W33" i="1"/>
  <c r="W18" i="1"/>
  <c r="W27" i="1"/>
  <c r="W16" i="1"/>
  <c r="W45" i="1"/>
  <c r="W36" i="1"/>
  <c r="W30" i="1"/>
  <c r="X15" i="1"/>
  <c r="X30" i="1" l="1"/>
  <c r="X33" i="1"/>
  <c r="Y15" i="1"/>
  <c r="X27" i="1"/>
  <c r="X16" i="1"/>
  <c r="X36" i="1"/>
  <c r="X45" i="1"/>
  <c r="X21" i="1"/>
  <c r="X39" i="1"/>
  <c r="X24" i="1"/>
  <c r="X18" i="1"/>
  <c r="Y39" i="1" l="1"/>
  <c r="Y18" i="1"/>
  <c r="Y27" i="1"/>
  <c r="Y45" i="1"/>
  <c r="Y36" i="1"/>
  <c r="Y21" i="1"/>
  <c r="Y30" i="1"/>
  <c r="Y33" i="1"/>
  <c r="Y16" i="1"/>
  <c r="Z15" i="1"/>
  <c r="Y24" i="1"/>
  <c r="Z24" i="1" l="1"/>
  <c r="Z27" i="1"/>
  <c r="Z16" i="1"/>
  <c r="Z36" i="1"/>
  <c r="Z45" i="1"/>
  <c r="Z21" i="1"/>
  <c r="Z30" i="1"/>
  <c r="Z39" i="1"/>
  <c r="Z33" i="1"/>
  <c r="Z18" i="1"/>
  <c r="AA15" i="1"/>
  <c r="AA33" i="1" l="1"/>
  <c r="AB15" i="1"/>
  <c r="AA45" i="1"/>
  <c r="AA36" i="1"/>
  <c r="AA21" i="1"/>
  <c r="AA30" i="1"/>
  <c r="AA39" i="1"/>
  <c r="AA24" i="1"/>
  <c r="AA16" i="1"/>
  <c r="AA18" i="1"/>
  <c r="AA27" i="1"/>
  <c r="AB18" i="1" l="1"/>
  <c r="AB45" i="1"/>
  <c r="AB21" i="1"/>
  <c r="AB30" i="1"/>
  <c r="AB39" i="1"/>
  <c r="AC15" i="1"/>
  <c r="AB24" i="1"/>
  <c r="AB33" i="1"/>
  <c r="AB16" i="1"/>
  <c r="AB27" i="1"/>
  <c r="AB36" i="1"/>
  <c r="AC27" i="1" l="1"/>
  <c r="AC16" i="1"/>
  <c r="AC45" i="1"/>
  <c r="AC30" i="1"/>
  <c r="AC39" i="1"/>
  <c r="AC24" i="1"/>
  <c r="AC33" i="1"/>
  <c r="AD15" i="1"/>
  <c r="AC18" i="1"/>
  <c r="AC36" i="1"/>
  <c r="AC21" i="1"/>
  <c r="AD45" i="1" l="1"/>
  <c r="AD36" i="1"/>
  <c r="AD39" i="1"/>
  <c r="AD24" i="1"/>
  <c r="AD33" i="1"/>
  <c r="AE15" i="1"/>
  <c r="AD18" i="1"/>
  <c r="AD27" i="1"/>
  <c r="AD16" i="1"/>
  <c r="AD30" i="1"/>
  <c r="AD21" i="1"/>
  <c r="AE21" i="1" l="1"/>
  <c r="AE39" i="1"/>
  <c r="AE24" i="1"/>
  <c r="AE33" i="1"/>
  <c r="AE18" i="1"/>
  <c r="AE27" i="1"/>
  <c r="AE16" i="1"/>
  <c r="AE45" i="1"/>
  <c r="AE36" i="1"/>
  <c r="AE30" i="1"/>
  <c r="AF15" i="1"/>
  <c r="AF30" i="1" l="1"/>
  <c r="AF33" i="1"/>
  <c r="AG15" i="1"/>
  <c r="AF27" i="1"/>
  <c r="AF16" i="1"/>
  <c r="AF45" i="1"/>
  <c r="AF36" i="1"/>
  <c r="AF21" i="1"/>
  <c r="AF18" i="1"/>
  <c r="AF24" i="1"/>
  <c r="AF39" i="1"/>
  <c r="AG39" i="1" l="1"/>
  <c r="AG18" i="1"/>
  <c r="AG27" i="1"/>
  <c r="AG45" i="1"/>
  <c r="AG36" i="1"/>
  <c r="AG21" i="1"/>
  <c r="AO22" i="1" s="1"/>
  <c r="AO21" i="1" s="1"/>
  <c r="AG30" i="1"/>
  <c r="AG24" i="1"/>
  <c r="AO25" i="1" s="1"/>
  <c r="AO24" i="1" s="1"/>
  <c r="AG16" i="1"/>
  <c r="AG33" i="1"/>
</calcChain>
</file>

<file path=xl/sharedStrings.xml><?xml version="1.0" encoding="utf-8"?>
<sst xmlns="http://schemas.openxmlformats.org/spreadsheetml/2006/main" count="285" uniqueCount="86">
  <si>
    <t>1 - Frühschicht 1 (8,00h)</t>
  </si>
  <si>
    <t>05:00 - 13:00</t>
  </si>
  <si>
    <t>U</t>
  </si>
  <si>
    <t>Urlaub (§ 13 MTV-Energie)</t>
  </si>
  <si>
    <t>U?</t>
  </si>
  <si>
    <t>L</t>
  </si>
  <si>
    <t>Lehrgang</t>
  </si>
  <si>
    <t>(ohne Zeit)</t>
  </si>
  <si>
    <t>2 - Spätschicht</t>
  </si>
  <si>
    <t>13:00 - 21:00</t>
  </si>
  <si>
    <t>G</t>
  </si>
  <si>
    <t>Absatztag aus Gleitzeit</t>
  </si>
  <si>
    <t>G?</t>
  </si>
  <si>
    <t>D</t>
  </si>
  <si>
    <t>bezahlte Dienstbefreiung (§ 14 (1-2) MTV-Energie)</t>
  </si>
  <si>
    <t>3 - Nachtschicht</t>
  </si>
  <si>
    <t>21:00 - 05:00</t>
  </si>
  <si>
    <t>NS</t>
  </si>
  <si>
    <t>Freistellung Nachtschicht</t>
  </si>
  <si>
    <t>1?</t>
  </si>
  <si>
    <t>E</t>
  </si>
  <si>
    <t>entschuldigtes Fehlen (§14 (4) MTV-Energie)</t>
  </si>
  <si>
    <t>1L- Frühschicht lang (8,00h)</t>
  </si>
  <si>
    <t>WS</t>
  </si>
  <si>
    <t>Freistellung Wechselschicht</t>
  </si>
  <si>
    <t>2?</t>
  </si>
  <si>
    <t>F</t>
  </si>
  <si>
    <t>unentschuldigtes Fehlen</t>
  </si>
  <si>
    <t>1K- Frühschicht kurz (6,00h)</t>
  </si>
  <si>
    <t>06:00 - 12:00</t>
  </si>
  <si>
    <t>HS</t>
  </si>
  <si>
    <t>Freistellung Heiligabend/Silvester</t>
  </si>
  <si>
    <t>3?</t>
  </si>
  <si>
    <t>B</t>
  </si>
  <si>
    <t>Bereitschaft</t>
  </si>
  <si>
    <t>N - Normalschicht</t>
  </si>
  <si>
    <t>Uv</t>
  </si>
  <si>
    <t>Urlaub Vorjahr</t>
  </si>
  <si>
    <t>1K?</t>
  </si>
  <si>
    <t>-</t>
  </si>
  <si>
    <t>nicht verfügbar</t>
  </si>
  <si>
    <t>W - Wasserschicht</t>
  </si>
  <si>
    <t>06:00 - 15:30</t>
  </si>
  <si>
    <t>WSv</t>
  </si>
  <si>
    <t>Freistellung Wechselschicht Vorjahr</t>
  </si>
  <si>
    <t>1L?</t>
  </si>
  <si>
    <t>N/L</t>
  </si>
  <si>
    <t>Normaldienst/Lehrgang</t>
  </si>
  <si>
    <t>Wk - Wasserschicht kurz</t>
  </si>
  <si>
    <t>K</t>
  </si>
  <si>
    <t>Krankheit</t>
  </si>
  <si>
    <t>?</t>
  </si>
  <si>
    <t>05:00 - 17:00</t>
  </si>
  <si>
    <t>KOA</t>
  </si>
  <si>
    <t>Krank ohne Attest</t>
  </si>
  <si>
    <t>Feiertag</t>
  </si>
  <si>
    <t>17:00 - 05:00</t>
  </si>
  <si>
    <t>Dienstberatung</t>
  </si>
  <si>
    <t>H</t>
  </si>
  <si>
    <t>Homeoffice</t>
  </si>
  <si>
    <t>Schulferien</t>
  </si>
  <si>
    <t>Anzahl "3"</t>
  </si>
  <si>
    <t>Schichtnummer:</t>
  </si>
  <si>
    <t>Gesamt</t>
  </si>
  <si>
    <t>Stundensaldo Vorjahr:</t>
  </si>
  <si>
    <t/>
  </si>
  <si>
    <t>1L</t>
  </si>
  <si>
    <t>1K</t>
  </si>
  <si>
    <t>Rest</t>
  </si>
  <si>
    <t>W</t>
  </si>
  <si>
    <t>Wk</t>
  </si>
  <si>
    <t>N</t>
  </si>
  <si>
    <t>Mitarbeiter1</t>
  </si>
  <si>
    <t>Mitarbeiter2</t>
  </si>
  <si>
    <t>Mitarbeiter3</t>
  </si>
  <si>
    <t>Mitarbeiter4</t>
  </si>
  <si>
    <t>Mitarbeiter5</t>
  </si>
  <si>
    <t>Mitarbeiter6</t>
  </si>
  <si>
    <t>Mitarbeiter7</t>
  </si>
  <si>
    <t>Mitarbeiter8</t>
  </si>
  <si>
    <t>Mitarbeiter9</t>
  </si>
  <si>
    <t>Mitarbeiter10</t>
  </si>
  <si>
    <t>Gruppe 1</t>
  </si>
  <si>
    <t>SN - Spät/Nachtschicht (12h)</t>
  </si>
  <si>
    <t>FS - Früh/Spätschicht (12h)</t>
  </si>
  <si>
    <t>Der Plan stimmt nur für 2026, beim weiterblättern ist in 2027 die 3. Zeile falsch (logisch) deshalb am 1.1.2027 (und weitere Jahre) ist der Wunsch , ein Klick und die Daten werden für alle Mitarbeiter und alle Monate synchronisiert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</si>
</sst>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0"/>
    <numFmt numFmtId="166" formatCode="dd"/>
    <numFmt numFmtId="167" formatCode="mmmm\ yyyy"/>
    <numFmt numFmtId="168" formatCode="ddd"/>
  </numFmts>
  <fonts count="3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1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2"/>
      <color theme="0"/>
      <name val="Segoe UI"/>
      <family val="2"/>
    </font>
    <font>
      <sz val="10"/>
      <color indexed="8"/>
      <name val="Segoe UI"/>
      <family val="2"/>
    </font>
    <font>
      <sz val="10"/>
      <color theme="0"/>
      <name val="Segoe UI"/>
      <family val="2"/>
    </font>
    <font>
      <sz val="11"/>
      <color rgb="FFDE0000"/>
      <name val="Segoe UI"/>
      <family val="2"/>
    </font>
    <font>
      <sz val="11"/>
      <color rgb="FF000000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i/>
      <u/>
      <sz val="26"/>
      <color theme="0"/>
      <name val="Segoe UI"/>
      <family val="2"/>
    </font>
    <font>
      <b/>
      <sz val="11"/>
      <color theme="1"/>
      <name val="Segoe UI"/>
      <family val="2"/>
    </font>
    <font>
      <u/>
      <sz val="11"/>
      <color theme="1"/>
      <name val="Segoe UI"/>
      <family val="2"/>
    </font>
    <font>
      <b/>
      <u/>
      <sz val="10"/>
      <name val="Segoe UI"/>
      <family val="2"/>
    </font>
    <font>
      <i/>
      <sz val="9"/>
      <color theme="0"/>
      <name val="Segoe UI"/>
      <family val="2"/>
    </font>
    <font>
      <sz val="9"/>
      <color theme="1"/>
      <name val="Segoe UI"/>
      <family val="2"/>
    </font>
    <font>
      <sz val="10"/>
      <color indexed="8"/>
      <name val="Arial"/>
      <family val="2"/>
    </font>
    <font>
      <b/>
      <sz val="12"/>
      <color indexed="8"/>
      <name val="Segoe UI"/>
      <family val="2"/>
    </font>
    <font>
      <b/>
      <sz val="10"/>
      <color theme="5" tint="-0.249977111117893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i/>
      <sz val="9"/>
      <name val="Segoe UI"/>
      <family val="2"/>
    </font>
    <font>
      <b/>
      <i/>
      <sz val="9"/>
      <color theme="0"/>
      <name val="Segoe UI"/>
      <family val="2"/>
    </font>
    <font>
      <b/>
      <i/>
      <sz val="9"/>
      <name val="Segoe UI"/>
      <family val="2"/>
    </font>
    <font>
      <b/>
      <sz val="9"/>
      <color theme="0"/>
      <name val="Segoe UI"/>
      <family val="2"/>
    </font>
    <font>
      <b/>
      <sz val="9"/>
      <name val="Segoe UI"/>
      <family val="2"/>
    </font>
    <font>
      <sz val="10"/>
      <color theme="1" tint="0.499984740745262"/>
      <name val="Segoe UI"/>
      <family val="2"/>
    </font>
    <font>
      <b/>
      <u/>
      <sz val="9"/>
      <color theme="1"/>
      <name val="Segoe UI"/>
      <family val="2"/>
    </font>
    <font>
      <b/>
      <sz val="14"/>
      <color theme="1"/>
      <name val="Segoe UI"/>
      <family val="2"/>
    </font>
    <font>
      <b/>
      <sz val="10"/>
      <color theme="4" tint="-0.249977111117893"/>
      <name val="Segoe UI"/>
      <family val="2"/>
    </font>
    <font>
      <b/>
      <sz val="10"/>
      <color indexed="52"/>
      <name val="Segoe UI"/>
      <family val="2"/>
    </font>
    <font>
      <b/>
      <sz val="10"/>
      <color indexed="48"/>
      <name val="Segoe UI"/>
      <family val="2"/>
    </font>
    <font>
      <u/>
      <sz val="11"/>
      <color theme="0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F6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gradientFill type="path" left="0.5" right="0.5" top="0.5" bottom="0.5">
        <stop position="0">
          <color rgb="FFFFFF00"/>
        </stop>
        <stop position="1">
          <color theme="0" tint="-0.1490218817712943"/>
        </stop>
      </gradientFill>
    </fill>
    <fill>
      <gradientFill>
        <stop position="0">
          <color rgb="FFFF0000"/>
        </stop>
        <stop position="1">
          <color rgb="FF00B050"/>
        </stop>
      </gradientFill>
    </fill>
    <fill>
      <gradientFill type="path" left="0.5" right="0.5" top="0.5" bottom="0.5">
        <stop position="0">
          <color rgb="FFFFFF0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rgb="FFFF3399"/>
        </stop>
      </gradientFill>
    </fill>
    <fill>
      <gradientFill>
        <stop position="0">
          <color rgb="FF00B050"/>
        </stop>
        <stop position="1">
          <color rgb="FF3366FF"/>
        </stop>
      </gradient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35A1D"/>
        <bgColor indexed="64"/>
      </patternFill>
    </fill>
    <fill>
      <patternFill patternType="solid">
        <fgColor rgb="FF14FFFF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1">
    <xf numFmtId="0" fontId="0" fillId="0" borderId="0" xfId="0"/>
    <xf numFmtId="164" fontId="4" fillId="3" borderId="1" xfId="1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8" fillId="8" borderId="8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4" fillId="9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8" borderId="9" xfId="0" applyFont="1" applyFill="1" applyBorder="1" applyAlignment="1" applyProtection="1">
      <alignment vertical="center"/>
    </xf>
    <xf numFmtId="0" fontId="6" fillId="8" borderId="0" xfId="0" applyFont="1" applyFill="1" applyBorder="1" applyAlignment="1" applyProtection="1">
      <alignment vertical="center"/>
    </xf>
    <xf numFmtId="0" fontId="6" fillId="8" borderId="10" xfId="0" applyFont="1" applyFill="1" applyBorder="1" applyAlignment="1" applyProtection="1">
      <alignment vertical="center"/>
    </xf>
    <xf numFmtId="164" fontId="4" fillId="10" borderId="1" xfId="1" applyNumberFormat="1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 wrapText="1"/>
    </xf>
    <xf numFmtId="164" fontId="4" fillId="11" borderId="1" xfId="1" applyNumberFormat="1" applyFont="1" applyFill="1" applyBorder="1" applyAlignment="1" applyProtection="1">
      <alignment horizontal="center" vertical="center"/>
    </xf>
    <xf numFmtId="165" fontId="6" fillId="8" borderId="0" xfId="0" applyNumberFormat="1" applyFont="1" applyFill="1" applyBorder="1" applyAlignment="1" applyProtection="1">
      <alignment horizontal="center" vertical="center"/>
    </xf>
    <xf numFmtId="49" fontId="10" fillId="12" borderId="1" xfId="0" applyNumberFormat="1" applyFont="1" applyFill="1" applyBorder="1" applyAlignment="1" applyProtection="1">
      <alignment horizontal="center" vertical="center"/>
    </xf>
    <xf numFmtId="164" fontId="3" fillId="14" borderId="1" xfId="1" applyNumberFormat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164" fontId="5" fillId="15" borderId="1" xfId="0" applyNumberFormat="1" applyFont="1" applyFill="1" applyBorder="1" applyAlignment="1" applyProtection="1">
      <alignment horizontal="center" vertical="center"/>
    </xf>
    <xf numFmtId="0" fontId="11" fillId="16" borderId="1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12" fillId="17" borderId="1" xfId="0" applyNumberFormat="1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166" fontId="6" fillId="19" borderId="1" xfId="0" applyNumberFormat="1" applyFont="1" applyFill="1" applyBorder="1" applyAlignment="1" applyProtection="1">
      <alignment horizontal="center" vertical="center"/>
    </xf>
    <xf numFmtId="0" fontId="12" fillId="20" borderId="1" xfId="0" applyFont="1" applyFill="1" applyBorder="1" applyAlignment="1" applyProtection="1">
      <alignment horizontal="left" vertical="center"/>
    </xf>
    <xf numFmtId="0" fontId="12" fillId="20" borderId="2" xfId="0" applyFont="1" applyFill="1" applyBorder="1" applyAlignment="1" applyProtection="1">
      <alignment horizontal="left" vertical="center"/>
    </xf>
    <xf numFmtId="164" fontId="12" fillId="20" borderId="1" xfId="0" applyNumberFormat="1" applyFont="1" applyFill="1" applyBorder="1" applyAlignment="1" applyProtection="1">
      <alignment horizontal="center" vertical="center"/>
    </xf>
    <xf numFmtId="0" fontId="14" fillId="21" borderId="1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5" fillId="22" borderId="1" xfId="0" applyFont="1" applyFill="1" applyBorder="1" applyAlignment="1" applyProtection="1">
      <alignment horizontal="center" vertical="center"/>
    </xf>
    <xf numFmtId="0" fontId="3" fillId="23" borderId="1" xfId="1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6" fillId="8" borderId="13" xfId="0" applyFont="1" applyFill="1" applyBorder="1" applyAlignment="1" applyProtection="1">
      <alignment vertical="center"/>
    </xf>
    <xf numFmtId="0" fontId="6" fillId="8" borderId="12" xfId="0" applyFont="1" applyFill="1" applyBorder="1" applyAlignment="1" applyProtection="1">
      <alignment vertical="center"/>
    </xf>
    <xf numFmtId="0" fontId="6" fillId="8" borderId="14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16" fillId="14" borderId="1" xfId="0" applyFont="1" applyFill="1" applyBorder="1" applyAlignment="1" applyProtection="1">
      <alignment horizontal="center" vertical="center"/>
    </xf>
    <xf numFmtId="0" fontId="16" fillId="14" borderId="4" xfId="0" applyFont="1" applyFill="1" applyBorder="1" applyAlignment="1" applyProtection="1">
      <alignment horizontal="center" vertical="center"/>
    </xf>
    <xf numFmtId="0" fontId="19" fillId="10" borderId="17" xfId="1" applyNumberFormat="1" applyFont="1" applyFill="1" applyBorder="1" applyAlignment="1" applyProtection="1">
      <alignment horizontal="left" vertical="center"/>
    </xf>
    <xf numFmtId="0" fontId="20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1" fontId="21" fillId="8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8" borderId="16" xfId="0" applyFont="1" applyFill="1" applyBorder="1" applyAlignment="1" applyProtection="1">
      <alignment horizontal="center" vertical="center"/>
    </xf>
    <xf numFmtId="0" fontId="15" fillId="8" borderId="10" xfId="0" applyFont="1" applyFill="1" applyBorder="1" applyAlignment="1" applyProtection="1">
      <alignment horizontal="center"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166" fontId="21" fillId="26" borderId="21" xfId="1" applyNumberFormat="1" applyFont="1" applyFill="1" applyBorder="1" applyAlignment="1" applyProtection="1">
      <alignment horizontal="center" vertical="center"/>
    </xf>
    <xf numFmtId="166" fontId="21" fillId="8" borderId="21" xfId="1" applyNumberFormat="1" applyFont="1" applyFill="1" applyBorder="1" applyAlignment="1" applyProtection="1">
      <alignment horizontal="center" vertical="center"/>
    </xf>
    <xf numFmtId="166" fontId="21" fillId="23" borderId="21" xfId="1" applyNumberFormat="1" applyFont="1" applyFill="1" applyBorder="1" applyAlignment="1" applyProtection="1">
      <alignment horizontal="center" vertical="center"/>
    </xf>
    <xf numFmtId="166" fontId="21" fillId="8" borderId="22" xfId="1" applyNumberFormat="1" applyFont="1" applyFill="1" applyBorder="1" applyAlignment="1" applyProtection="1">
      <alignment horizontal="center" vertical="center"/>
    </xf>
    <xf numFmtId="166" fontId="21" fillId="8" borderId="0" xfId="1" applyNumberFormat="1" applyFont="1" applyFill="1" applyBorder="1" applyAlignment="1" applyProtection="1">
      <alignment horizontal="center" vertical="center"/>
    </xf>
    <xf numFmtId="0" fontId="6" fillId="8" borderId="7" xfId="0" applyFont="1" applyFill="1" applyBorder="1" applyAlignment="1" applyProtection="1">
      <alignment vertical="center"/>
    </xf>
    <xf numFmtId="0" fontId="6" fillId="8" borderId="8" xfId="0" applyFont="1" applyFill="1" applyBorder="1" applyAlignment="1" applyProtection="1">
      <alignment vertical="center"/>
    </xf>
    <xf numFmtId="168" fontId="6" fillId="8" borderId="0" xfId="0" applyNumberFormat="1" applyFont="1" applyFill="1" applyBorder="1" applyAlignment="1" applyProtection="1">
      <alignment vertical="center"/>
    </xf>
    <xf numFmtId="168" fontId="21" fillId="26" borderId="23" xfId="1" applyNumberFormat="1" applyFont="1" applyFill="1" applyBorder="1" applyAlignment="1" applyProtection="1">
      <alignment horizontal="center" vertical="center"/>
    </xf>
    <xf numFmtId="168" fontId="21" fillId="8" borderId="23" xfId="1" applyNumberFormat="1" applyFont="1" applyFill="1" applyBorder="1" applyAlignment="1" applyProtection="1">
      <alignment horizontal="center" vertical="center"/>
    </xf>
    <xf numFmtId="168" fontId="21" fillId="23" borderId="23" xfId="1" applyNumberFormat="1" applyFont="1" applyFill="1" applyBorder="1" applyAlignment="1" applyProtection="1">
      <alignment horizontal="center" vertical="center"/>
    </xf>
    <xf numFmtId="168" fontId="21" fillId="8" borderId="24" xfId="1" applyNumberFormat="1" applyFont="1" applyFill="1" applyBorder="1" applyAlignment="1" applyProtection="1">
      <alignment horizontal="center" vertical="center"/>
    </xf>
    <xf numFmtId="0" fontId="3" fillId="8" borderId="0" xfId="1" applyNumberFormat="1" applyFont="1" applyFill="1" applyBorder="1" applyAlignment="1" applyProtection="1">
      <alignment horizontal="center" vertical="center"/>
    </xf>
    <xf numFmtId="0" fontId="13" fillId="23" borderId="4" xfId="0" applyFont="1" applyFill="1" applyBorder="1"/>
    <xf numFmtId="0" fontId="13" fillId="23" borderId="3" xfId="0" applyFont="1" applyFill="1" applyBorder="1"/>
    <xf numFmtId="166" fontId="21" fillId="26" borderId="1" xfId="1" applyNumberFormat="1" applyFont="1" applyFill="1" applyBorder="1" applyAlignment="1" applyProtection="1">
      <alignment horizontal="center" vertical="center"/>
      <protection locked="0"/>
    </xf>
    <xf numFmtId="166" fontId="21" fillId="8" borderId="1" xfId="1" applyNumberFormat="1" applyFont="1" applyFill="1" applyBorder="1" applyAlignment="1" applyProtection="1">
      <alignment horizontal="center" vertical="center"/>
      <protection locked="0"/>
    </xf>
    <xf numFmtId="166" fontId="21" fillId="8" borderId="2" xfId="1" applyNumberFormat="1" applyFont="1" applyFill="1" applyBorder="1" applyAlignment="1" applyProtection="1">
      <alignment horizontal="center" vertical="center"/>
      <protection locked="0"/>
    </xf>
    <xf numFmtId="0" fontId="13" fillId="8" borderId="0" xfId="1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23" fillId="23" borderId="4" xfId="0" applyFont="1" applyFill="1" applyBorder="1"/>
    <xf numFmtId="168" fontId="21" fillId="26" borderId="1" xfId="1" applyNumberFormat="1" applyFont="1" applyFill="1" applyBorder="1" applyAlignment="1" applyProtection="1">
      <alignment horizontal="center" vertical="center"/>
    </xf>
    <xf numFmtId="168" fontId="21" fillId="8" borderId="1" xfId="1" applyNumberFormat="1" applyFont="1" applyFill="1" applyBorder="1" applyAlignment="1" applyProtection="1">
      <alignment horizontal="center" vertical="center"/>
    </xf>
    <xf numFmtId="168" fontId="21" fillId="8" borderId="2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24" fillId="23" borderId="3" xfId="0" applyFont="1" applyFill="1" applyBorder="1" applyAlignment="1" applyProtection="1">
      <alignment horizontal="left" vertical="center"/>
    </xf>
    <xf numFmtId="0" fontId="24" fillId="23" borderId="1" xfId="0" quotePrefix="1" applyFont="1" applyFill="1" applyBorder="1" applyAlignment="1" applyProtection="1">
      <alignment horizontal="left" vertical="center"/>
    </xf>
    <xf numFmtId="0" fontId="24" fillId="23" borderId="1" xfId="0" applyFont="1" applyFill="1" applyBorder="1" applyAlignment="1" applyProtection="1">
      <alignment horizontal="left" vertical="center"/>
    </xf>
    <xf numFmtId="0" fontId="24" fillId="23" borderId="25" xfId="0" applyFont="1" applyFill="1" applyBorder="1" applyAlignment="1" applyProtection="1">
      <alignment horizontal="left" vertical="center"/>
    </xf>
    <xf numFmtId="0" fontId="25" fillId="23" borderId="26" xfId="0" applyFont="1" applyFill="1" applyBorder="1" applyAlignment="1" applyProtection="1">
      <alignment vertical="center"/>
    </xf>
    <xf numFmtId="0" fontId="19" fillId="8" borderId="0" xfId="0" applyFont="1" applyFill="1" applyBorder="1" applyAlignment="1" applyProtection="1">
      <alignment horizontal="left" vertical="center"/>
    </xf>
    <xf numFmtId="0" fontId="26" fillId="8" borderId="0" xfId="1" applyNumberFormat="1" applyFont="1" applyFill="1" applyBorder="1" applyAlignment="1" applyProtection="1">
      <alignment horizontal="left" vertical="center"/>
    </xf>
    <xf numFmtId="0" fontId="19" fillId="8" borderId="0" xfId="1" applyNumberFormat="1" applyFont="1" applyFill="1" applyBorder="1" applyAlignment="1" applyProtection="1">
      <alignment horizontal="left" vertical="center"/>
    </xf>
    <xf numFmtId="0" fontId="6" fillId="8" borderId="0" xfId="0" applyFont="1" applyFill="1" applyBorder="1" applyAlignment="1" applyProtection="1">
      <alignment horizontal="left" vertical="center"/>
    </xf>
    <xf numFmtId="0" fontId="13" fillId="23" borderId="3" xfId="0" applyFont="1" applyFill="1" applyBorder="1" applyAlignment="1">
      <alignment horizontal="left"/>
    </xf>
    <xf numFmtId="0" fontId="21" fillId="26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2" xfId="1" applyNumberFormat="1" applyFont="1" applyFill="1" applyBorder="1" applyAlignment="1" applyProtection="1">
      <alignment horizontal="center" vertical="center"/>
      <protection locked="0"/>
    </xf>
    <xf numFmtId="164" fontId="14" fillId="8" borderId="27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23" borderId="3" xfId="0" applyNumberFormat="1" applyFont="1" applyFill="1" applyBorder="1" applyAlignment="1" applyProtection="1">
      <alignment horizontal="center" vertical="center"/>
    </xf>
    <xf numFmtId="1" fontId="13" fillId="23" borderId="1" xfId="0" applyNumberFormat="1" applyFont="1" applyFill="1" applyBorder="1" applyAlignment="1" applyProtection="1">
      <alignment horizontal="center" vertical="center"/>
    </xf>
    <xf numFmtId="0" fontId="19" fillId="10" borderId="1" xfId="1" applyNumberFormat="1" applyFont="1" applyFill="1" applyBorder="1" applyAlignment="1" applyProtection="1">
      <alignment horizontal="left" vertical="center"/>
    </xf>
    <xf numFmtId="1" fontId="24" fillId="23" borderId="2" xfId="0" applyNumberFormat="1" applyFont="1" applyFill="1" applyBorder="1" applyAlignment="1" applyProtection="1">
      <alignment horizontal="right" vertical="center"/>
    </xf>
    <xf numFmtId="0" fontId="27" fillId="8" borderId="0" xfId="0" applyFont="1" applyFill="1" applyBorder="1" applyAlignment="1" applyProtection="1">
      <alignment horizontal="right" vertical="center"/>
    </xf>
    <xf numFmtId="0" fontId="28" fillId="8" borderId="0" xfId="1" applyNumberFormat="1" applyFont="1" applyFill="1" applyBorder="1" applyAlignment="1" applyProtection="1">
      <alignment horizontal="right" vertical="center"/>
    </xf>
    <xf numFmtId="0" fontId="29" fillId="8" borderId="0" xfId="1" applyNumberFormat="1" applyFont="1" applyFill="1" applyBorder="1" applyAlignment="1" applyProtection="1">
      <alignment horizontal="right" vertical="center"/>
    </xf>
    <xf numFmtId="0" fontId="30" fillId="8" borderId="0" xfId="1" applyNumberFormat="1" applyFont="1" applyFill="1" applyBorder="1" applyAlignment="1" applyProtection="1">
      <alignment horizontal="right" vertical="center"/>
    </xf>
    <xf numFmtId="0" fontId="13" fillId="0" borderId="4" xfId="0" applyFont="1" applyBorder="1"/>
    <xf numFmtId="0" fontId="13" fillId="0" borderId="3" xfId="0" applyFont="1" applyBorder="1"/>
    <xf numFmtId="168" fontId="21" fillId="26" borderId="1" xfId="1" applyNumberFormat="1" applyFont="1" applyFill="1" applyBorder="1" applyAlignment="1" applyProtection="1">
      <alignment horizontal="center" vertical="center"/>
      <protection locked="0"/>
    </xf>
    <xf numFmtId="168" fontId="21" fillId="8" borderId="1" xfId="1" applyNumberFormat="1" applyFont="1" applyFill="1" applyBorder="1" applyAlignment="1" applyProtection="1">
      <alignment horizontal="center" vertical="center"/>
      <protection locked="0"/>
    </xf>
    <xf numFmtId="168" fontId="21" fillId="8" borderId="2" xfId="1" applyNumberFormat="1" applyFont="1" applyFill="1" applyBorder="1" applyAlignment="1" applyProtection="1">
      <alignment horizontal="center" vertical="center"/>
      <protection locked="0"/>
    </xf>
    <xf numFmtId="0" fontId="31" fillId="8" borderId="0" xfId="0" applyNumberFormat="1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left" vertical="center"/>
    </xf>
    <xf numFmtId="0" fontId="13" fillId="8" borderId="5" xfId="0" applyFont="1" applyFill="1" applyBorder="1" applyAlignment="1" applyProtection="1">
      <alignment horizontal="center" vertical="center"/>
    </xf>
    <xf numFmtId="0" fontId="32" fillId="0" borderId="5" xfId="0" applyFont="1" applyBorder="1" applyAlignment="1" applyProtection="1">
      <alignment horizontal="left" vertical="center"/>
    </xf>
    <xf numFmtId="1" fontId="20" fillId="8" borderId="5" xfId="0" applyNumberFormat="1" applyFont="1" applyFill="1" applyBorder="1" applyAlignment="1" applyProtection="1">
      <alignment horizontal="center" vertical="center"/>
    </xf>
    <xf numFmtId="0" fontId="13" fillId="8" borderId="11" xfId="0" applyFont="1" applyFill="1" applyBorder="1" applyAlignment="1" applyProtection="1">
      <alignment vertical="center"/>
    </xf>
    <xf numFmtId="0" fontId="33" fillId="28" borderId="0" xfId="0" applyFont="1" applyFill="1" applyBorder="1" applyAlignment="1" applyProtection="1">
      <alignment horizontal="center" vertical="center"/>
    </xf>
    <xf numFmtId="0" fontId="34" fillId="0" borderId="4" xfId="0" applyFont="1" applyBorder="1"/>
    <xf numFmtId="0" fontId="24" fillId="29" borderId="3" xfId="0" applyFont="1" applyFill="1" applyBorder="1" applyAlignment="1" applyProtection="1">
      <alignment horizontal="left" vertical="center"/>
    </xf>
    <xf numFmtId="0" fontId="24" fillId="29" borderId="1" xfId="0" applyFont="1" applyFill="1" applyBorder="1" applyAlignment="1" applyProtection="1">
      <alignment horizontal="left" vertical="center"/>
    </xf>
    <xf numFmtId="0" fontId="25" fillId="23" borderId="2" xfId="0" applyFont="1" applyFill="1" applyBorder="1" applyAlignment="1" applyProtection="1">
      <alignment vertical="center"/>
    </xf>
    <xf numFmtId="0" fontId="13" fillId="0" borderId="3" xfId="0" applyFont="1" applyBorder="1" applyAlignment="1">
      <alignment horizontal="left"/>
    </xf>
    <xf numFmtId="0" fontId="21" fillId="8" borderId="1" xfId="1" applyNumberFormat="1" applyFont="1" applyFill="1" applyBorder="1" applyAlignment="1" applyProtection="1">
      <alignment horizontal="center" vertical="center"/>
    </xf>
    <xf numFmtId="0" fontId="21" fillId="8" borderId="2" xfId="1" applyNumberFormat="1" applyFont="1" applyFill="1" applyBorder="1" applyAlignment="1" applyProtection="1">
      <alignment horizontal="center" vertical="center"/>
    </xf>
    <xf numFmtId="0" fontId="13" fillId="8" borderId="0" xfId="0" applyNumberFormat="1" applyFont="1" applyFill="1" applyBorder="1" applyAlignment="1" applyProtection="1">
      <alignment horizontal="center" vertical="center"/>
    </xf>
    <xf numFmtId="166" fontId="21" fillId="26" borderId="1" xfId="1" applyNumberFormat="1" applyFont="1" applyFill="1" applyBorder="1" applyAlignment="1" applyProtection="1">
      <alignment horizontal="center" vertical="center"/>
    </xf>
    <xf numFmtId="166" fontId="21" fillId="8" borderId="1" xfId="1" applyNumberFormat="1" applyFont="1" applyFill="1" applyBorder="1" applyAlignment="1" applyProtection="1">
      <alignment horizontal="center" vertical="center"/>
    </xf>
    <xf numFmtId="166" fontId="21" fillId="8" borderId="2" xfId="1" applyNumberFormat="1" applyFont="1" applyFill="1" applyBorder="1" applyAlignment="1" applyProtection="1">
      <alignment horizontal="center" vertical="center"/>
    </xf>
    <xf numFmtId="1" fontId="19" fillId="10" borderId="1" xfId="1" applyNumberFormat="1" applyFont="1" applyFill="1" applyBorder="1" applyAlignment="1" applyProtection="1">
      <alignment horizontal="left" vertical="center"/>
    </xf>
    <xf numFmtId="0" fontId="13" fillId="23" borderId="3" xfId="0" applyFont="1" applyFill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28" xfId="0" applyFont="1" applyBorder="1"/>
    <xf numFmtId="0" fontId="13" fillId="0" borderId="29" xfId="0" applyFont="1" applyBorder="1" applyAlignment="1">
      <alignment horizontal="left"/>
    </xf>
    <xf numFmtId="49" fontId="21" fillId="26" borderId="30" xfId="1" applyNumberFormat="1" applyFont="1" applyFill="1" applyBorder="1" applyAlignment="1" applyProtection="1">
      <alignment horizontal="center" vertical="center"/>
      <protection locked="0"/>
    </xf>
    <xf numFmtId="49" fontId="21" fillId="8" borderId="30" xfId="1" applyNumberFormat="1" applyFont="1" applyFill="1" applyBorder="1" applyAlignment="1" applyProtection="1">
      <alignment horizontal="center" vertical="center"/>
      <protection locked="0"/>
    </xf>
    <xf numFmtId="49" fontId="21" fillId="8" borderId="31" xfId="1" applyNumberFormat="1" applyFont="1" applyFill="1" applyBorder="1" applyAlignment="1" applyProtection="1">
      <alignment horizontal="center" vertical="center"/>
      <protection locked="0"/>
    </xf>
    <xf numFmtId="49" fontId="9" fillId="8" borderId="0" xfId="0" applyNumberFormat="1" applyFont="1" applyFill="1" applyBorder="1" applyAlignment="1" applyProtection="1">
      <alignment horizontal="left" vertical="center"/>
    </xf>
    <xf numFmtId="49" fontId="35" fillId="8" borderId="0" xfId="0" applyNumberFormat="1" applyFont="1" applyFill="1" applyBorder="1" applyAlignment="1" applyProtection="1">
      <alignment horizontal="left" vertical="center"/>
    </xf>
    <xf numFmtId="0" fontId="13" fillId="8" borderId="0" xfId="0" applyFont="1" applyFill="1" applyBorder="1" applyAlignment="1" applyProtection="1">
      <alignment vertical="center"/>
    </xf>
    <xf numFmtId="0" fontId="9" fillId="8" borderId="0" xfId="1" applyNumberFormat="1" applyFont="1" applyFill="1" applyBorder="1" applyAlignment="1" applyProtection="1">
      <alignment horizontal="center" vertical="center"/>
    </xf>
    <xf numFmtId="0" fontId="32" fillId="8" borderId="0" xfId="0" applyFont="1" applyFill="1" applyBorder="1" applyAlignment="1" applyProtection="1">
      <alignment horizontal="left" vertical="center"/>
    </xf>
    <xf numFmtId="49" fontId="3" fillId="8" borderId="0" xfId="0" applyNumberFormat="1" applyFont="1" applyFill="1" applyBorder="1" applyAlignment="1" applyProtection="1">
      <alignment horizontal="left" vertical="center"/>
    </xf>
    <xf numFmtId="0" fontId="3" fillId="8" borderId="0" xfId="1" applyNumberFormat="1" applyFont="1" applyFill="1" applyBorder="1" applyAlignment="1" applyProtection="1">
      <alignment vertical="center"/>
    </xf>
    <xf numFmtId="164" fontId="0" fillId="8" borderId="0" xfId="0" applyNumberFormat="1" applyFill="1" applyBorder="1" applyAlignment="1" applyProtection="1">
      <alignment horizontal="center" vertical="center"/>
      <protection locked="0"/>
    </xf>
    <xf numFmtId="164" fontId="14" fillId="8" borderId="0" xfId="1" applyNumberFormat="1" applyFont="1" applyFill="1" applyBorder="1" applyAlignment="1" applyProtection="1">
      <alignment horizontal="center" vertical="center"/>
    </xf>
    <xf numFmtId="1" fontId="20" fillId="8" borderId="0" xfId="0" applyNumberFormat="1" applyFont="1" applyFill="1" applyBorder="1" applyAlignment="1" applyProtection="1">
      <alignment horizontal="center" vertical="center"/>
    </xf>
    <xf numFmtId="0" fontId="6" fillId="27" borderId="0" xfId="0" applyFont="1" applyFill="1" applyBorder="1" applyAlignment="1" applyProtection="1">
      <alignment vertical="center"/>
      <protection locked="0"/>
    </xf>
    <xf numFmtId="164" fontId="14" fillId="8" borderId="0" xfId="0" applyNumberFormat="1" applyFont="1" applyFill="1" applyBorder="1" applyAlignment="1" applyProtection="1">
      <alignment horizontal="center" vertical="center"/>
    </xf>
    <xf numFmtId="1" fontId="6" fillId="27" borderId="0" xfId="0" applyNumberFormat="1" applyFont="1" applyFill="1" applyBorder="1" applyAlignment="1" applyProtection="1">
      <alignment vertical="center"/>
      <protection locked="0"/>
    </xf>
    <xf numFmtId="0" fontId="31" fillId="8" borderId="0" xfId="0" applyNumberFormat="1" applyFont="1" applyFill="1" applyBorder="1" applyAlignment="1" applyProtection="1">
      <alignment horizontal="left" vertical="center"/>
    </xf>
    <xf numFmtId="49" fontId="36" fillId="8" borderId="0" xfId="0" applyNumberFormat="1" applyFont="1" applyFill="1" applyBorder="1" applyAlignment="1" applyProtection="1">
      <alignment horizontal="left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31" fillId="8" borderId="0" xfId="0" applyNumberFormat="1" applyFont="1" applyFill="1" applyBorder="1" applyAlignment="1" applyProtection="1">
      <alignment horizontal="center" vertical="center"/>
    </xf>
    <xf numFmtId="164" fontId="13" fillId="8" borderId="0" xfId="1" applyNumberFormat="1" applyFont="1" applyFill="1" applyBorder="1" applyAlignment="1" applyProtection="1">
      <alignment horizontal="center" vertical="center"/>
    </xf>
    <xf numFmtId="164" fontId="13" fillId="8" borderId="0" xfId="0" applyNumberFormat="1" applyFont="1" applyFill="1" applyBorder="1" applyAlignment="1" applyProtection="1">
      <alignment horizontal="center" vertical="center"/>
    </xf>
    <xf numFmtId="164" fontId="3" fillId="8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3" fillId="8" borderId="0" xfId="0" applyFont="1" applyFill="1" applyBorder="1"/>
    <xf numFmtId="0" fontId="23" fillId="8" borderId="0" xfId="0" applyFont="1" applyFill="1" applyBorder="1"/>
    <xf numFmtId="0" fontId="13" fillId="8" borderId="0" xfId="0" applyFont="1" applyFill="1" applyBorder="1" applyAlignment="1" applyProtection="1">
      <alignment horizontal="left" vertical="center"/>
    </xf>
    <xf numFmtId="0" fontId="24" fillId="8" borderId="0" xfId="0" applyFont="1" applyFill="1" applyBorder="1" applyAlignment="1" applyProtection="1">
      <alignment horizontal="left" vertical="center"/>
    </xf>
    <xf numFmtId="0" fontId="25" fillId="8" borderId="0" xfId="0" applyFont="1" applyFill="1" applyBorder="1" applyAlignment="1" applyProtection="1">
      <alignment vertical="center"/>
    </xf>
    <xf numFmtId="1" fontId="13" fillId="8" borderId="0" xfId="0" applyNumberFormat="1" applyFont="1" applyFill="1" applyBorder="1" applyAlignment="1" applyProtection="1">
      <alignment horizontal="center" vertical="center"/>
    </xf>
    <xf numFmtId="1" fontId="24" fillId="8" borderId="0" xfId="0" applyNumberFormat="1" applyFont="1" applyFill="1" applyBorder="1" applyAlignment="1" applyProtection="1">
      <alignment horizontal="right" vertical="center"/>
    </xf>
    <xf numFmtId="0" fontId="34" fillId="8" borderId="0" xfId="0" applyFont="1" applyFill="1" applyBorder="1"/>
    <xf numFmtId="1" fontId="6" fillId="8" borderId="0" xfId="0" applyNumberFormat="1" applyFont="1" applyFill="1" applyBorder="1" applyAlignment="1" applyProtection="1">
      <alignment vertical="center"/>
      <protection locked="0"/>
    </xf>
    <xf numFmtId="1" fontId="19" fillId="8" borderId="0" xfId="1" applyNumberFormat="1" applyFont="1" applyFill="1" applyBorder="1" applyAlignment="1" applyProtection="1">
      <alignment horizontal="left" vertical="center"/>
    </xf>
    <xf numFmtId="0" fontId="0" fillId="8" borderId="0" xfId="0" applyFill="1" applyBorder="1"/>
    <xf numFmtId="0" fontId="2" fillId="0" borderId="0" xfId="1"/>
    <xf numFmtId="0" fontId="2" fillId="0" borderId="0" xfId="1" quotePrefix="1"/>
    <xf numFmtId="0" fontId="6" fillId="0" borderId="0" xfId="0" applyFont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horizontal="center" vertical="center"/>
    </xf>
    <xf numFmtId="164" fontId="14" fillId="8" borderId="32" xfId="1" applyNumberFormat="1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1" fontId="13" fillId="23" borderId="29" xfId="0" applyNumberFormat="1" applyFont="1" applyFill="1" applyBorder="1" applyAlignment="1" applyProtection="1">
      <alignment horizontal="center" vertical="center"/>
    </xf>
    <xf numFmtId="1" fontId="13" fillId="23" borderId="30" xfId="0" applyNumberFormat="1" applyFont="1" applyFill="1" applyBorder="1" applyAlignment="1" applyProtection="1">
      <alignment horizontal="center" vertical="center"/>
    </xf>
    <xf numFmtId="1" fontId="19" fillId="10" borderId="30" xfId="1" applyNumberFormat="1" applyFont="1" applyFill="1" applyBorder="1" applyAlignment="1" applyProtection="1">
      <alignment horizontal="left" vertical="center"/>
    </xf>
    <xf numFmtId="0" fontId="25" fillId="23" borderId="31" xfId="0" applyFont="1" applyFill="1" applyBorder="1" applyAlignment="1" applyProtection="1">
      <alignment vertical="center"/>
    </xf>
    <xf numFmtId="164" fontId="6" fillId="8" borderId="0" xfId="0" applyNumberFormat="1" applyFont="1" applyFill="1" applyBorder="1" applyAlignment="1" applyProtection="1">
      <alignment horizontal="center" vertical="center"/>
      <protection locked="0"/>
    </xf>
    <xf numFmtId="164" fontId="0" fillId="8" borderId="0" xfId="0" applyNumberFormat="1" applyFill="1" applyBorder="1" applyAlignment="1" applyProtection="1">
      <alignment horizontal="center" vertical="center"/>
      <protection locked="0"/>
    </xf>
    <xf numFmtId="167" fontId="22" fillId="8" borderId="0" xfId="0" applyNumberFormat="1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Border="1" applyAlignment="1" applyProtection="1">
      <alignment horizontal="center" vertical="center"/>
      <protection locked="0"/>
    </xf>
    <xf numFmtId="0" fontId="20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12" fillId="20" borderId="5" xfId="0" applyFont="1" applyFill="1" applyBorder="1" applyAlignment="1" applyProtection="1">
      <alignment horizontal="center" vertical="center"/>
    </xf>
    <xf numFmtId="0" fontId="12" fillId="20" borderId="3" xfId="0" applyFont="1" applyFill="1" applyBorder="1" applyAlignment="1" applyProtection="1">
      <alignment horizontal="center" vertical="center"/>
    </xf>
    <xf numFmtId="0" fontId="15" fillId="24" borderId="15" xfId="0" applyFont="1" applyFill="1" applyBorder="1" applyAlignment="1" applyProtection="1">
      <alignment horizontal="center" vertical="center"/>
    </xf>
    <xf numFmtId="0" fontId="15" fillId="24" borderId="8" xfId="0" applyFont="1" applyFill="1" applyBorder="1" applyAlignment="1" applyProtection="1">
      <alignment horizontal="center" vertical="center"/>
    </xf>
    <xf numFmtId="0" fontId="15" fillId="24" borderId="16" xfId="0" applyFont="1" applyFill="1" applyBorder="1" applyAlignment="1" applyProtection="1">
      <alignment horizontal="center" vertical="center"/>
    </xf>
    <xf numFmtId="0" fontId="15" fillId="24" borderId="10" xfId="0" applyFont="1" applyFill="1" applyBorder="1" applyAlignment="1" applyProtection="1">
      <alignment horizontal="center" vertical="center"/>
    </xf>
    <xf numFmtId="0" fontId="15" fillId="24" borderId="18" xfId="0" applyFont="1" applyFill="1" applyBorder="1" applyAlignment="1" applyProtection="1">
      <alignment horizontal="center" vertical="center"/>
    </xf>
    <xf numFmtId="0" fontId="15" fillId="24" borderId="14" xfId="0" applyFont="1" applyFill="1" applyBorder="1" applyAlignment="1" applyProtection="1">
      <alignment horizontal="center" vertical="center"/>
    </xf>
    <xf numFmtId="0" fontId="16" fillId="5" borderId="15" xfId="0" applyNumberFormat="1" applyFont="1" applyFill="1" applyBorder="1" applyAlignment="1" applyProtection="1">
      <alignment horizontal="center" vertical="center"/>
    </xf>
    <xf numFmtId="0" fontId="16" fillId="5" borderId="7" xfId="0" applyNumberFormat="1" applyFont="1" applyFill="1" applyBorder="1" applyAlignment="1" applyProtection="1">
      <alignment horizontal="center" vertical="center"/>
    </xf>
    <xf numFmtId="0" fontId="16" fillId="5" borderId="16" xfId="0" applyNumberFormat="1" applyFont="1" applyFill="1" applyBorder="1" applyAlignment="1" applyProtection="1">
      <alignment horizontal="center"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167" fontId="22" fillId="25" borderId="19" xfId="0" applyNumberFormat="1" applyFont="1" applyFill="1" applyBorder="1" applyAlignment="1" applyProtection="1">
      <alignment horizontal="center" vertical="center" wrapText="1"/>
    </xf>
    <xf numFmtId="167" fontId="22" fillId="25" borderId="20" xfId="0" applyNumberFormat="1" applyFont="1" applyFill="1" applyBorder="1" applyAlignment="1" applyProtection="1">
      <alignment horizontal="center" vertical="center" wrapText="1"/>
    </xf>
    <xf numFmtId="167" fontId="22" fillId="25" borderId="16" xfId="0" applyNumberFormat="1" applyFont="1" applyFill="1" applyBorder="1" applyAlignment="1" applyProtection="1">
      <alignment horizontal="center" vertical="center" wrapText="1"/>
    </xf>
    <xf numFmtId="167" fontId="22" fillId="25" borderId="10" xfId="0" applyNumberFormat="1" applyFont="1" applyFill="1" applyBorder="1" applyAlignment="1" applyProtection="1">
      <alignment horizontal="center" vertical="center" wrapText="1"/>
    </xf>
    <xf numFmtId="0" fontId="5" fillId="15" borderId="5" xfId="0" applyFont="1" applyFill="1" applyBorder="1" applyAlignment="1" applyProtection="1">
      <alignment vertical="center"/>
    </xf>
    <xf numFmtId="0" fontId="5" fillId="15" borderId="11" xfId="0" applyFont="1" applyFill="1" applyBorder="1" applyAlignment="1" applyProtection="1">
      <alignment vertical="center"/>
    </xf>
    <xf numFmtId="0" fontId="5" fillId="15" borderId="5" xfId="0" applyFont="1" applyFill="1" applyBorder="1" applyAlignment="1" applyProtection="1">
      <alignment horizontal="center" vertical="center"/>
    </xf>
    <xf numFmtId="0" fontId="5" fillId="15" borderId="3" xfId="0" applyFont="1" applyFill="1" applyBorder="1" applyAlignment="1" applyProtection="1">
      <alignment horizontal="center" vertical="center"/>
    </xf>
    <xf numFmtId="0" fontId="12" fillId="17" borderId="1" xfId="0" applyFont="1" applyFill="1" applyBorder="1" applyAlignment="1" applyProtection="1">
      <alignment horizontal="left" vertical="center"/>
    </xf>
    <xf numFmtId="0" fontId="12" fillId="17" borderId="2" xfId="0" applyFont="1" applyFill="1" applyBorder="1" applyAlignment="1" applyProtection="1">
      <alignment horizontal="left" vertical="center"/>
    </xf>
    <xf numFmtId="0" fontId="12" fillId="17" borderId="3" xfId="0" applyFont="1" applyFill="1" applyBorder="1" applyAlignment="1" applyProtection="1">
      <alignment horizontal="center" vertical="center"/>
    </xf>
    <xf numFmtId="0" fontId="12" fillId="17" borderId="1" xfId="0" applyFont="1" applyFill="1" applyBorder="1" applyAlignment="1" applyProtection="1">
      <alignment horizontal="center" vertical="center"/>
    </xf>
    <xf numFmtId="0" fontId="3" fillId="11" borderId="1" xfId="1" applyNumberFormat="1" applyFont="1" applyFill="1" applyBorder="1" applyAlignment="1" applyProtection="1">
      <alignment vertical="center"/>
    </xf>
    <xf numFmtId="0" fontId="0" fillId="11" borderId="2" xfId="0" applyFill="1" applyBorder="1" applyAlignment="1" applyProtection="1">
      <alignment vertical="center"/>
    </xf>
    <xf numFmtId="0" fontId="3" fillId="11" borderId="3" xfId="1" applyNumberFormat="1" applyFont="1" applyFill="1" applyBorder="1" applyAlignment="1" applyProtection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</xf>
    <xf numFmtId="20" fontId="3" fillId="11" borderId="3" xfId="1" applyNumberFormat="1" applyFont="1" applyFill="1" applyBorder="1" applyAlignment="1" applyProtection="1">
      <alignment horizontal="center" vertical="center"/>
    </xf>
    <xf numFmtId="49" fontId="9" fillId="13" borderId="1" xfId="0" applyNumberFormat="1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49" fontId="9" fillId="13" borderId="3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vertical="center"/>
    </xf>
    <xf numFmtId="1" fontId="3" fillId="2" borderId="3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9" borderId="1" xfId="1" applyNumberFormat="1" applyFont="1" applyFill="1" applyBorder="1" applyAlignment="1" applyProtection="1">
      <alignment vertical="center"/>
    </xf>
    <xf numFmtId="1" fontId="3" fillId="9" borderId="3" xfId="1" applyNumberFormat="1" applyFont="1" applyFill="1" applyBorder="1" applyAlignment="1" applyProtection="1">
      <alignment horizontal="center" vertical="center"/>
    </xf>
    <xf numFmtId="49" fontId="9" fillId="10" borderId="1" xfId="0" applyNumberFormat="1" applyFont="1" applyFill="1" applyBorder="1" applyAlignment="1" applyProtection="1">
      <alignment horizontal="left" vertical="center"/>
    </xf>
    <xf numFmtId="49" fontId="9" fillId="10" borderId="3" xfId="0" applyNumberFormat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51">
    <dxf>
      <fill>
        <patternFill>
          <bgColor rgb="FFF8F2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4"/>
          </stop>
          <stop position="1">
            <color theme="2"/>
          </stop>
        </gradientFill>
      </fill>
    </dxf>
    <dxf>
      <fill>
        <gradientFill type="path" left="0.5" right="0.5" top="0.5" bottom="0.5">
          <stop position="0">
            <color rgb="FFF8F200"/>
          </stop>
          <stop position="1">
            <color theme="0" tint="-0.1490218817712943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theme="0" tint="-0.1490218817712943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0.40000610370189521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0.40000610370189521"/>
          </stop>
          <stop position="1">
            <color theme="2"/>
          </stop>
        </gradient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5" tint="-0.49803155613879818"/>
          </stop>
          <stop position="1">
            <color theme="2"/>
          </stop>
        </gradientFill>
      </fill>
    </dxf>
    <dxf>
      <font>
        <color rgb="FFFF0000"/>
      </font>
      <fill>
        <gradientFill degree="90">
          <stop position="0">
            <color theme="2"/>
          </stop>
          <stop position="0.5">
            <color theme="7" tint="0.40000610370189521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4" tint="-0.25098422193060094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theme="9" tint="-0.25098422193060094"/>
          </stop>
          <stop position="1">
            <color theme="2"/>
          </stop>
        </gradientFill>
      </fill>
    </dxf>
    <dxf>
      <font>
        <color theme="0"/>
      </font>
      <fill>
        <gradientFill degree="90">
          <stop position="0">
            <color theme="2"/>
          </stop>
          <stop position="0.5">
            <color rgb="FFFF0000"/>
          </stop>
          <stop position="1">
            <color theme="2"/>
          </stop>
        </gradientFill>
      </fill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C$11" max="30000" page="10" val="2026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Sabine_Druck_2022.xls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115359</xdr:rowOff>
    </xdr:from>
    <xdr:to>
      <xdr:col>33</xdr:col>
      <xdr:colOff>201083</xdr:colOff>
      <xdr:row>8</xdr:row>
      <xdr:rowOff>9863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470947" y="299056"/>
          <a:ext cx="881440" cy="942254"/>
          <a:chOff x="11652250" y="295276"/>
          <a:chExt cx="836083" cy="931670"/>
        </a:xfrm>
      </xdr:grpSpPr>
      <xdr:pic>
        <xdr:nvPicPr>
          <xdr:cNvPr id="3" name="Grafik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715748" y="295276"/>
            <a:ext cx="757544" cy="846667"/>
          </a:xfrm>
          <a:prstGeom prst="rect">
            <a:avLst/>
          </a:prstGeom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xdr:spPr>
      </xdr:pic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1652250" y="929942"/>
            <a:ext cx="836083" cy="2970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>
            <a:noAutofit/>
          </a:bodyPr>
          <a:lstStyle/>
          <a:p>
            <a:r>
              <a:rPr lang="de-DE" sz="1200">
                <a:latin typeface="Segoe UI" panose="020B0502040204020203" pitchFamily="34" charset="0"/>
                <a:cs typeface="Segoe UI" panose="020B0502040204020203" pitchFamily="34" charset="0"/>
              </a:rPr>
              <a:t>Drucken</a:t>
            </a:r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</xdr:row>
          <xdr:rowOff>47625</xdr:rowOff>
        </xdr:from>
        <xdr:to>
          <xdr:col>2</xdr:col>
          <xdr:colOff>295275</xdr:colOff>
          <xdr:row>12</xdr:row>
          <xdr:rowOff>85725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uer%20DPL%202026\Versuch_neuerPlan2026_mit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Feiertage"/>
      <sheetName val="Jahresplan_NFS"/>
      <sheetName val="Jahresplan_NFG"/>
      <sheetName val="Jahresplan_NFR"/>
      <sheetName val="Jahresplan_NF"/>
    </sheetNames>
    <sheetDataSet>
      <sheetData sheetId="0">
        <row r="3">
          <cell r="C3">
            <v>314</v>
          </cell>
          <cell r="D3">
            <v>29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C4">
            <v>324</v>
          </cell>
          <cell r="D4">
            <v>29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C5">
            <v>334</v>
          </cell>
          <cell r="D5">
            <v>29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C6">
            <v>344</v>
          </cell>
          <cell r="D6">
            <v>29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354</v>
          </cell>
          <cell r="D7">
            <v>29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364</v>
          </cell>
          <cell r="D8">
            <v>29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 t="str">
            <v>x</v>
          </cell>
          <cell r="D9">
            <v>29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 t="str">
            <v>y</v>
          </cell>
          <cell r="D10">
            <v>30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z</v>
          </cell>
          <cell r="D11">
            <v>30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q</v>
          </cell>
          <cell r="D12">
            <v>30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</sheetData>
      <sheetData sheetId="1">
        <row r="8">
          <cell r="Z8">
            <v>46023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C000"/>
    <pageSetUpPr autoPageBreaks="0"/>
  </sheetPr>
  <dimension ref="A1:BB567"/>
  <sheetViews>
    <sheetView showGridLines="0" tabSelected="1" zoomScale="70" zoomScaleNormal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H13" sqref="AH13"/>
    </sheetView>
  </sheetViews>
  <sheetFormatPr baseColWidth="10" defaultColWidth="11.3984375" defaultRowHeight="16.5" x14ac:dyDescent="0.45"/>
  <cols>
    <col min="1" max="1" width="26.1328125" style="16" bestFit="1" customWidth="1"/>
    <col min="2" max="2" width="10.3984375" style="16" customWidth="1"/>
    <col min="3" max="33" width="4.73046875" style="16" customWidth="1"/>
    <col min="34" max="34" width="8.1328125" style="16" customWidth="1"/>
    <col min="35" max="35" width="10.73046875" style="16" bestFit="1" customWidth="1"/>
    <col min="36" max="40" width="6.73046875" style="16" customWidth="1"/>
    <col min="41" max="41" width="8.265625" style="16" customWidth="1"/>
    <col min="42" max="42" width="8.86328125" style="183" customWidth="1"/>
    <col min="43" max="47" width="7.73046875" style="15" customWidth="1"/>
    <col min="48" max="54" width="6.73046875" style="15" customWidth="1"/>
    <col min="55" max="16384" width="11.3984375" style="16"/>
  </cols>
  <sheetData>
    <row r="1" spans="1:54" ht="14.25" customHeight="1" x14ac:dyDescent="0.45">
      <c r="A1" s="231" t="s">
        <v>0</v>
      </c>
      <c r="B1" s="228"/>
      <c r="C1" s="232" t="s">
        <v>1</v>
      </c>
      <c r="D1" s="233"/>
      <c r="E1" s="230"/>
      <c r="F1" s="1">
        <v>8</v>
      </c>
      <c r="G1" s="2" t="s">
        <v>2</v>
      </c>
      <c r="H1" s="3" t="s">
        <v>3</v>
      </c>
      <c r="I1" s="4"/>
      <c r="J1" s="4"/>
      <c r="K1" s="5"/>
      <c r="L1" s="5"/>
      <c r="M1" s="5"/>
      <c r="N1" s="4"/>
      <c r="O1" s="6" t="s">
        <v>4</v>
      </c>
      <c r="P1" s="4"/>
      <c r="Q1" s="4"/>
      <c r="R1" s="7"/>
      <c r="S1" s="8" t="s">
        <v>5</v>
      </c>
      <c r="T1" s="3" t="s">
        <v>6</v>
      </c>
      <c r="U1" s="4"/>
      <c r="V1" s="4" t="s">
        <v>7</v>
      </c>
      <c r="W1" s="5"/>
      <c r="X1" s="65"/>
      <c r="Y1" s="4"/>
      <c r="Z1" s="4"/>
      <c r="AA1" s="4"/>
      <c r="AB1" s="4"/>
      <c r="AC1" s="4"/>
      <c r="AD1" s="7"/>
      <c r="AE1" s="10"/>
      <c r="AF1" s="10"/>
      <c r="AG1" s="10"/>
      <c r="AH1" s="65"/>
      <c r="AI1" s="11"/>
      <c r="AJ1" s="12"/>
      <c r="AK1" s="12"/>
      <c r="AL1" s="12"/>
      <c r="AM1" s="12"/>
      <c r="AN1" s="12"/>
      <c r="AO1" s="12"/>
      <c r="AP1" s="13"/>
      <c r="AQ1" s="14"/>
      <c r="AR1" s="14"/>
      <c r="AS1" s="14"/>
      <c r="AT1" s="14"/>
      <c r="AU1" s="14"/>
    </row>
    <row r="2" spans="1:54" ht="12" customHeight="1" x14ac:dyDescent="0.45">
      <c r="A2" s="234" t="s">
        <v>8</v>
      </c>
      <c r="B2" s="228"/>
      <c r="C2" s="235" t="s">
        <v>9</v>
      </c>
      <c r="D2" s="230"/>
      <c r="E2" s="230"/>
      <c r="F2" s="17">
        <v>8</v>
      </c>
      <c r="G2" s="2" t="s">
        <v>10</v>
      </c>
      <c r="H2" s="3" t="s">
        <v>11</v>
      </c>
      <c r="I2" s="4"/>
      <c r="J2" s="4"/>
      <c r="K2" s="5"/>
      <c r="L2" s="5"/>
      <c r="M2" s="5"/>
      <c r="N2" s="4"/>
      <c r="O2" s="6" t="s">
        <v>12</v>
      </c>
      <c r="P2" s="4"/>
      <c r="Q2" s="4"/>
      <c r="R2" s="7"/>
      <c r="S2" s="18" t="s">
        <v>13</v>
      </c>
      <c r="T2" s="3" t="s">
        <v>14</v>
      </c>
      <c r="U2" s="4"/>
      <c r="V2" s="4"/>
      <c r="W2" s="5"/>
      <c r="X2" s="5"/>
      <c r="Y2" s="4"/>
      <c r="Z2" s="4"/>
      <c r="AA2" s="4"/>
      <c r="AB2" s="4"/>
      <c r="AC2" s="4"/>
      <c r="AD2" s="7"/>
      <c r="AE2" s="10"/>
      <c r="AF2" s="10"/>
      <c r="AG2" s="10"/>
      <c r="AH2" s="19"/>
      <c r="AI2" s="20"/>
      <c r="AJ2" s="21"/>
      <c r="AK2" s="21"/>
      <c r="AL2" s="169"/>
      <c r="AM2" s="21"/>
      <c r="AN2" s="21"/>
      <c r="AO2" s="21"/>
      <c r="AP2" s="22"/>
      <c r="AQ2" s="21"/>
      <c r="AR2" s="21"/>
      <c r="AS2" s="21"/>
      <c r="AT2" s="21"/>
      <c r="AU2" s="21"/>
    </row>
    <row r="3" spans="1:54" ht="12" customHeight="1" x14ac:dyDescent="0.45">
      <c r="A3" s="236" t="s">
        <v>15</v>
      </c>
      <c r="B3" s="228"/>
      <c r="C3" s="237" t="s">
        <v>16</v>
      </c>
      <c r="D3" s="230"/>
      <c r="E3" s="230"/>
      <c r="F3" s="23">
        <v>8</v>
      </c>
      <c r="G3" s="2" t="s">
        <v>17</v>
      </c>
      <c r="H3" s="3" t="s">
        <v>18</v>
      </c>
      <c r="I3" s="4"/>
      <c r="J3" s="4"/>
      <c r="K3" s="5"/>
      <c r="L3" s="5"/>
      <c r="M3" s="5"/>
      <c r="N3" s="4"/>
      <c r="O3" s="6" t="s">
        <v>19</v>
      </c>
      <c r="P3" s="4"/>
      <c r="Q3" s="4"/>
      <c r="R3" s="7"/>
      <c r="S3" s="18" t="s">
        <v>20</v>
      </c>
      <c r="T3" s="3" t="s">
        <v>21</v>
      </c>
      <c r="U3" s="4"/>
      <c r="V3" s="4"/>
      <c r="W3" s="5"/>
      <c r="X3" s="5"/>
      <c r="Y3" s="4"/>
      <c r="Z3" s="4"/>
      <c r="AA3" s="4"/>
      <c r="AB3" s="4"/>
      <c r="AC3" s="4"/>
      <c r="AD3" s="7"/>
      <c r="AE3" s="10"/>
      <c r="AF3" s="10"/>
      <c r="AG3" s="10"/>
      <c r="AH3" s="19"/>
      <c r="AI3" s="20"/>
      <c r="AJ3" s="24"/>
      <c r="AK3" s="24"/>
      <c r="AL3" s="25"/>
      <c r="AM3" s="25"/>
      <c r="AN3" s="21"/>
      <c r="AO3" s="21"/>
      <c r="AP3" s="22"/>
      <c r="AQ3" s="21"/>
      <c r="AR3" s="24"/>
      <c r="AS3" s="24"/>
      <c r="AT3" s="24"/>
      <c r="AU3" s="24"/>
    </row>
    <row r="4" spans="1:54" ht="12" customHeight="1" x14ac:dyDescent="0.45">
      <c r="A4" s="222" t="s">
        <v>22</v>
      </c>
      <c r="B4" s="223"/>
      <c r="C4" s="224" t="s">
        <v>1</v>
      </c>
      <c r="D4" s="225"/>
      <c r="E4" s="225"/>
      <c r="F4" s="26">
        <v>8</v>
      </c>
      <c r="G4" s="2" t="s">
        <v>23</v>
      </c>
      <c r="H4" s="3" t="s">
        <v>24</v>
      </c>
      <c r="I4" s="4"/>
      <c r="J4" s="4"/>
      <c r="K4" s="5"/>
      <c r="L4" s="5"/>
      <c r="M4" s="5"/>
      <c r="N4" s="4"/>
      <c r="O4" s="6" t="s">
        <v>25</v>
      </c>
      <c r="P4" s="4"/>
      <c r="Q4" s="4"/>
      <c r="R4" s="7"/>
      <c r="S4" s="18" t="s">
        <v>26</v>
      </c>
      <c r="T4" s="3" t="s">
        <v>27</v>
      </c>
      <c r="U4" s="4"/>
      <c r="V4" s="4"/>
      <c r="W4" s="5"/>
      <c r="X4" s="5"/>
      <c r="Y4" s="4"/>
      <c r="Z4" s="4"/>
      <c r="AA4" s="4"/>
      <c r="AB4" s="4"/>
      <c r="AC4" s="4"/>
      <c r="AD4" s="7"/>
      <c r="AE4" s="10"/>
      <c r="AF4" s="10"/>
      <c r="AG4" s="10"/>
      <c r="AH4" s="19"/>
      <c r="AI4" s="20"/>
      <c r="AJ4" s="27"/>
      <c r="AK4" s="27"/>
      <c r="AL4" s="27"/>
      <c r="AM4" s="27"/>
      <c r="AN4" s="21"/>
      <c r="AO4" s="21"/>
      <c r="AP4" s="22"/>
      <c r="AQ4" s="21"/>
      <c r="AR4" s="27"/>
      <c r="AS4" s="27"/>
      <c r="AT4" s="27"/>
      <c r="AU4" s="27"/>
    </row>
    <row r="5" spans="1:54" ht="12" customHeight="1" x14ac:dyDescent="0.45">
      <c r="A5" s="222" t="s">
        <v>28</v>
      </c>
      <c r="B5" s="223"/>
      <c r="C5" s="226" t="s">
        <v>29</v>
      </c>
      <c r="D5" s="225"/>
      <c r="E5" s="225"/>
      <c r="F5" s="26">
        <v>6</v>
      </c>
      <c r="G5" s="2" t="s">
        <v>30</v>
      </c>
      <c r="H5" s="3" t="s">
        <v>31</v>
      </c>
      <c r="I5" s="4"/>
      <c r="J5" s="4"/>
      <c r="K5" s="5"/>
      <c r="L5" s="5"/>
      <c r="M5" s="5"/>
      <c r="N5" s="4"/>
      <c r="O5" s="6" t="s">
        <v>32</v>
      </c>
      <c r="P5" s="4"/>
      <c r="Q5" s="4"/>
      <c r="R5" s="7"/>
      <c r="S5" s="28" t="s">
        <v>33</v>
      </c>
      <c r="T5" s="3" t="s">
        <v>34</v>
      </c>
      <c r="U5" s="4"/>
      <c r="V5" s="4"/>
      <c r="W5" s="5"/>
      <c r="X5" s="5"/>
      <c r="Y5" s="4"/>
      <c r="Z5" s="4"/>
      <c r="AA5" s="4"/>
      <c r="AB5" s="4"/>
      <c r="AC5" s="4"/>
      <c r="AD5" s="7"/>
      <c r="AE5" s="10"/>
      <c r="AF5" s="10"/>
      <c r="AG5" s="10"/>
      <c r="AH5" s="19"/>
      <c r="AI5" s="20"/>
      <c r="AJ5" s="27"/>
      <c r="AK5" s="27"/>
      <c r="AL5" s="27"/>
      <c r="AM5" s="27"/>
      <c r="AN5" s="21"/>
      <c r="AO5" s="21"/>
      <c r="AP5" s="22"/>
      <c r="AQ5" s="21"/>
      <c r="AR5" s="27"/>
      <c r="AS5" s="27"/>
      <c r="AT5" s="27"/>
      <c r="AU5" s="27"/>
    </row>
    <row r="6" spans="1:54" ht="12" customHeight="1" x14ac:dyDescent="0.45">
      <c r="A6" s="227" t="s">
        <v>35</v>
      </c>
      <c r="B6" s="228"/>
      <c r="C6" s="229"/>
      <c r="D6" s="230"/>
      <c r="E6" s="230"/>
      <c r="F6" s="29"/>
      <c r="G6" s="2" t="s">
        <v>36</v>
      </c>
      <c r="H6" s="3" t="s">
        <v>37</v>
      </c>
      <c r="I6" s="4"/>
      <c r="J6" s="4"/>
      <c r="K6" s="5"/>
      <c r="L6" s="5"/>
      <c r="M6" s="5"/>
      <c r="N6" s="4"/>
      <c r="O6" s="6" t="s">
        <v>38</v>
      </c>
      <c r="P6" s="4"/>
      <c r="Q6" s="4"/>
      <c r="R6" s="7"/>
      <c r="S6" s="30" t="s">
        <v>39</v>
      </c>
      <c r="T6" s="31" t="s">
        <v>40</v>
      </c>
      <c r="U6" s="32"/>
      <c r="V6" s="32"/>
      <c r="W6" s="65"/>
      <c r="X6" s="65"/>
      <c r="Y6" s="4"/>
      <c r="Z6" s="4"/>
      <c r="AA6" s="4"/>
      <c r="AB6" s="4"/>
      <c r="AC6" s="4"/>
      <c r="AD6" s="7"/>
      <c r="AE6" s="10"/>
      <c r="AF6" s="10"/>
      <c r="AG6" s="10"/>
      <c r="AH6" s="19"/>
      <c r="AI6" s="20"/>
      <c r="AJ6" s="27"/>
      <c r="AK6" s="27"/>
      <c r="AL6" s="27"/>
      <c r="AM6" s="27"/>
      <c r="AN6" s="21"/>
      <c r="AO6" s="21"/>
      <c r="AP6" s="22"/>
      <c r="AQ6" s="21"/>
      <c r="AR6" s="27"/>
      <c r="AS6" s="27"/>
      <c r="AT6" s="27"/>
      <c r="AU6" s="27"/>
    </row>
    <row r="7" spans="1:54" ht="12" customHeight="1" x14ac:dyDescent="0.45">
      <c r="A7" s="214" t="s">
        <v>41</v>
      </c>
      <c r="B7" s="215"/>
      <c r="C7" s="216" t="s">
        <v>42</v>
      </c>
      <c r="D7" s="216"/>
      <c r="E7" s="217"/>
      <c r="F7" s="33">
        <v>9.5</v>
      </c>
      <c r="G7" s="2" t="s">
        <v>43</v>
      </c>
      <c r="H7" s="3" t="s">
        <v>44</v>
      </c>
      <c r="I7" s="4"/>
      <c r="J7" s="5"/>
      <c r="K7" s="65"/>
      <c r="L7" s="65"/>
      <c r="M7" s="65"/>
      <c r="N7" s="65"/>
      <c r="O7" s="6" t="s">
        <v>45</v>
      </c>
      <c r="P7" s="4"/>
      <c r="Q7" s="4"/>
      <c r="R7" s="7"/>
      <c r="S7" s="18" t="s">
        <v>46</v>
      </c>
      <c r="T7" s="3" t="s">
        <v>47</v>
      </c>
      <c r="U7" s="4"/>
      <c r="V7" s="4"/>
      <c r="W7" s="5"/>
      <c r="X7" s="5"/>
      <c r="Y7" s="4"/>
      <c r="Z7" s="4"/>
      <c r="AA7" s="4"/>
      <c r="AB7" s="4"/>
      <c r="AC7" s="4"/>
      <c r="AD7" s="7"/>
      <c r="AE7" s="10"/>
      <c r="AF7" s="10"/>
      <c r="AG7" s="10"/>
      <c r="AH7" s="19"/>
      <c r="AI7" s="20"/>
      <c r="AJ7" s="27"/>
      <c r="AK7" s="27"/>
      <c r="AL7" s="27"/>
      <c r="AM7" s="27"/>
      <c r="AN7" s="21"/>
      <c r="AO7" s="21"/>
      <c r="AP7" s="22"/>
      <c r="AQ7" s="21"/>
      <c r="AR7" s="27"/>
      <c r="AS7" s="27"/>
      <c r="AT7" s="27"/>
      <c r="AU7" s="27"/>
    </row>
    <row r="8" spans="1:54" ht="12" customHeight="1" x14ac:dyDescent="0.45">
      <c r="A8" s="214" t="s">
        <v>48</v>
      </c>
      <c r="B8" s="215"/>
      <c r="C8" s="216" t="s">
        <v>29</v>
      </c>
      <c r="D8" s="216"/>
      <c r="E8" s="217"/>
      <c r="F8" s="33">
        <v>6</v>
      </c>
      <c r="G8" s="34" t="s">
        <v>49</v>
      </c>
      <c r="H8" s="3" t="s">
        <v>50</v>
      </c>
      <c r="I8" s="4"/>
      <c r="J8" s="5"/>
      <c r="K8" s="5"/>
      <c r="L8" s="32"/>
      <c r="M8" s="32"/>
      <c r="N8" s="32"/>
      <c r="O8" s="6" t="s">
        <v>51</v>
      </c>
      <c r="P8" s="32"/>
      <c r="Q8" s="4"/>
      <c r="R8" s="7"/>
      <c r="S8" s="35"/>
      <c r="T8" s="3"/>
      <c r="U8" s="36"/>
      <c r="V8" s="36"/>
      <c r="W8" s="36"/>
      <c r="X8" s="36"/>
      <c r="Y8" s="36"/>
      <c r="Z8" s="36"/>
      <c r="AA8" s="36"/>
      <c r="AB8" s="36"/>
      <c r="AC8" s="36"/>
      <c r="AD8" s="37"/>
      <c r="AE8" s="38"/>
      <c r="AF8" s="38"/>
      <c r="AG8" s="38"/>
      <c r="AH8" s="19"/>
      <c r="AI8" s="20"/>
      <c r="AJ8" s="27"/>
      <c r="AK8" s="27"/>
      <c r="AL8" s="27"/>
      <c r="AM8" s="27"/>
      <c r="AN8" s="21"/>
      <c r="AO8" s="21"/>
      <c r="AP8" s="22"/>
      <c r="AQ8" s="21"/>
      <c r="AR8" s="27"/>
      <c r="AS8" s="27"/>
      <c r="AT8" s="27"/>
      <c r="AU8" s="27"/>
    </row>
    <row r="9" spans="1:54" ht="12" customHeight="1" x14ac:dyDescent="0.45">
      <c r="A9" s="218" t="s">
        <v>84</v>
      </c>
      <c r="B9" s="219"/>
      <c r="C9" s="220" t="s">
        <v>52</v>
      </c>
      <c r="D9" s="221"/>
      <c r="E9" s="221"/>
      <c r="F9" s="39">
        <v>12</v>
      </c>
      <c r="G9" s="40" t="s">
        <v>53</v>
      </c>
      <c r="H9" s="3" t="s">
        <v>54</v>
      </c>
      <c r="I9" s="65"/>
      <c r="J9" s="65"/>
      <c r="K9" s="32"/>
      <c r="L9" s="5"/>
      <c r="M9" s="5"/>
      <c r="N9" s="5"/>
      <c r="O9" s="41"/>
      <c r="P9" s="5"/>
      <c r="Q9" s="5"/>
      <c r="R9" s="42"/>
      <c r="S9" s="43"/>
      <c r="T9" s="3" t="s">
        <v>55</v>
      </c>
      <c r="U9" s="36"/>
      <c r="V9" s="36"/>
      <c r="W9" s="36"/>
      <c r="X9" s="36"/>
      <c r="Y9" s="36"/>
      <c r="Z9" s="36"/>
      <c r="AA9" s="36"/>
      <c r="AB9" s="36"/>
      <c r="AC9" s="36"/>
      <c r="AD9" s="37"/>
      <c r="AE9" s="38"/>
      <c r="AF9" s="38"/>
      <c r="AG9" s="38"/>
      <c r="AH9" s="19"/>
      <c r="AI9" s="20"/>
      <c r="AJ9" s="27"/>
      <c r="AK9" s="27"/>
      <c r="AL9" s="27"/>
      <c r="AM9" s="27"/>
      <c r="AN9" s="21"/>
      <c r="AO9" s="21"/>
      <c r="AP9" s="22"/>
      <c r="AQ9" s="21"/>
      <c r="AR9" s="27"/>
      <c r="AS9" s="27"/>
      <c r="AT9" s="27"/>
      <c r="AU9" s="27"/>
    </row>
    <row r="10" spans="1:54" ht="12" customHeight="1" x14ac:dyDescent="0.45">
      <c r="A10" s="44" t="s">
        <v>83</v>
      </c>
      <c r="B10" s="45"/>
      <c r="C10" s="198" t="s">
        <v>56</v>
      </c>
      <c r="D10" s="198"/>
      <c r="E10" s="199"/>
      <c r="F10" s="46">
        <v>12</v>
      </c>
      <c r="G10" s="47"/>
      <c r="H10" s="48" t="s">
        <v>57</v>
      </c>
      <c r="I10" s="5"/>
      <c r="J10" s="5"/>
      <c r="K10" s="5"/>
      <c r="L10" s="5"/>
      <c r="M10" s="5"/>
      <c r="N10" s="5"/>
      <c r="O10" s="49" t="s">
        <v>58</v>
      </c>
      <c r="P10" s="5" t="s">
        <v>59</v>
      </c>
      <c r="Q10" s="5"/>
      <c r="R10" s="42"/>
      <c r="S10" s="50"/>
      <c r="T10" s="48" t="s">
        <v>60</v>
      </c>
      <c r="U10" s="5"/>
      <c r="V10" s="5"/>
      <c r="W10" s="5"/>
      <c r="X10" s="5"/>
      <c r="Y10" s="36"/>
      <c r="Z10" s="51"/>
      <c r="AA10" s="36"/>
      <c r="AB10" s="36"/>
      <c r="AC10" s="36"/>
      <c r="AD10" s="37"/>
      <c r="AE10" s="52"/>
      <c r="AF10" s="52"/>
      <c r="AG10" s="52"/>
      <c r="AH10" s="53"/>
      <c r="AI10" s="54"/>
      <c r="AJ10" s="55"/>
      <c r="AK10" s="55"/>
      <c r="AL10" s="55"/>
      <c r="AM10" s="55"/>
      <c r="AN10" s="55"/>
      <c r="AO10" s="55"/>
      <c r="AP10" s="56"/>
      <c r="AQ10" s="21"/>
      <c r="AR10" s="21"/>
      <c r="AS10" s="21"/>
      <c r="AT10" s="21"/>
      <c r="AU10" s="21"/>
    </row>
    <row r="11" spans="1:54" ht="12" customHeight="1" thickBot="1" x14ac:dyDescent="0.5">
      <c r="A11" s="200" t="s">
        <v>82</v>
      </c>
      <c r="B11" s="201"/>
      <c r="C11" s="206">
        <v>2026</v>
      </c>
      <c r="D11" s="207"/>
      <c r="E11" s="207"/>
      <c r="F11" s="238" t="s">
        <v>85</v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57"/>
      <c r="AF11" s="57"/>
      <c r="AG11" s="57"/>
      <c r="AH11" s="184"/>
      <c r="AI11" s="65"/>
      <c r="AJ11" s="65"/>
      <c r="AK11" s="65"/>
      <c r="AL11" s="65"/>
      <c r="AM11" s="65"/>
      <c r="AN11" s="65"/>
      <c r="AO11" s="65"/>
      <c r="AP11" s="58"/>
      <c r="AQ11" s="21"/>
      <c r="AR11" s="21"/>
      <c r="AS11" s="21"/>
      <c r="AT11" s="21"/>
      <c r="AU11" s="21"/>
    </row>
    <row r="12" spans="1:54" ht="12" customHeight="1" thickBot="1" x14ac:dyDescent="0.5">
      <c r="A12" s="202"/>
      <c r="B12" s="203"/>
      <c r="C12" s="208"/>
      <c r="D12" s="209"/>
      <c r="E12" s="20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57"/>
      <c r="AF12" s="57"/>
      <c r="AG12" s="57"/>
      <c r="AH12" s="21"/>
      <c r="AI12" s="65"/>
      <c r="AJ12" s="59" t="s">
        <v>36</v>
      </c>
      <c r="AK12" s="59" t="s">
        <v>2</v>
      </c>
      <c r="AL12" s="59" t="s">
        <v>23</v>
      </c>
      <c r="AM12" s="59" t="s">
        <v>17</v>
      </c>
      <c r="AN12" s="60" t="s">
        <v>30</v>
      </c>
      <c r="AO12" s="61" t="s">
        <v>61</v>
      </c>
      <c r="AP12" s="58"/>
      <c r="AQ12" s="62"/>
      <c r="AR12" s="63"/>
      <c r="AS12" s="63"/>
      <c r="AT12" s="63"/>
      <c r="AU12" s="63"/>
    </row>
    <row r="13" spans="1:54" ht="12" customHeight="1" x14ac:dyDescent="0.45">
      <c r="A13" s="204"/>
      <c r="B13" s="205"/>
      <c r="C13" s="208"/>
      <c r="D13" s="209"/>
      <c r="E13" s="20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57"/>
      <c r="AF13" s="57"/>
      <c r="AG13" s="57"/>
      <c r="AH13" s="64"/>
      <c r="AI13" s="65"/>
      <c r="AJ13" s="65"/>
      <c r="AK13" s="65"/>
      <c r="AL13" s="65"/>
      <c r="AM13" s="65"/>
      <c r="AN13" s="65"/>
      <c r="AO13" s="65"/>
      <c r="AP13" s="58"/>
      <c r="AQ13" s="21"/>
      <c r="AR13" s="21"/>
      <c r="AS13" s="21"/>
      <c r="AT13" s="21"/>
      <c r="AU13" s="21"/>
    </row>
    <row r="14" spans="1:54" ht="15" customHeight="1" thickBot="1" x14ac:dyDescent="0.5">
      <c r="A14" s="66"/>
      <c r="B14" s="67"/>
      <c r="C14" s="68"/>
      <c r="D14" s="68"/>
      <c r="E14" s="6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64"/>
      <c r="AI14" s="65"/>
      <c r="AJ14" s="65"/>
      <c r="AK14" s="65"/>
      <c r="AL14" s="65"/>
      <c r="AM14" s="65"/>
      <c r="AN14" s="65"/>
      <c r="AO14" s="65"/>
      <c r="AP14" s="58"/>
      <c r="AQ14" s="21"/>
      <c r="AR14" s="21"/>
      <c r="AS14" s="21"/>
      <c r="AT14" s="21"/>
      <c r="AU14" s="21"/>
    </row>
    <row r="15" spans="1:54" s="9" customFormat="1" ht="15" customHeight="1" x14ac:dyDescent="0.45">
      <c r="A15" s="210">
        <f>C15</f>
        <v>46023</v>
      </c>
      <c r="B15" s="211"/>
      <c r="C15" s="69">
        <f>DATE($C$11,1,1)</f>
        <v>46023</v>
      </c>
      <c r="D15" s="70">
        <f>C15+1</f>
        <v>46024</v>
      </c>
      <c r="E15" s="70">
        <f t="shared" ref="E15:AG15" si="0">D15+1</f>
        <v>46025</v>
      </c>
      <c r="F15" s="71">
        <f t="shared" si="0"/>
        <v>46026</v>
      </c>
      <c r="G15" s="70">
        <f t="shared" si="0"/>
        <v>46027</v>
      </c>
      <c r="H15" s="70">
        <f t="shared" si="0"/>
        <v>46028</v>
      </c>
      <c r="I15" s="70">
        <f t="shared" si="0"/>
        <v>46029</v>
      </c>
      <c r="J15" s="70">
        <f t="shared" si="0"/>
        <v>46030</v>
      </c>
      <c r="K15" s="70">
        <f t="shared" si="0"/>
        <v>46031</v>
      </c>
      <c r="L15" s="70">
        <f t="shared" si="0"/>
        <v>46032</v>
      </c>
      <c r="M15" s="71">
        <f t="shared" si="0"/>
        <v>46033</v>
      </c>
      <c r="N15" s="70">
        <f t="shared" si="0"/>
        <v>46034</v>
      </c>
      <c r="O15" s="70">
        <f t="shared" si="0"/>
        <v>46035</v>
      </c>
      <c r="P15" s="70">
        <f t="shared" si="0"/>
        <v>46036</v>
      </c>
      <c r="Q15" s="70">
        <f t="shared" si="0"/>
        <v>46037</v>
      </c>
      <c r="R15" s="70">
        <f t="shared" si="0"/>
        <v>46038</v>
      </c>
      <c r="S15" s="70">
        <f t="shared" si="0"/>
        <v>46039</v>
      </c>
      <c r="T15" s="71">
        <f t="shared" si="0"/>
        <v>46040</v>
      </c>
      <c r="U15" s="70">
        <f t="shared" si="0"/>
        <v>46041</v>
      </c>
      <c r="V15" s="70">
        <f t="shared" si="0"/>
        <v>46042</v>
      </c>
      <c r="W15" s="70">
        <f t="shared" si="0"/>
        <v>46043</v>
      </c>
      <c r="X15" s="70">
        <f t="shared" si="0"/>
        <v>46044</v>
      </c>
      <c r="Y15" s="70">
        <f t="shared" si="0"/>
        <v>46045</v>
      </c>
      <c r="Z15" s="70">
        <f t="shared" si="0"/>
        <v>46046</v>
      </c>
      <c r="AA15" s="71">
        <f t="shared" si="0"/>
        <v>46047</v>
      </c>
      <c r="AB15" s="70">
        <f t="shared" si="0"/>
        <v>46048</v>
      </c>
      <c r="AC15" s="70">
        <f t="shared" si="0"/>
        <v>46049</v>
      </c>
      <c r="AD15" s="70">
        <f t="shared" si="0"/>
        <v>46050</v>
      </c>
      <c r="AE15" s="70">
        <f t="shared" si="0"/>
        <v>46051</v>
      </c>
      <c r="AF15" s="70">
        <f t="shared" si="0"/>
        <v>46052</v>
      </c>
      <c r="AG15" s="72">
        <f t="shared" si="0"/>
        <v>46053</v>
      </c>
      <c r="AH15" s="73"/>
      <c r="AI15" s="21"/>
      <c r="AJ15" s="74"/>
      <c r="AK15" s="74"/>
      <c r="AL15" s="74"/>
      <c r="AM15" s="74"/>
      <c r="AN15" s="74"/>
      <c r="AO15" s="74"/>
      <c r="AP15" s="75"/>
      <c r="AQ15" s="76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s="9" customFormat="1" ht="15" customHeight="1" x14ac:dyDescent="0.45">
      <c r="A16" s="212"/>
      <c r="B16" s="213"/>
      <c r="C16" s="77">
        <f>C15</f>
        <v>46023</v>
      </c>
      <c r="D16" s="78">
        <f t="shared" ref="D16:AG16" si="1">D15</f>
        <v>46024</v>
      </c>
      <c r="E16" s="78">
        <f t="shared" si="1"/>
        <v>46025</v>
      </c>
      <c r="F16" s="79">
        <f t="shared" si="1"/>
        <v>46026</v>
      </c>
      <c r="G16" s="78">
        <f t="shared" si="1"/>
        <v>46027</v>
      </c>
      <c r="H16" s="78">
        <f t="shared" si="1"/>
        <v>46028</v>
      </c>
      <c r="I16" s="78">
        <f t="shared" si="1"/>
        <v>46029</v>
      </c>
      <c r="J16" s="78">
        <f t="shared" si="1"/>
        <v>46030</v>
      </c>
      <c r="K16" s="78">
        <f t="shared" si="1"/>
        <v>46031</v>
      </c>
      <c r="L16" s="78">
        <f t="shared" si="1"/>
        <v>46032</v>
      </c>
      <c r="M16" s="79">
        <f t="shared" si="1"/>
        <v>46033</v>
      </c>
      <c r="N16" s="78">
        <f t="shared" si="1"/>
        <v>46034</v>
      </c>
      <c r="O16" s="78">
        <f t="shared" si="1"/>
        <v>46035</v>
      </c>
      <c r="P16" s="78">
        <f t="shared" si="1"/>
        <v>46036</v>
      </c>
      <c r="Q16" s="78">
        <f t="shared" si="1"/>
        <v>46037</v>
      </c>
      <c r="R16" s="78">
        <f t="shared" si="1"/>
        <v>46038</v>
      </c>
      <c r="S16" s="78">
        <f t="shared" si="1"/>
        <v>46039</v>
      </c>
      <c r="T16" s="79">
        <f t="shared" si="1"/>
        <v>46040</v>
      </c>
      <c r="U16" s="78">
        <f t="shared" si="1"/>
        <v>46041</v>
      </c>
      <c r="V16" s="78">
        <f t="shared" si="1"/>
        <v>46042</v>
      </c>
      <c r="W16" s="78">
        <f t="shared" si="1"/>
        <v>46043</v>
      </c>
      <c r="X16" s="78">
        <f t="shared" si="1"/>
        <v>46044</v>
      </c>
      <c r="Y16" s="78">
        <f t="shared" si="1"/>
        <v>46045</v>
      </c>
      <c r="Z16" s="78">
        <f t="shared" si="1"/>
        <v>46046</v>
      </c>
      <c r="AA16" s="79">
        <f t="shared" si="1"/>
        <v>46047</v>
      </c>
      <c r="AB16" s="78">
        <f t="shared" si="1"/>
        <v>46048</v>
      </c>
      <c r="AC16" s="78">
        <f t="shared" si="1"/>
        <v>46049</v>
      </c>
      <c r="AD16" s="78">
        <f t="shared" si="1"/>
        <v>46050</v>
      </c>
      <c r="AE16" s="78">
        <f t="shared" si="1"/>
        <v>46051</v>
      </c>
      <c r="AF16" s="78">
        <f t="shared" si="1"/>
        <v>46052</v>
      </c>
      <c r="AG16" s="80">
        <f t="shared" si="1"/>
        <v>46053</v>
      </c>
      <c r="AH16" s="81"/>
      <c r="AI16" s="21"/>
      <c r="AJ16" s="21"/>
      <c r="AK16" s="21"/>
      <c r="AL16" s="21"/>
      <c r="AM16" s="21"/>
      <c r="AN16" s="21"/>
      <c r="AO16" s="21"/>
      <c r="AP16" s="22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49" ht="15" customHeight="1" x14ac:dyDescent="0.55000000000000004">
      <c r="A17" s="82" t="s">
        <v>62</v>
      </c>
      <c r="B17" s="83">
        <f>IF([1]Daten!C3&lt;&gt;"",[1]Daten!C3,"")</f>
        <v>314</v>
      </c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87"/>
      <c r="AI17" s="65"/>
      <c r="AJ17" s="88"/>
      <c r="AK17" s="88"/>
      <c r="AL17" s="88"/>
      <c r="AM17" s="88"/>
      <c r="AN17" s="88"/>
      <c r="AO17" s="88"/>
      <c r="AP17" s="89"/>
      <c r="AQ17" s="21"/>
      <c r="AR17" s="21"/>
      <c r="AS17" s="21"/>
      <c r="AT17" s="21"/>
      <c r="AU17" s="21"/>
    </row>
    <row r="18" spans="1:49" ht="15" customHeight="1" x14ac:dyDescent="0.55000000000000004">
      <c r="A18" s="90" t="s">
        <v>72</v>
      </c>
      <c r="B18" s="83"/>
      <c r="C18" s="91" t="str">
        <f>INDEX({"";"";"W";"W";"W";"W";"Wk";"";"";"1";"1";"2";"2";"3";"3";"3";"";"";"1";"1";"";"";"";"1L";"1L";"1L";"1L";"1K";"";"";"";"";"1";"1";"2";"2";"2";"3";"3";"";"";"1";"1";"1";"2";"2";"3";"3";""},MOD(C15,49)+1,1)</f>
        <v>2</v>
      </c>
      <c r="D18" s="92" t="str">
        <f>INDEX({"";"";"W";"W";"W";"W";"Wk";"";"";"1";"1";"2";"2";"3";"3";"3";"";"";"1";"1";"";"";"";"1L";"1L";"1L";"1L";"1K";"";"";"";"";"1";"1";"2";"2";"2";"3";"3";"";"";"1";"1";"1";"2";"2";"3";"3";""},MOD(D15,49)+1,1)</f>
        <v>3</v>
      </c>
      <c r="E18" s="92" t="str">
        <f>INDEX({"";"";"W";"W";"W";"W";"Wk";"";"";"1";"1";"2";"2";"3";"3";"3";"";"";"1";"1";"";"";"";"1L";"1L";"1L";"1L";"1K";"";"";"";"";"1";"1";"2";"2";"2";"3";"3";"";"";"1";"1";"1";"2";"2";"3";"3";""},MOD(E15,49)+1,1)</f>
        <v>3</v>
      </c>
      <c r="F18" s="92" t="str">
        <f>INDEX({"";"";"W";"W";"W";"W";"Wk";"";"";"1";"1";"2";"2";"3";"3";"3";"";"";"1";"1";"";"";"";"1L";"1L";"1L";"1L";"1K";"";"";"";"";"1";"1";"2";"2";"2";"3";"3";"";"";"1";"1";"1";"2";"2";"3";"3";""},MOD(F15,49)+1,1)</f>
        <v>3</v>
      </c>
      <c r="G18" s="92" t="str">
        <f>INDEX({"";"";"W";"W";"W";"W";"Wk";"";"";"1";"1";"2";"2";"3";"3";"3";"";"";"1";"1";"";"";"";"1L";"1L";"1L";"1L";"1K";"";"";"";"";"1";"1";"2";"2";"2";"3";"3";"";"";"1";"1";"1";"2";"2";"3";"3";""},MOD(G15,49)+1,1)</f>
        <v/>
      </c>
      <c r="H18" s="92" t="str">
        <f>INDEX({"";"";"W";"W";"W";"W";"Wk";"";"";"1";"1";"2";"2";"3";"3";"3";"";"";"1";"1";"";"";"";"1L";"1L";"1L";"1L";"1K";"";"";"";"";"1";"1";"2";"2";"2";"3";"3";"";"";"1";"1";"1";"2";"2";"3";"3";""},MOD(H15,49)+1,1)</f>
        <v/>
      </c>
      <c r="I18" s="92" t="str">
        <f>INDEX({"";"";"W";"W";"W";"W";"Wk";"";"";"1";"1";"2";"2";"3";"3";"3";"";"";"1";"1";"";"";"";"1L";"1L";"1L";"1L";"1K";"";"";"";"";"1";"1";"2";"2";"2";"3";"3";"";"";"1";"1";"1";"2";"2";"3";"3";""},MOD(I15,49)+1,1)</f>
        <v>1</v>
      </c>
      <c r="J18" s="92" t="str">
        <f>INDEX({"";"";"W";"W";"W";"W";"Wk";"";"";"1";"1";"2";"2";"3";"3";"3";"";"";"1";"1";"";"";"";"1L";"1L";"1L";"1L";"1K";"";"";"";"";"1";"1";"2";"2";"2";"3";"3";"";"";"1";"1";"1";"2";"2";"3";"3";""},MOD(J15,49)+1,1)</f>
        <v>1</v>
      </c>
      <c r="K18" s="92" t="str">
        <f>INDEX({"";"";"W";"W";"W";"W";"Wk";"";"";"1";"1";"2";"2";"3";"3";"3";"";"";"1";"1";"";"";"";"1L";"1L";"1L";"1L";"1K";"";"";"";"";"1";"1";"2";"2";"2";"3";"3";"";"";"1";"1";"1";"2";"2";"3";"3";""},MOD(K15,49)+1,1)</f>
        <v/>
      </c>
      <c r="L18" s="92" t="str">
        <f>INDEX({"";"";"W";"W";"W";"W";"Wk";"";"";"1";"1";"2";"2";"3";"3";"3";"";"";"1";"1";"";"";"";"1L";"1L";"1L";"1L";"1K";"";"";"";"";"1";"1";"2";"2";"2";"3";"3";"";"";"1";"1";"1";"2";"2";"3";"3";""},MOD(L15,49)+1,1)</f>
        <v/>
      </c>
      <c r="M18" s="92" t="str">
        <f>INDEX({"";"";"W";"W";"W";"W";"Wk";"";"";"1";"1";"2";"2";"3";"3";"3";"";"";"1";"1";"";"";"";"1L";"1L";"1L";"1L";"1K";"";"";"";"";"1";"1";"2";"2";"2";"3";"3";"";"";"1";"1";"1";"2";"2";"3";"3";""},MOD(M15,49)+1,1)</f>
        <v/>
      </c>
      <c r="N18" s="92" t="str">
        <f>INDEX({"";"";"W";"W";"W";"W";"Wk";"";"";"1";"1";"2";"2";"3";"3";"3";"";"";"1";"1";"";"";"";"1L";"1L";"1L";"1L";"1K";"";"";"";"";"1";"1";"2";"2";"2";"3";"3";"";"";"1";"1";"1";"2";"2";"3";"3";""},MOD(N15,49)+1,1)</f>
        <v>1L</v>
      </c>
      <c r="O18" s="92" t="str">
        <f>INDEX({"";"";"W";"W";"W";"W";"Wk";"";"";"1";"1";"2";"2";"3";"3";"3";"";"";"1";"1";"";"";"";"1L";"1L";"1L";"1L";"1K";"";"";"";"";"1";"1";"2";"2";"2";"3";"3";"";"";"1";"1";"1";"2";"2";"3";"3";""},MOD(O15,49)+1,1)</f>
        <v>1L</v>
      </c>
      <c r="P18" s="92" t="str">
        <f>INDEX({"";"";"W";"W";"W";"W";"Wk";"";"";"1";"1";"2";"2";"3";"3";"3";"";"";"1";"1";"";"";"";"1L";"1L";"1L";"1L";"1K";"";"";"";"";"1";"1";"2";"2";"2";"3";"3";"";"";"1";"1";"1";"2";"2";"3";"3";""},MOD(P15,49)+1,1)</f>
        <v>1L</v>
      </c>
      <c r="Q18" s="92" t="str">
        <f>INDEX({"";"";"W";"W";"W";"W";"Wk";"";"";"1";"1";"2";"2";"3";"3";"3";"";"";"1";"1";"";"";"";"1L";"1L";"1L";"1L";"1K";"";"";"";"";"1";"1";"2";"2";"2";"3";"3";"";"";"1";"1";"1";"2";"2";"3";"3";""},MOD(Q15,49)+1,1)</f>
        <v>1L</v>
      </c>
      <c r="R18" s="92" t="str">
        <f>INDEX({"";"";"W";"W";"W";"W";"Wk";"";"";"1";"1";"2";"2";"3";"3";"3";"";"";"1";"1";"";"";"";"1L";"1L";"1L";"1L";"1K";"";"";"";"";"1";"1";"2";"2";"2";"3";"3";"";"";"1";"1";"1";"2";"2";"3";"3";""},MOD(R15,49)+1,1)</f>
        <v>1K</v>
      </c>
      <c r="S18" s="92" t="str">
        <f>INDEX({"";"";"W";"W";"W";"W";"Wk";"";"";"1";"1";"2";"2";"3";"3";"3";"";"";"1";"1";"";"";"";"1L";"1L";"1L";"1L";"1K";"";"";"";"";"1";"1";"2";"2";"2";"3";"3";"";"";"1";"1";"1";"2";"2";"3";"3";""},MOD(S15,49)+1,1)</f>
        <v/>
      </c>
      <c r="T18" s="92" t="str">
        <f>INDEX({"";"";"W";"W";"W";"W";"Wk";"";"";"1";"1";"2";"2";"3";"3";"3";"";"";"1";"1";"";"";"";"1L";"1L";"1L";"1L";"1K";"";"";"";"";"1";"1";"2";"2";"2";"3";"3";"";"";"1";"1";"1";"2";"2";"3";"3";""},MOD(T15,49)+1,1)</f>
        <v/>
      </c>
      <c r="U18" s="92" t="str">
        <f>INDEX({"";"";"W";"W";"W";"W";"Wk";"";"";"1";"1";"2";"2";"3";"3";"3";"";"";"1";"1";"";"";"";"1L";"1L";"1L";"1L";"1K";"";"";"";"";"1";"1";"2";"2";"2";"3";"3";"";"";"1";"1";"1";"2";"2";"3";"3";""},MOD(U15,49)+1,1)</f>
        <v/>
      </c>
      <c r="V18" s="92" t="str">
        <f>INDEX({"";"";"W";"W";"W";"W";"Wk";"";"";"1";"1";"2";"2";"3";"3";"3";"";"";"1";"1";"";"";"";"1L";"1L";"1L";"1L";"1K";"";"";"";"";"1";"1";"2";"2";"2";"3";"3";"";"";"1";"1";"1";"2";"2";"3";"3";""},MOD(V15,49)+1,1)</f>
        <v/>
      </c>
      <c r="W18" s="92" t="str">
        <f>INDEX({"";"";"W";"W";"W";"W";"Wk";"";"";"1";"1";"2";"2";"3";"3";"3";"";"";"1";"1";"";"";"";"1L";"1L";"1L";"1L";"1K";"";"";"";"";"1";"1";"2";"2";"2";"3";"3";"";"";"1";"1";"1";"2";"2";"3";"3";""},MOD(W15,49)+1,1)</f>
        <v>1</v>
      </c>
      <c r="X18" s="92" t="str">
        <f>INDEX({"";"";"W";"W";"W";"W";"Wk";"";"";"1";"1";"2";"2";"3";"3";"3";"";"";"1";"1";"";"";"";"1L";"1L";"1L";"1L";"1K";"";"";"";"";"1";"1";"2";"2";"2";"3";"3";"";"";"1";"1";"1";"2";"2";"3";"3";""},MOD(X15,49)+1,1)</f>
        <v>1</v>
      </c>
      <c r="Y18" s="92" t="str">
        <f>INDEX({"";"";"W";"W";"W";"W";"Wk";"";"";"1";"1";"2";"2";"3";"3";"3";"";"";"1";"1";"";"";"";"1L";"1L";"1L";"1L";"1K";"";"";"";"";"1";"1";"2";"2";"2";"3";"3";"";"";"1";"1";"1";"2";"2";"3";"3";""},MOD(Y15,49)+1,1)</f>
        <v>2</v>
      </c>
      <c r="Z18" s="92" t="str">
        <f>INDEX({"";"";"W";"W";"W";"W";"Wk";"";"";"1";"1";"2";"2";"3";"3";"3";"";"";"1";"1";"";"";"";"1L";"1L";"1L";"1L";"1K";"";"";"";"";"1";"1";"2";"2";"2";"3";"3";"";"";"1";"1";"1";"2";"2";"3";"3";""},MOD(Z15,49)+1,1)</f>
        <v>2</v>
      </c>
      <c r="AA18" s="92" t="str">
        <f>INDEX({"";"";"W";"W";"W";"W";"Wk";"";"";"1";"1";"2";"2";"3";"3";"3";"";"";"1";"1";"";"";"";"1L";"1L";"1L";"1L";"1K";"";"";"";"";"1";"1";"2";"2";"2";"3";"3";"";"";"1";"1";"1";"2";"2";"3";"3";""},MOD(AA15,49)+1,1)</f>
        <v>2</v>
      </c>
      <c r="AB18" s="92" t="str">
        <f>INDEX({"";"";"W";"W";"W";"W";"Wk";"";"";"1";"1";"2";"2";"3";"3";"3";"";"";"1";"1";"";"";"";"1L";"1L";"1L";"1L";"1K";"";"";"";"";"1";"1";"2";"2";"2";"3";"3";"";"";"1";"1";"1";"2";"2";"3";"3";""},MOD(AB15,49)+1,1)</f>
        <v>3</v>
      </c>
      <c r="AC18" s="92" t="str">
        <f>INDEX({"";"";"W";"W";"W";"W";"Wk";"";"";"1";"1";"2";"2";"3";"3";"3";"";"";"1";"1";"";"";"";"1L";"1L";"1L";"1L";"1K";"";"";"";"";"1";"1";"2";"2";"2";"3";"3";"";"";"1";"1";"1";"2";"2";"3";"3";""},MOD(AC15,49)+1,1)</f>
        <v>3</v>
      </c>
      <c r="AD18" s="92" t="str">
        <f>INDEX({"";"";"W";"W";"W";"W";"Wk";"";"";"1";"1";"2";"2";"3";"3";"3";"";"";"1";"1";"";"";"";"1L";"1L";"1L";"1L";"1K";"";"";"";"";"1";"1";"2";"2";"2";"3";"3";"";"";"1";"1";"1";"2";"2";"3";"3";""},MOD(AD15,49)+1,1)</f>
        <v/>
      </c>
      <c r="AE18" s="92" t="str">
        <f>INDEX({"";"";"W";"W";"W";"W";"Wk";"";"";"1";"1";"2";"2";"3";"3";"3";"";"";"1";"1";"";"";"";"1L";"1L";"1L";"1L";"1K";"";"";"";"";"1";"1";"2";"2";"2";"3";"3";"";"";"1";"1";"1";"2";"2";"3";"3";""},MOD(AE15,49)+1,1)</f>
        <v/>
      </c>
      <c r="AF18" s="92" t="str">
        <f>INDEX({"";"";"W";"W";"W";"W";"Wk";"";"";"1";"1";"2";"2";"3";"3";"3";"";"";"1";"1";"";"";"";"1L";"1L";"1L";"1L";"1K";"";"";"";"";"1";"1";"2";"2";"2";"3";"3";"";"";"1";"1";"1";"2";"2";"3";"3";""},MOD(AF15,49)+1,1)</f>
        <v>1</v>
      </c>
      <c r="AG18" s="93" t="str">
        <f>INDEX({"";"";"W";"W";"W";"W";"Wk";"";"";"1";"1";"2";"2";"3";"3";"3";"";"";"1";"1";"";"";"";"1L";"1L";"1L";"1L";"1K";"";"";"";"";"1";"1";"2";"2";"2";"3";"3";"";"";"1";"1";"1";"2";"2";"3";"3";""},MOD(AG15,49)+1,1)</f>
        <v>1</v>
      </c>
      <c r="AH18" s="87"/>
      <c r="AI18" s="94" t="s">
        <v>63</v>
      </c>
      <c r="AJ18" s="95">
        <f>[1]Daten!E3</f>
        <v>0</v>
      </c>
      <c r="AK18" s="96">
        <f>[1]Daten!D3</f>
        <v>29</v>
      </c>
      <c r="AL18" s="97">
        <f>[1]Daten!F3</f>
        <v>0</v>
      </c>
      <c r="AM18" s="97">
        <f>[1]Daten!G3</f>
        <v>0</v>
      </c>
      <c r="AN18" s="98">
        <f>[1]Daten!H3</f>
        <v>0</v>
      </c>
      <c r="AO18" s="159">
        <f>AO19</f>
        <v>5</v>
      </c>
      <c r="AP18" s="99"/>
      <c r="AQ18" s="100"/>
      <c r="AR18" s="101"/>
      <c r="AS18" s="102"/>
      <c r="AT18" s="101"/>
      <c r="AU18" s="101"/>
      <c r="AV18" s="103"/>
      <c r="AW18" s="103"/>
    </row>
    <row r="19" spans="1:49" ht="15" customHeight="1" thickBot="1" x14ac:dyDescent="0.6">
      <c r="A19" s="82" t="s">
        <v>64</v>
      </c>
      <c r="B19" s="104">
        <v>0</v>
      </c>
      <c r="C19" s="105">
        <v>2</v>
      </c>
      <c r="D19" s="106">
        <v>3</v>
      </c>
      <c r="E19" s="106">
        <v>3</v>
      </c>
      <c r="F19" s="106">
        <v>3</v>
      </c>
      <c r="G19" s="106" t="s">
        <v>65</v>
      </c>
      <c r="H19" s="106" t="s">
        <v>65</v>
      </c>
      <c r="I19" s="106">
        <v>1</v>
      </c>
      <c r="J19" s="106">
        <v>1</v>
      </c>
      <c r="K19" s="106" t="s">
        <v>65</v>
      </c>
      <c r="L19" s="106" t="s">
        <v>65</v>
      </c>
      <c r="M19" s="106" t="s">
        <v>65</v>
      </c>
      <c r="N19" s="106" t="s">
        <v>66</v>
      </c>
      <c r="O19" s="106" t="s">
        <v>66</v>
      </c>
      <c r="P19" s="106" t="s">
        <v>66</v>
      </c>
      <c r="Q19" s="106" t="s">
        <v>66</v>
      </c>
      <c r="R19" s="106" t="s">
        <v>67</v>
      </c>
      <c r="S19" s="106" t="s">
        <v>65</v>
      </c>
      <c r="T19" s="106" t="s">
        <v>65</v>
      </c>
      <c r="U19" s="106" t="s">
        <v>65</v>
      </c>
      <c r="V19" s="106" t="s">
        <v>65</v>
      </c>
      <c r="W19" s="106">
        <v>1</v>
      </c>
      <c r="X19" s="106">
        <v>1</v>
      </c>
      <c r="Y19" s="106">
        <v>2</v>
      </c>
      <c r="Z19" s="106">
        <v>2</v>
      </c>
      <c r="AA19" s="106">
        <v>2</v>
      </c>
      <c r="AB19" s="106">
        <v>3</v>
      </c>
      <c r="AC19" s="106">
        <v>3</v>
      </c>
      <c r="AD19" s="106" t="s">
        <v>65</v>
      </c>
      <c r="AE19" s="106" t="s">
        <v>65</v>
      </c>
      <c r="AF19" s="106">
        <v>1</v>
      </c>
      <c r="AG19" s="107">
        <v>1</v>
      </c>
      <c r="AH19" s="108">
        <v>0</v>
      </c>
      <c r="AI19" s="109" t="s">
        <v>68</v>
      </c>
      <c r="AJ19" s="110">
        <f>IFERROR(AJ18-COUNTIF(C19:AG19,"Uv"),"")</f>
        <v>0</v>
      </c>
      <c r="AK19" s="111">
        <f>IFERROR(AK18-COUNTIF(C19:AG19,"U"),"")</f>
        <v>29</v>
      </c>
      <c r="AL19" s="111">
        <f>IFERROR(AL18-COUNTIF(C19:AG19,"WS"),"")</f>
        <v>0</v>
      </c>
      <c r="AM19" s="111">
        <f>IFERROR(AM18-COUNTIF(C19:AG19,"NS"),"")</f>
        <v>0</v>
      </c>
      <c r="AN19" s="111">
        <f>IFERROR(AN18-COUNTIF(C19:AG19,"HS"),"")</f>
        <v>0</v>
      </c>
      <c r="AO19" s="112">
        <f>COUNTIF(C19:AG19,"3")</f>
        <v>5</v>
      </c>
      <c r="AP19" s="113"/>
      <c r="AQ19" s="114"/>
      <c r="AR19" s="115"/>
      <c r="AS19" s="116"/>
      <c r="AT19" s="117"/>
      <c r="AU19" s="117"/>
      <c r="AV19" s="21"/>
      <c r="AW19" s="21"/>
    </row>
    <row r="20" spans="1:49" ht="15" customHeight="1" thickTop="1" x14ac:dyDescent="0.55000000000000004">
      <c r="A20" s="118" t="s">
        <v>62</v>
      </c>
      <c r="B20" s="119">
        <f>IF([1]Daten!C4&lt;&gt;"",[1]Daten!C4,"")</f>
        <v>324</v>
      </c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3"/>
      <c r="AI20" s="124"/>
      <c r="AJ20" s="125"/>
      <c r="AK20" s="125"/>
      <c r="AL20" s="125"/>
      <c r="AM20" s="125"/>
      <c r="AN20" s="126"/>
      <c r="AO20" s="127"/>
      <c r="AP20" s="128"/>
      <c r="AQ20" s="129"/>
      <c r="AR20" s="129"/>
      <c r="AS20" s="129"/>
      <c r="AT20" s="41"/>
      <c r="AU20" s="41"/>
      <c r="AV20" s="21"/>
      <c r="AW20" s="21"/>
    </row>
    <row r="21" spans="1:49" ht="15" customHeight="1" x14ac:dyDescent="0.55000000000000004">
      <c r="A21" s="130" t="s">
        <v>73</v>
      </c>
      <c r="B21" s="119"/>
      <c r="C21" s="91" t="str">
        <f>INDEX({"1";"1";"2";"2";"3";"3";"";"";"";"W";"W";"W";"W";"Wk";"";"";"1";"1";"2";"2";"3";"3";"3";"";"";"1";"1";"";"";"";"1L";"1L";"1L";"1L";"1K";"";"";"";"";"1";"1";"2";"2";"2";"3";"3";"";"";"1"},MOD(C15,49)+1,1)</f>
        <v>W</v>
      </c>
      <c r="D21" s="92" t="str">
        <f>INDEX({"1";"1";"2";"2";"3";"3";"";"";"";"W";"W";"W";"W";"Wk";"";"";"1";"1";"2";"2";"3";"3";"3";"";"";"1";"1";"";"";"";"1L";"1L";"1L";"1L";"1K";"";"";"";"";"1";"1";"2";"2";"2";"3";"3";"";"";"1"},MOD(D15,49)+1,1)</f>
        <v>Wk</v>
      </c>
      <c r="E21" s="92" t="str">
        <f>INDEX({"1";"1";"2";"2";"3";"3";"";"";"";"W";"W";"W";"W";"Wk";"";"";"1";"1";"2";"2";"3";"3";"3";"";"";"1";"1";"";"";"";"1L";"1L";"1L";"1L";"1K";"";"";"";"";"1";"1";"2";"2";"2";"3";"3";"";"";"1"},MOD(E15,49)+1,1)</f>
        <v/>
      </c>
      <c r="F21" s="92" t="str">
        <f>INDEX({"1";"1";"2";"2";"3";"3";"";"";"";"W";"W";"W";"W";"Wk";"";"";"1";"1";"2";"2";"3";"3";"3";"";"";"1";"1";"";"";"";"1L";"1L";"1L";"1L";"1K";"";"";"";"";"1";"1";"2";"2";"2";"3";"3";"";"";"1"},MOD(F15,49)+1,1)</f>
        <v/>
      </c>
      <c r="G21" s="92" t="str">
        <f>INDEX({"1";"1";"2";"2";"3";"3";"";"";"";"W";"W";"W";"W";"Wk";"";"";"1";"1";"2";"2";"3";"3";"3";"";"";"1";"1";"";"";"";"1L";"1L";"1L";"1L";"1K";"";"";"";"";"1";"1";"2";"2";"2";"3";"3";"";"";"1"},MOD(G15,49)+1,1)</f>
        <v>1</v>
      </c>
      <c r="H21" s="92" t="str">
        <f>INDEX({"1";"1";"2";"2";"3";"3";"";"";"";"W";"W";"W";"W";"Wk";"";"";"1";"1";"2";"2";"3";"3";"3";"";"";"1";"1";"";"";"";"1L";"1L";"1L";"1L";"1K";"";"";"";"";"1";"1";"2";"2";"2";"3";"3";"";"";"1"},MOD(H15,49)+1,1)</f>
        <v>1</v>
      </c>
      <c r="I21" s="92" t="str">
        <f>INDEX({"1";"1";"2";"2";"3";"3";"";"";"";"W";"W";"W";"W";"Wk";"";"";"1";"1";"2";"2";"3";"3";"3";"";"";"1";"1";"";"";"";"1L";"1L";"1L";"1L";"1K";"";"";"";"";"1";"1";"2";"2";"2";"3";"3";"";"";"1"},MOD(I15,49)+1,1)</f>
        <v>2</v>
      </c>
      <c r="J21" s="92" t="str">
        <f>INDEX({"1";"1";"2";"2";"3";"3";"";"";"";"W";"W";"W";"W";"Wk";"";"";"1";"1";"2";"2";"3";"3";"3";"";"";"1";"1";"";"";"";"1L";"1L";"1L";"1L";"1K";"";"";"";"";"1";"1";"2";"2";"2";"3";"3";"";"";"1"},MOD(J15,49)+1,1)</f>
        <v>2</v>
      </c>
      <c r="K21" s="92" t="str">
        <f>INDEX({"1";"1";"2";"2";"3";"3";"";"";"";"W";"W";"W";"W";"Wk";"";"";"1";"1";"2";"2";"3";"3";"3";"";"";"1";"1";"";"";"";"1L";"1L";"1L";"1L";"1K";"";"";"";"";"1";"1";"2";"2";"2";"3";"3";"";"";"1"},MOD(K15,49)+1,1)</f>
        <v>3</v>
      </c>
      <c r="L21" s="92" t="str">
        <f>INDEX({"1";"1";"2";"2";"3";"3";"";"";"";"W";"W";"W";"W";"Wk";"";"";"1";"1";"2";"2";"3";"3";"3";"";"";"1";"1";"";"";"";"1L";"1L";"1L";"1L";"1K";"";"";"";"";"1";"1";"2";"2";"2";"3";"3";"";"";"1"},MOD(L15,49)+1,1)</f>
        <v>3</v>
      </c>
      <c r="M21" s="92" t="str">
        <f>INDEX({"1";"1";"2";"2";"3";"3";"";"";"";"W";"W";"W";"W";"Wk";"";"";"1";"1";"2";"2";"3";"3";"3";"";"";"1";"1";"";"";"";"1L";"1L";"1L";"1L";"1K";"";"";"";"";"1";"1";"2";"2";"2";"3";"3";"";"";"1"},MOD(M15,49)+1,1)</f>
        <v>3</v>
      </c>
      <c r="N21" s="92" t="str">
        <f>INDEX({"1";"1";"2";"2";"3";"3";"";"";"";"W";"W";"W";"W";"Wk";"";"";"1";"1";"2";"2";"3";"3";"3";"";"";"1";"1";"";"";"";"1L";"1L";"1L";"1L";"1K";"";"";"";"";"1";"1";"2";"2";"2";"3";"3";"";"";"1"},MOD(N15,49)+1,1)</f>
        <v/>
      </c>
      <c r="O21" s="92" t="str">
        <f>INDEX({"1";"1";"2";"2";"3";"3";"";"";"";"W";"W";"W";"W";"Wk";"";"";"1";"1";"2";"2";"3";"3";"3";"";"";"1";"1";"";"";"";"1L";"1L";"1L";"1L";"1K";"";"";"";"";"1";"1";"2";"2";"2";"3";"3";"";"";"1"},MOD(O15,49)+1,1)</f>
        <v/>
      </c>
      <c r="P21" s="92" t="str">
        <f>INDEX({"1";"1";"2";"2";"3";"3";"";"";"";"W";"W";"W";"W";"Wk";"";"";"1";"1";"2";"2";"3";"3";"3";"";"";"1";"1";"";"";"";"1L";"1L";"1L";"1L";"1K";"";"";"";"";"1";"1";"2";"2";"2";"3";"3";"";"";"1"},MOD(P15,49)+1,1)</f>
        <v>1</v>
      </c>
      <c r="Q21" s="92" t="str">
        <f>INDEX({"1";"1";"2";"2";"3";"3";"";"";"";"W";"W";"W";"W";"Wk";"";"";"1";"1";"2";"2";"3";"3";"3";"";"";"1";"1";"";"";"";"1L";"1L";"1L";"1L";"1K";"";"";"";"";"1";"1";"2";"2";"2";"3";"3";"";"";"1"},MOD(Q15,49)+1,1)</f>
        <v>1</v>
      </c>
      <c r="R21" s="92" t="str">
        <f>INDEX({"1";"1";"2";"2";"3";"3";"";"";"";"W";"W";"W";"W";"Wk";"";"";"1";"1";"2";"2";"3";"3";"3";"";"";"1";"1";"";"";"";"1L";"1L";"1L";"1L";"1K";"";"";"";"";"1";"1";"2";"2";"2";"3";"3";"";"";"1"},MOD(R15,49)+1,1)</f>
        <v/>
      </c>
      <c r="S21" s="92" t="str">
        <f>INDEX({"1";"1";"2";"2";"3";"3";"";"";"";"W";"W";"W";"W";"Wk";"";"";"1";"1";"2";"2";"3";"3";"3";"";"";"1";"1";"";"";"";"1L";"1L";"1L";"1L";"1K";"";"";"";"";"1";"1";"2";"2";"2";"3";"3";"";"";"1"},MOD(S15,49)+1,1)</f>
        <v/>
      </c>
      <c r="T21" s="92" t="str">
        <f>INDEX({"1";"1";"2";"2";"3";"3";"";"";"";"W";"W";"W";"W";"Wk";"";"";"1";"1";"2";"2";"3";"3";"3";"";"";"1";"1";"";"";"";"1L";"1L";"1L";"1L";"1K";"";"";"";"";"1";"1";"2";"2";"2";"3";"3";"";"";"1"},MOD(T15,49)+1,1)</f>
        <v/>
      </c>
      <c r="U21" s="92" t="str">
        <f>INDEX({"1";"1";"2";"2";"3";"3";"";"";"";"W";"W";"W";"W";"Wk";"";"";"1";"1";"2";"2";"3";"3";"3";"";"";"1";"1";"";"";"";"1L";"1L";"1L";"1L";"1K";"";"";"";"";"1";"1";"2";"2";"2";"3";"3";"";"";"1"},MOD(U15,49)+1,1)</f>
        <v>1L</v>
      </c>
      <c r="V21" s="92" t="str">
        <f>INDEX({"1";"1";"2";"2";"3";"3";"";"";"";"W";"W";"W";"W";"Wk";"";"";"1";"1";"2";"2";"3";"3";"3";"";"";"1";"1";"";"";"";"1L";"1L";"1L";"1L";"1K";"";"";"";"";"1";"1";"2";"2";"2";"3";"3";"";"";"1"},MOD(V15,49)+1,1)</f>
        <v>1L</v>
      </c>
      <c r="W21" s="92" t="str">
        <f>INDEX({"1";"1";"2";"2";"3";"3";"";"";"";"W";"W";"W";"W";"Wk";"";"";"1";"1";"2";"2";"3";"3";"3";"";"";"1";"1";"";"";"";"1L";"1L";"1L";"1L";"1K";"";"";"";"";"1";"1";"2";"2";"2";"3";"3";"";"";"1"},MOD(W15,49)+1,1)</f>
        <v>1L</v>
      </c>
      <c r="X21" s="92" t="str">
        <f>INDEX({"1";"1";"2";"2";"3";"3";"";"";"";"W";"W";"W";"W";"Wk";"";"";"1";"1";"2";"2";"3";"3";"3";"";"";"1";"1";"";"";"";"1L";"1L";"1L";"1L";"1K";"";"";"";"";"1";"1";"2";"2";"2";"3";"3";"";"";"1"},MOD(X15,49)+1,1)</f>
        <v>1L</v>
      </c>
      <c r="Y21" s="92" t="str">
        <f>INDEX({"1";"1";"2";"2";"3";"3";"";"";"";"W";"W";"W";"W";"Wk";"";"";"1";"1";"2";"2";"3";"3";"3";"";"";"1";"1";"";"";"";"1L";"1L";"1L";"1L";"1K";"";"";"";"";"1";"1";"2";"2";"2";"3";"3";"";"";"1"},MOD(Y15,49)+1,1)</f>
        <v>1K</v>
      </c>
      <c r="Z21" s="92" t="str">
        <f>INDEX({"1";"1";"2";"2";"3";"3";"";"";"";"W";"W";"W";"W";"Wk";"";"";"1";"1";"2";"2";"3";"3";"3";"";"";"1";"1";"";"";"";"1L";"1L";"1L";"1L";"1K";"";"";"";"";"1";"1";"2";"2";"2";"3";"3";"";"";"1"},MOD(Z15,49)+1,1)</f>
        <v/>
      </c>
      <c r="AA21" s="92" t="str">
        <f>INDEX({"1";"1";"2";"2";"3";"3";"";"";"";"W";"W";"W";"W";"Wk";"";"";"1";"1";"2";"2";"3";"3";"3";"";"";"1";"1";"";"";"";"1L";"1L";"1L";"1L";"1K";"";"";"";"";"1";"1";"2";"2";"2";"3";"3";"";"";"1"},MOD(AA15,49)+1,1)</f>
        <v/>
      </c>
      <c r="AB21" s="92" t="str">
        <f>INDEX({"1";"1";"2";"2";"3";"3";"";"";"";"W";"W";"W";"W";"Wk";"";"";"1";"1";"2";"2";"3";"3";"3";"";"";"1";"1";"";"";"";"1L";"1L";"1L";"1L";"1K";"";"";"";"";"1";"1";"2";"2";"2";"3";"3";"";"";"1"},MOD(AB15,49)+1,1)</f>
        <v/>
      </c>
      <c r="AC21" s="92" t="str">
        <f>INDEX({"1";"1";"2";"2";"3";"3";"";"";"";"W";"W";"W";"W";"Wk";"";"";"1";"1";"2";"2";"3";"3";"3";"";"";"1";"1";"";"";"";"1L";"1L";"1L";"1L";"1K";"";"";"";"";"1";"1";"2";"2";"2";"3";"3";"";"";"1"},MOD(AC15,49)+1,1)</f>
        <v/>
      </c>
      <c r="AD21" s="92" t="str">
        <f>INDEX({"1";"1";"2";"2";"3";"3";"";"";"";"W";"W";"W";"W";"Wk";"";"";"1";"1";"2";"2";"3";"3";"3";"";"";"1";"1";"";"";"";"1L";"1L";"1L";"1L";"1K";"";"";"";"";"1";"1";"2";"2";"2";"3";"3";"";"";"1"},MOD(AD15,49)+1,1)</f>
        <v>1</v>
      </c>
      <c r="AE21" s="92" t="str">
        <f>INDEX({"1";"1";"2";"2";"3";"3";"";"";"";"W";"W";"W";"W";"Wk";"";"";"1";"1";"2";"2";"3";"3";"3";"";"";"1";"1";"";"";"";"1L";"1L";"1L";"1L";"1K";"";"";"";"";"1";"1";"2";"2";"2";"3";"3";"";"";"1"},MOD(AE15,49)+1,1)</f>
        <v>1</v>
      </c>
      <c r="AF21" s="92" t="str">
        <f>INDEX({"1";"1";"2";"2";"3";"3";"";"";"";"W";"W";"W";"W";"Wk";"";"";"1";"1";"2";"2";"3";"3";"3";"";"";"1";"1";"";"";"";"1L";"1L";"1L";"1L";"1K";"";"";"";"";"1";"1";"2";"2";"2";"3";"3";"";"";"1"},MOD(AF15,49)+1,1)</f>
        <v>2</v>
      </c>
      <c r="AG21" s="93" t="str">
        <f>INDEX({"1";"1";"2";"2";"3";"3";"";"";"";"W";"W";"W";"W";"Wk";"";"";"1";"1";"2";"2";"3";"3";"3";"";"";"1";"1";"";"";"";"1L";"1L";"1L";"1L";"1K";"";"";"";"";"1";"1";"2";"2";"2";"3";"3";"";"";"1"},MOD(AG15,49)+1,1)</f>
        <v>2</v>
      </c>
      <c r="AH21" s="87"/>
      <c r="AI21" s="94" t="s">
        <v>63</v>
      </c>
      <c r="AJ21" s="131">
        <f>[1]Daten!E4</f>
        <v>0</v>
      </c>
      <c r="AK21" s="132">
        <f>[1]Daten!D4</f>
        <v>29</v>
      </c>
      <c r="AL21" s="132">
        <f>[1]Daten!F4</f>
        <v>0</v>
      </c>
      <c r="AM21" s="132">
        <f>[1]Daten!G4</f>
        <v>0</v>
      </c>
      <c r="AN21" s="132">
        <f>[1]Daten!H4</f>
        <v>0</v>
      </c>
      <c r="AO21" s="159">
        <f>AO22</f>
        <v>3</v>
      </c>
      <c r="AP21" s="133"/>
      <c r="AQ21" s="100"/>
      <c r="AR21" s="101"/>
      <c r="AS21" s="102"/>
      <c r="AT21" s="101"/>
      <c r="AU21" s="101"/>
      <c r="AV21" s="103"/>
      <c r="AW21" s="103"/>
    </row>
    <row r="22" spans="1:49" ht="15" customHeight="1" thickBot="1" x14ac:dyDescent="0.6">
      <c r="A22" s="118" t="s">
        <v>64</v>
      </c>
      <c r="B22" s="134">
        <v>0</v>
      </c>
      <c r="C22" s="91" t="s">
        <v>69</v>
      </c>
      <c r="D22" s="92" t="s">
        <v>70</v>
      </c>
      <c r="E22" s="92" t="s">
        <v>65</v>
      </c>
      <c r="F22" s="92" t="s">
        <v>65</v>
      </c>
      <c r="G22" s="135">
        <v>1</v>
      </c>
      <c r="H22" s="135">
        <v>1</v>
      </c>
      <c r="I22" s="135">
        <v>2</v>
      </c>
      <c r="J22" s="135">
        <v>2</v>
      </c>
      <c r="K22" s="135">
        <v>3</v>
      </c>
      <c r="L22" s="135">
        <v>3</v>
      </c>
      <c r="M22" s="135">
        <v>3</v>
      </c>
      <c r="N22" s="92" t="s">
        <v>65</v>
      </c>
      <c r="O22" s="92" t="s">
        <v>65</v>
      </c>
      <c r="P22" s="135">
        <v>1</v>
      </c>
      <c r="Q22" s="135">
        <v>1</v>
      </c>
      <c r="R22" s="92" t="s">
        <v>65</v>
      </c>
      <c r="S22" s="92" t="s">
        <v>65</v>
      </c>
      <c r="T22" s="92" t="s">
        <v>65</v>
      </c>
      <c r="U22" s="92" t="s">
        <v>66</v>
      </c>
      <c r="V22" s="92" t="s">
        <v>66</v>
      </c>
      <c r="W22" s="92" t="s">
        <v>66</v>
      </c>
      <c r="X22" s="92" t="s">
        <v>66</v>
      </c>
      <c r="Y22" s="92" t="s">
        <v>67</v>
      </c>
      <c r="Z22" s="92" t="s">
        <v>65</v>
      </c>
      <c r="AA22" s="92" t="s">
        <v>65</v>
      </c>
      <c r="AB22" s="92" t="s">
        <v>65</v>
      </c>
      <c r="AC22" s="92" t="s">
        <v>65</v>
      </c>
      <c r="AD22" s="135">
        <v>1</v>
      </c>
      <c r="AE22" s="135">
        <v>1</v>
      </c>
      <c r="AF22" s="135">
        <v>2</v>
      </c>
      <c r="AG22" s="136">
        <v>2</v>
      </c>
      <c r="AH22" s="108">
        <v>0</v>
      </c>
      <c r="AI22" s="109" t="s">
        <v>68</v>
      </c>
      <c r="AJ22" s="110">
        <f>IFERROR(AJ21-COUNTIF(C22:AG22,"Uv"),"")</f>
        <v>0</v>
      </c>
      <c r="AK22" s="111">
        <f>IFERROR(AK21-COUNTIF(C22:AG22,"U"),"")</f>
        <v>29</v>
      </c>
      <c r="AL22" s="111">
        <f>IFERROR(AL21-COUNTIF(C22:AG22,"WS"),"")</f>
        <v>0</v>
      </c>
      <c r="AM22" s="111">
        <f>IFERROR(AM21-COUNTIF(C22:AG22,"NS"),"")</f>
        <v>0</v>
      </c>
      <c r="AN22" s="111">
        <f>IFERROR(AN21-COUNTIF(C22:AG22,"HS"),"")</f>
        <v>0</v>
      </c>
      <c r="AO22" s="112">
        <f>COUNTIF(C21:AG21,"3")</f>
        <v>3</v>
      </c>
      <c r="AP22" s="113"/>
      <c r="AQ22" s="114"/>
      <c r="AR22" s="115"/>
      <c r="AS22" s="116"/>
      <c r="AT22" s="117"/>
      <c r="AU22" s="117"/>
      <c r="AV22" s="21"/>
      <c r="AW22" s="21"/>
    </row>
    <row r="23" spans="1:49" ht="15" customHeight="1" thickTop="1" x14ac:dyDescent="0.55000000000000004">
      <c r="A23" s="82" t="s">
        <v>62</v>
      </c>
      <c r="B23" s="83">
        <f>IF([1]Daten!C5&lt;&gt;"",[1]Daten!C5,"")</f>
        <v>334</v>
      </c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  <c r="AH23" s="137"/>
      <c r="AI23" s="124"/>
      <c r="AJ23" s="125"/>
      <c r="AK23" s="125"/>
      <c r="AL23" s="125"/>
      <c r="AM23" s="125"/>
      <c r="AN23" s="126"/>
      <c r="AO23" s="127"/>
      <c r="AP23" s="128"/>
      <c r="AQ23" s="129"/>
      <c r="AR23" s="129"/>
      <c r="AS23" s="129"/>
      <c r="AT23" s="41"/>
      <c r="AU23" s="41"/>
      <c r="AV23" s="21"/>
      <c r="AW23" s="21"/>
    </row>
    <row r="24" spans="1:49" ht="15" customHeight="1" x14ac:dyDescent="0.55000000000000004">
      <c r="A24" s="90" t="s">
        <v>74</v>
      </c>
      <c r="B24" s="83"/>
      <c r="C24" s="91" t="str">
        <f>INDEX({"2";"2";"3";"3";"";"";"1";"1";"1";"2";"2";"3";"3";"";"";"";"W";"W";"W";"W";"Wk";"";"";"1";"1";"2";"2";"3";"3";"3";"";"";"1";"1";"";"";"";"1L";"1L";"1L";"1L";"1K";"";"";"";"";"1";"1";"2"},MOD(C15,49)+1,1)</f>
        <v>3</v>
      </c>
      <c r="D24" s="92" t="str">
        <f>INDEX({"2";"2";"3";"3";"";"";"1";"1";"1";"2";"2";"3";"3";"";"";"";"W";"W";"W";"W";"Wk";"";"";"1";"1";"2";"2";"3";"3";"3";"";"";"1";"1";"";"";"";"1L";"1L";"1L";"1L";"1K";"";"";"";"";"1";"1";"2"},MOD(D15,49)+1,1)</f>
        <v/>
      </c>
      <c r="E24" s="92" t="str">
        <f>INDEX({"2";"2";"3";"3";"";"";"1";"1";"1";"2";"2";"3";"3";"";"";"";"W";"W";"W";"W";"Wk";"";"";"1";"1";"2";"2";"3";"3";"3";"";"";"1";"1";"";"";"";"1L";"1L";"1L";"1L";"1K";"";"";"";"";"1";"1";"2"},MOD(E15,49)+1,1)</f>
        <v/>
      </c>
      <c r="F24" s="92" t="str">
        <f>INDEX({"2";"2";"3";"3";"";"";"1";"1";"1";"2";"2";"3";"3";"";"";"";"W";"W";"W";"W";"Wk";"";"";"1";"1";"2";"2";"3";"3";"3";"";"";"1";"1";"";"";"";"1L";"1L";"1L";"1L";"1K";"";"";"";"";"1";"1";"2"},MOD(F15,49)+1,1)</f>
        <v/>
      </c>
      <c r="G24" s="92" t="str">
        <f>INDEX({"2";"2";"3";"3";"";"";"1";"1";"1";"2";"2";"3";"3";"";"";"";"W";"W";"W";"W";"Wk";"";"";"1";"1";"2";"2";"3";"3";"3";"";"";"1";"1";"";"";"";"1L";"1L";"1L";"1L";"1K";"";"";"";"";"1";"1";"2"},MOD(G15,49)+1,1)</f>
        <v>W</v>
      </c>
      <c r="H24" s="92" t="str">
        <f>INDEX({"2";"2";"3";"3";"";"";"1";"1";"1";"2";"2";"3";"3";"";"";"";"W";"W";"W";"W";"Wk";"";"";"1";"1";"2";"2";"3";"3";"3";"";"";"1";"1";"";"";"";"1L";"1L";"1L";"1L";"1K";"";"";"";"";"1";"1";"2"},MOD(H15,49)+1,1)</f>
        <v>W</v>
      </c>
      <c r="I24" s="92" t="str">
        <f>INDEX({"2";"2";"3";"3";"";"";"1";"1";"1";"2";"2";"3";"3";"";"";"";"W";"W";"W";"W";"Wk";"";"";"1";"1";"2";"2";"3";"3";"3";"";"";"1";"1";"";"";"";"1L";"1L";"1L";"1L";"1K";"";"";"";"";"1";"1";"2"},MOD(I15,49)+1,1)</f>
        <v>W</v>
      </c>
      <c r="J24" s="92" t="str">
        <f>INDEX({"2";"2";"3";"3";"";"";"1";"1";"1";"2";"2";"3";"3";"";"";"";"W";"W";"W";"W";"Wk";"";"";"1";"1";"2";"2";"3";"3";"3";"";"";"1";"1";"";"";"";"1L";"1L";"1L";"1L";"1K";"";"";"";"";"1";"1";"2"},MOD(J15,49)+1,1)</f>
        <v>W</v>
      </c>
      <c r="K24" s="92" t="str">
        <f>INDEX({"2";"2";"3";"3";"";"";"1";"1";"1";"2";"2";"3";"3";"";"";"";"W";"W";"W";"W";"Wk";"";"";"1";"1";"2";"2";"3";"3";"3";"";"";"1";"1";"";"";"";"1L";"1L";"1L";"1L";"1K";"";"";"";"";"1";"1";"2"},MOD(K15,49)+1,1)</f>
        <v>Wk</v>
      </c>
      <c r="L24" s="92" t="str">
        <f>INDEX({"2";"2";"3";"3";"";"";"1";"1";"1";"2";"2";"3";"3";"";"";"";"W";"W";"W";"W";"Wk";"";"";"1";"1";"2";"2";"3";"3";"3";"";"";"1";"1";"";"";"";"1L";"1L";"1L";"1L";"1K";"";"";"";"";"1";"1";"2"},MOD(L15,49)+1,1)</f>
        <v/>
      </c>
      <c r="M24" s="92" t="str">
        <f>INDEX({"2";"2";"3";"3";"";"";"1";"1";"1";"2";"2";"3";"3";"";"";"";"W";"W";"W";"W";"Wk";"";"";"1";"1";"2";"2";"3";"3";"3";"";"";"1";"1";"";"";"";"1L";"1L";"1L";"1L";"1K";"";"";"";"";"1";"1";"2"},MOD(M15,49)+1,1)</f>
        <v/>
      </c>
      <c r="N24" s="92" t="str">
        <f>INDEX({"2";"2";"3";"3";"";"";"1";"1";"1";"2";"2";"3";"3";"";"";"";"W";"W";"W";"W";"Wk";"";"";"1";"1";"2";"2";"3";"3";"3";"";"";"1";"1";"";"";"";"1L";"1L";"1L";"1L";"1K";"";"";"";"";"1";"1";"2"},MOD(N15,49)+1,1)</f>
        <v>1</v>
      </c>
      <c r="O24" s="92" t="str">
        <f>INDEX({"2";"2";"3";"3";"";"";"1";"1";"1";"2";"2";"3";"3";"";"";"";"W";"W";"W";"W";"Wk";"";"";"1";"1";"2";"2";"3";"3";"3";"";"";"1";"1";"";"";"";"1L";"1L";"1L";"1L";"1K";"";"";"";"";"1";"1";"2"},MOD(O15,49)+1,1)</f>
        <v>1</v>
      </c>
      <c r="P24" s="92" t="str">
        <f>INDEX({"2";"2";"3";"3";"";"";"1";"1";"1";"2";"2";"3";"3";"";"";"";"W";"W";"W";"W";"Wk";"";"";"1";"1";"2";"2";"3";"3";"3";"";"";"1";"1";"";"";"";"1L";"1L";"1L";"1L";"1K";"";"";"";"";"1";"1";"2"},MOD(P15,49)+1,1)</f>
        <v>2</v>
      </c>
      <c r="Q24" s="92" t="str">
        <f>INDEX({"2";"2";"3";"3";"";"";"1";"1";"1";"2";"2";"3";"3";"";"";"";"W";"W";"W";"W";"Wk";"";"";"1";"1";"2";"2";"3";"3";"3";"";"";"1";"1";"";"";"";"1L";"1L";"1L";"1L";"1K";"";"";"";"";"1";"1";"2"},MOD(Q15,49)+1,1)</f>
        <v>2</v>
      </c>
      <c r="R24" s="92" t="str">
        <f>INDEX({"2";"2";"3";"3";"";"";"1";"1";"1";"2";"2";"3";"3";"";"";"";"W";"W";"W";"W";"Wk";"";"";"1";"1";"2";"2";"3";"3";"3";"";"";"1";"1";"";"";"";"1L";"1L";"1L";"1L";"1K";"";"";"";"";"1";"1";"2"},MOD(R15,49)+1,1)</f>
        <v>3</v>
      </c>
      <c r="S24" s="92" t="str">
        <f>INDEX({"2";"2";"3";"3";"";"";"1";"1";"1";"2";"2";"3";"3";"";"";"";"W";"W";"W";"W";"Wk";"";"";"1";"1";"2";"2";"3";"3";"3";"";"";"1";"1";"";"";"";"1L";"1L";"1L";"1L";"1K";"";"";"";"";"1";"1";"2"},MOD(S15,49)+1,1)</f>
        <v>3</v>
      </c>
      <c r="T24" s="92" t="str">
        <f>INDEX({"2";"2";"3";"3";"";"";"1";"1";"1";"2";"2";"3";"3";"";"";"";"W";"W";"W";"W";"Wk";"";"";"1";"1";"2";"2";"3";"3";"3";"";"";"1";"1";"";"";"";"1L";"1L";"1L";"1L";"1K";"";"";"";"";"1";"1";"2"},MOD(T15,49)+1,1)</f>
        <v>3</v>
      </c>
      <c r="U24" s="92" t="str">
        <f>INDEX({"2";"2";"3";"3";"";"";"1";"1";"1";"2";"2";"3";"3";"";"";"";"W";"W";"W";"W";"Wk";"";"";"1";"1";"2";"2";"3";"3";"3";"";"";"1";"1";"";"";"";"1L";"1L";"1L";"1L";"1K";"";"";"";"";"1";"1";"2"},MOD(U15,49)+1,1)</f>
        <v/>
      </c>
      <c r="V24" s="92" t="str">
        <f>INDEX({"2";"2";"3";"3";"";"";"1";"1";"1";"2";"2";"3";"3";"";"";"";"W";"W";"W";"W";"Wk";"";"";"1";"1";"2";"2";"3";"3";"3";"";"";"1";"1";"";"";"";"1L";"1L";"1L";"1L";"1K";"";"";"";"";"1";"1";"2"},MOD(V15,49)+1,1)</f>
        <v/>
      </c>
      <c r="W24" s="92" t="str">
        <f>INDEX({"2";"2";"3";"3";"";"";"1";"1";"1";"2";"2";"3";"3";"";"";"";"W";"W";"W";"W";"Wk";"";"";"1";"1";"2";"2";"3";"3";"3";"";"";"1";"1";"";"";"";"1L";"1L";"1L";"1L";"1K";"";"";"";"";"1";"1";"2"},MOD(W15,49)+1,1)</f>
        <v>1</v>
      </c>
      <c r="X24" s="92" t="str">
        <f>INDEX({"2";"2";"3";"3";"";"";"1";"1";"1";"2";"2";"3";"3";"";"";"";"W";"W";"W";"W";"Wk";"";"";"1";"1";"2";"2";"3";"3";"3";"";"";"1";"1";"";"";"";"1L";"1L";"1L";"1L";"1K";"";"";"";"";"1";"1";"2"},MOD(X15,49)+1,1)</f>
        <v>1</v>
      </c>
      <c r="Y24" s="92" t="str">
        <f>INDEX({"2";"2";"3";"3";"";"";"1";"1";"1";"2";"2";"3";"3";"";"";"";"W";"W";"W";"W";"Wk";"";"";"1";"1";"2";"2";"3";"3";"3";"";"";"1";"1";"";"";"";"1L";"1L";"1L";"1L";"1K";"";"";"";"";"1";"1";"2"},MOD(Y15,49)+1,1)</f>
        <v/>
      </c>
      <c r="Z24" s="92" t="str">
        <f>INDEX({"2";"2";"3";"3";"";"";"1";"1";"1";"2";"2";"3";"3";"";"";"";"W";"W";"W";"W";"Wk";"";"";"1";"1";"2";"2";"3";"3";"3";"";"";"1";"1";"";"";"";"1L";"1L";"1L";"1L";"1K";"";"";"";"";"1";"1";"2"},MOD(Z15,49)+1,1)</f>
        <v/>
      </c>
      <c r="AA24" s="92" t="str">
        <f>INDEX({"2";"2";"3";"3";"";"";"1";"1";"1";"2";"2";"3";"3";"";"";"";"W";"W";"W";"W";"Wk";"";"";"1";"1";"2";"2";"3";"3";"3";"";"";"1";"1";"";"";"";"1L";"1L";"1L";"1L";"1K";"";"";"";"";"1";"1";"2"},MOD(AA15,49)+1,1)</f>
        <v/>
      </c>
      <c r="AB24" s="92" t="str">
        <f>INDEX({"2";"2";"3";"3";"";"";"1";"1";"1";"2";"2";"3";"3";"";"";"";"W";"W";"W";"W";"Wk";"";"";"1";"1";"2";"2";"3";"3";"3";"";"";"1";"1";"";"";"";"1L";"1L";"1L";"1L";"1K";"";"";"";"";"1";"1";"2"},MOD(AB15,49)+1,1)</f>
        <v>1L</v>
      </c>
      <c r="AC24" s="92" t="str">
        <f>INDEX({"2";"2";"3";"3";"";"";"1";"1";"1";"2";"2";"3";"3";"";"";"";"W";"W";"W";"W";"Wk";"";"";"1";"1";"2";"2";"3";"3";"3";"";"";"1";"1";"";"";"";"1L";"1L";"1L";"1L";"1K";"";"";"";"";"1";"1";"2"},MOD(AC15,49)+1,1)</f>
        <v>1L</v>
      </c>
      <c r="AD24" s="92" t="str">
        <f>INDEX({"2";"2";"3";"3";"";"";"1";"1";"1";"2";"2";"3";"3";"";"";"";"W";"W";"W";"W";"Wk";"";"";"1";"1";"2";"2";"3";"3";"3";"";"";"1";"1";"";"";"";"1L";"1L";"1L";"1L";"1K";"";"";"";"";"1";"1";"2"},MOD(AD15,49)+1,1)</f>
        <v>1L</v>
      </c>
      <c r="AE24" s="92" t="str">
        <f>INDEX({"2";"2";"3";"3";"";"";"1";"1";"1";"2";"2";"3";"3";"";"";"";"W";"W";"W";"W";"Wk";"";"";"1";"1";"2";"2";"3";"3";"3";"";"";"1";"1";"";"";"";"1L";"1L";"1L";"1L";"1K";"";"";"";"";"1";"1";"2"},MOD(AE15,49)+1,1)</f>
        <v>1L</v>
      </c>
      <c r="AF24" s="92" t="str">
        <f>INDEX({"2";"2";"3";"3";"";"";"1";"1";"1";"2";"2";"3";"3";"";"";"";"W";"W";"W";"W";"Wk";"";"";"1";"1";"2";"2";"3";"3";"3";"";"";"1";"1";"";"";"";"1L";"1L";"1L";"1L";"1K";"";"";"";"";"1";"1";"2"},MOD(AF15,49)+1,1)</f>
        <v>1K</v>
      </c>
      <c r="AG24" s="93" t="str">
        <f>INDEX({"2";"2";"3";"3";"";"";"1";"1";"1";"2";"2";"3";"3";"";"";"";"W";"W";"W";"W";"Wk";"";"";"1";"1";"2";"2";"3";"3";"3";"";"";"1";"1";"";"";"";"1L";"1L";"1L";"1L";"1K";"";"";"";"";"1";"1";"2"},MOD(AG15,49)+1,1)</f>
        <v/>
      </c>
      <c r="AH24" s="87"/>
      <c r="AI24" s="94" t="s">
        <v>63</v>
      </c>
      <c r="AJ24" s="95">
        <f>[1]Daten!E5</f>
        <v>0</v>
      </c>
      <c r="AK24" s="97">
        <f>[1]Daten!D5</f>
        <v>29</v>
      </c>
      <c r="AL24" s="97">
        <f>[1]Daten!F5</f>
        <v>0</v>
      </c>
      <c r="AM24" s="97">
        <f>[1]Daten!G5</f>
        <v>0</v>
      </c>
      <c r="AN24" s="97">
        <f>[1]Daten!H5</f>
        <v>0</v>
      </c>
      <c r="AO24" s="159">
        <f>AO25</f>
        <v>4</v>
      </c>
      <c r="AP24" s="133"/>
      <c r="AQ24" s="100"/>
      <c r="AR24" s="101"/>
      <c r="AS24" s="102"/>
      <c r="AT24" s="101"/>
      <c r="AU24" s="101"/>
      <c r="AV24" s="103"/>
      <c r="AW24" s="103"/>
    </row>
    <row r="25" spans="1:49" ht="15" customHeight="1" thickBot="1" x14ac:dyDescent="0.6">
      <c r="A25" s="82" t="s">
        <v>64</v>
      </c>
      <c r="B25" s="104">
        <v>0</v>
      </c>
      <c r="C25" s="105">
        <v>3</v>
      </c>
      <c r="D25" s="106" t="s">
        <v>65</v>
      </c>
      <c r="E25" s="106" t="s">
        <v>65</v>
      </c>
      <c r="F25" s="106" t="s">
        <v>65</v>
      </c>
      <c r="G25" s="106" t="s">
        <v>69</v>
      </c>
      <c r="H25" s="106" t="s">
        <v>69</v>
      </c>
      <c r="I25" s="106" t="s">
        <v>69</v>
      </c>
      <c r="J25" s="106" t="s">
        <v>69</v>
      </c>
      <c r="K25" s="106" t="s">
        <v>70</v>
      </c>
      <c r="L25" s="106" t="s">
        <v>65</v>
      </c>
      <c r="M25" s="106" t="s">
        <v>65</v>
      </c>
      <c r="N25" s="106">
        <v>1</v>
      </c>
      <c r="O25" s="106">
        <v>1</v>
      </c>
      <c r="P25" s="106">
        <v>2</v>
      </c>
      <c r="Q25" s="106">
        <v>2</v>
      </c>
      <c r="R25" s="106">
        <v>3</v>
      </c>
      <c r="S25" s="106">
        <v>3</v>
      </c>
      <c r="T25" s="106">
        <v>3</v>
      </c>
      <c r="U25" s="106" t="s">
        <v>65</v>
      </c>
      <c r="V25" s="106" t="s">
        <v>65</v>
      </c>
      <c r="W25" s="106">
        <v>1</v>
      </c>
      <c r="X25" s="106">
        <v>1</v>
      </c>
      <c r="Y25" s="106" t="s">
        <v>65</v>
      </c>
      <c r="Z25" s="106" t="s">
        <v>65</v>
      </c>
      <c r="AA25" s="106" t="s">
        <v>65</v>
      </c>
      <c r="AB25" s="106" t="s">
        <v>66</v>
      </c>
      <c r="AC25" s="106" t="s">
        <v>66</v>
      </c>
      <c r="AD25" s="106" t="s">
        <v>66</v>
      </c>
      <c r="AE25" s="106" t="s">
        <v>66</v>
      </c>
      <c r="AF25" s="106" t="s">
        <v>67</v>
      </c>
      <c r="AG25" s="107" t="s">
        <v>65</v>
      </c>
      <c r="AH25" s="108">
        <v>0</v>
      </c>
      <c r="AI25" s="109" t="s">
        <v>68</v>
      </c>
      <c r="AJ25" s="110">
        <f>IFERROR(AJ24-COUNTIF(C25:AG25,"Uv"),"")</f>
        <v>0</v>
      </c>
      <c r="AK25" s="111">
        <f>IFERROR(AK24-COUNTIF(C25:AG25,"U"),"")</f>
        <v>29</v>
      </c>
      <c r="AL25" s="111">
        <f>IFERROR(AL24-COUNTIF(C25:AG25,"WS"),"")</f>
        <v>0</v>
      </c>
      <c r="AM25" s="111">
        <f>IFERROR(AM24-COUNTIF(C25:AG25,"NS"),"")</f>
        <v>0</v>
      </c>
      <c r="AN25" s="111">
        <f>IFERROR(AN24-COUNTIF(C25:AG25,"HS"),"")</f>
        <v>0</v>
      </c>
      <c r="AO25" s="112">
        <f>COUNTIF(C24:AG24,"3")</f>
        <v>4</v>
      </c>
      <c r="AP25" s="113"/>
      <c r="AQ25" s="114"/>
      <c r="AR25" s="115"/>
      <c r="AS25" s="116"/>
      <c r="AT25" s="117"/>
      <c r="AU25" s="117"/>
      <c r="AV25" s="21"/>
      <c r="AW25" s="21"/>
    </row>
    <row r="26" spans="1:49" ht="15" customHeight="1" thickTop="1" x14ac:dyDescent="0.55000000000000004">
      <c r="A26" s="118" t="s">
        <v>62</v>
      </c>
      <c r="B26" s="119">
        <f>IF([1]Daten!C6&lt;&gt;"",[1]Daten!C6,"")</f>
        <v>344</v>
      </c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2"/>
      <c r="AH26" s="137"/>
      <c r="AI26" s="124"/>
      <c r="AJ26" s="125"/>
      <c r="AK26" s="125"/>
      <c r="AL26" s="125"/>
      <c r="AM26" s="125"/>
      <c r="AN26" s="126"/>
      <c r="AO26" s="127"/>
      <c r="AP26" s="128"/>
      <c r="AQ26" s="129"/>
      <c r="AR26" s="129"/>
      <c r="AS26" s="129"/>
      <c r="AT26" s="41"/>
      <c r="AU26" s="41"/>
      <c r="AV26" s="21"/>
      <c r="AW26" s="21"/>
    </row>
    <row r="27" spans="1:49" ht="15" customHeight="1" x14ac:dyDescent="0.55000000000000004">
      <c r="A27" s="130" t="s">
        <v>75</v>
      </c>
      <c r="B27" s="119"/>
      <c r="C27" s="138" t="str">
        <f>INDEX({"";"";"";"x";"1";"1";"2";"2";"2";"3";"3";"";"";"1";"1";"1";"2";"2";"3";"3";"";"";"";"W";"W";"W";"W";"Wk";"";"";"1";"1";"2";"2";"3";"3";"3";"";"";"1";"1";"";"";"";"1L";"1L";"1L";"1L";"1K"},MOD(C15,49)+1,1)</f>
        <v/>
      </c>
      <c r="D27" s="139" t="str">
        <f>INDEX({"";"";"";"x";"1";"1";"2";"2";"2";"3";"3";"";"";"1";"1";"1";"2";"2";"3";"3";"";"";"";"W";"W";"W";"W";"Wk";"";"";"1";"1";"2";"2";"3";"3";"3";"";"";"1";"1";"";"";"";"1L";"1L";"1L";"1L";"1K"},MOD(D15,49)+1,1)</f>
        <v>1</v>
      </c>
      <c r="E27" s="139" t="str">
        <f>INDEX({"";"";"";"x";"1";"1";"2";"2";"2";"3";"3";"";"";"1";"1";"1";"2";"2";"3";"3";"";"";"";"W";"W";"W";"W";"Wk";"";"";"1";"1";"2";"2";"3";"3";"3";"";"";"1";"1";"";"";"";"1L";"1L";"1L";"1L";"1K"},MOD(E15,49)+1,1)</f>
        <v>1</v>
      </c>
      <c r="F27" s="139" t="str">
        <f>INDEX({"";"";"";"x";"1";"1";"2";"2";"2";"3";"3";"";"";"1";"1";"1";"2";"2";"3";"3";"";"";"";"W";"W";"W";"W";"Wk";"";"";"1";"1";"2";"2";"3";"3";"3";"";"";"1";"1";"";"";"";"1L";"1L";"1L";"1L";"1K"},MOD(F15,49)+1,1)</f>
        <v>1</v>
      </c>
      <c r="G27" s="139" t="str">
        <f>INDEX({"";"";"";"x";"1";"1";"2";"2";"2";"3";"3";"";"";"1";"1";"1";"2";"2";"3";"3";"";"";"";"W";"W";"W";"W";"Wk";"";"";"1";"1";"2";"2";"3";"3";"3";"";"";"1";"1";"";"";"";"1L";"1L";"1L";"1L";"1K"},MOD(G15,49)+1,1)</f>
        <v>2</v>
      </c>
      <c r="H27" s="139" t="str">
        <f>INDEX({"";"";"";"x";"1";"1";"2";"2";"2";"3";"3";"";"";"1";"1";"1";"2";"2";"3";"3";"";"";"";"W";"W";"W";"W";"Wk";"";"";"1";"1";"2";"2";"3";"3";"3";"";"";"1";"1";"";"";"";"1L";"1L";"1L";"1L";"1K"},MOD(H15,49)+1,1)</f>
        <v>2</v>
      </c>
      <c r="I27" s="139" t="str">
        <f>INDEX({"";"";"";"x";"1";"1";"2";"2";"2";"3";"3";"";"";"1";"1";"1";"2";"2";"3";"3";"";"";"";"W";"W";"W";"W";"Wk";"";"";"1";"1";"2";"2";"3";"3";"3";"";"";"1";"1";"";"";"";"1L";"1L";"1L";"1L";"1K"},MOD(I15,49)+1,1)</f>
        <v>3</v>
      </c>
      <c r="J27" s="139" t="str">
        <f>INDEX({"";"";"";"x";"1";"1";"2";"2";"2";"3";"3";"";"";"1";"1";"1";"2";"2";"3";"3";"";"";"";"W";"W";"W";"W";"Wk";"";"";"1";"1";"2";"2";"3";"3";"3";"";"";"1";"1";"";"";"";"1L";"1L";"1L";"1L";"1K"},MOD(J15,49)+1,1)</f>
        <v>3</v>
      </c>
      <c r="K27" s="139" t="str">
        <f>INDEX({"";"";"";"x";"1";"1";"2";"2";"2";"3";"3";"";"";"1";"1";"1";"2";"2";"3";"3";"";"";"";"W";"W";"W";"W";"Wk";"";"";"1";"1";"2";"2";"3";"3";"3";"";"";"1";"1";"";"";"";"1L";"1L";"1L";"1L";"1K"},MOD(K15,49)+1,1)</f>
        <v/>
      </c>
      <c r="L27" s="139" t="str">
        <f>INDEX({"";"";"";"x";"1";"1";"2";"2";"2";"3";"3";"";"";"1";"1";"1";"2";"2";"3";"3";"";"";"";"W";"W";"W";"W";"Wk";"";"";"1";"1";"2";"2";"3";"3";"3";"";"";"1";"1";"";"";"";"1L";"1L";"1L";"1L";"1K"},MOD(L15,49)+1,1)</f>
        <v/>
      </c>
      <c r="M27" s="139" t="str">
        <f>INDEX({"";"";"";"x";"1";"1";"2";"2";"2";"3";"3";"";"";"1";"1";"1";"2";"2";"3";"3";"";"";"";"W";"W";"W";"W";"Wk";"";"";"1";"1";"2";"2";"3";"3";"3";"";"";"1";"1";"";"";"";"1L";"1L";"1L";"1L";"1K"},MOD(M15,49)+1,1)</f>
        <v/>
      </c>
      <c r="N27" s="139" t="str">
        <f>INDEX({"";"";"";"x";"1";"1";"2";"2";"2";"3";"3";"";"";"1";"1";"1";"2";"2";"3";"3";"";"";"";"W";"W";"W";"W";"Wk";"";"";"1";"1";"2";"2";"3";"3";"3";"";"";"1";"1";"";"";"";"1L";"1L";"1L";"1L";"1K"},MOD(N15,49)+1,1)</f>
        <v>W</v>
      </c>
      <c r="O27" s="139" t="str">
        <f>INDEX({"";"";"";"x";"1";"1";"2";"2";"2";"3";"3";"";"";"1";"1";"1";"2";"2";"3";"3";"";"";"";"W";"W";"W";"W";"Wk";"";"";"1";"1";"2";"2";"3";"3";"3";"";"";"1";"1";"";"";"";"1L";"1L";"1L";"1L";"1K"},MOD(O15,49)+1,1)</f>
        <v>W</v>
      </c>
      <c r="P27" s="139" t="str">
        <f>INDEX({"";"";"";"x";"1";"1";"2";"2";"2";"3";"3";"";"";"1";"1";"1";"2";"2";"3";"3";"";"";"";"W";"W";"W";"W";"Wk";"";"";"1";"1";"2";"2";"3";"3";"3";"";"";"1";"1";"";"";"";"1L";"1L";"1L";"1L";"1K"},MOD(P15,49)+1,1)</f>
        <v>W</v>
      </c>
      <c r="Q27" s="139" t="str">
        <f>INDEX({"";"";"";"x";"1";"1";"2";"2";"2";"3";"3";"";"";"1";"1";"1";"2";"2";"3";"3";"";"";"";"W";"W";"W";"W";"Wk";"";"";"1";"1";"2";"2";"3";"3";"3";"";"";"1";"1";"";"";"";"1L";"1L";"1L";"1L";"1K"},MOD(Q15,49)+1,1)</f>
        <v>W</v>
      </c>
      <c r="R27" s="139" t="str">
        <f>INDEX({"";"";"";"x";"1";"1";"2";"2";"2";"3";"3";"";"";"1";"1";"1";"2";"2";"3";"3";"";"";"";"W";"W";"W";"W";"Wk";"";"";"1";"1";"2";"2";"3";"3";"3";"";"";"1";"1";"";"";"";"1L";"1L";"1L";"1L";"1K"},MOD(R15,49)+1,1)</f>
        <v>Wk</v>
      </c>
      <c r="S27" s="139" t="str">
        <f>INDEX({"";"";"";"x";"1";"1";"2";"2";"2";"3";"3";"";"";"1";"1";"1";"2";"2";"3";"3";"";"";"";"W";"W";"W";"W";"Wk";"";"";"1";"1";"2";"2";"3";"3";"3";"";"";"1";"1";"";"";"";"1L";"1L";"1L";"1L";"1K"},MOD(S15,49)+1,1)</f>
        <v/>
      </c>
      <c r="T27" s="139" t="str">
        <f>INDEX({"";"";"";"x";"1";"1";"2";"2";"2";"3";"3";"";"";"1";"1";"1";"2";"2";"3";"3";"";"";"";"W";"W";"W";"W";"Wk";"";"";"1";"1";"2";"2";"3";"3";"3";"";"";"1";"1";"";"";"";"1L";"1L";"1L";"1L";"1K"},MOD(T15,49)+1,1)</f>
        <v/>
      </c>
      <c r="U27" s="139" t="str">
        <f>INDEX({"";"";"";"x";"1";"1";"2";"2";"2";"3";"3";"";"";"1";"1";"1";"2";"2";"3";"3";"";"";"";"W";"W";"W";"W";"Wk";"";"";"1";"1";"2";"2";"3";"3";"3";"";"";"1";"1";"";"";"";"1L";"1L";"1L";"1L";"1K"},MOD(U15,49)+1,1)</f>
        <v>1</v>
      </c>
      <c r="V27" s="139" t="str">
        <f>INDEX({"";"";"";"x";"1";"1";"2";"2";"2";"3";"3";"";"";"1";"1";"1";"2";"2";"3";"3";"";"";"";"W";"W";"W";"W";"Wk";"";"";"1";"1";"2";"2";"3";"3";"3";"";"";"1";"1";"";"";"";"1L";"1L";"1L";"1L";"1K"},MOD(V15,49)+1,1)</f>
        <v>1</v>
      </c>
      <c r="W27" s="139" t="str">
        <f>INDEX({"";"";"";"x";"1";"1";"2";"2";"2";"3";"3";"";"";"1";"1";"1";"2";"2";"3";"3";"";"";"";"W";"W";"W";"W";"Wk";"";"";"1";"1";"2";"2";"3";"3";"3";"";"";"1";"1";"";"";"";"1L";"1L";"1L";"1L";"1K"},MOD(W15,49)+1,1)</f>
        <v>2</v>
      </c>
      <c r="X27" s="139" t="str">
        <f>INDEX({"";"";"";"x";"1";"1";"2";"2";"2";"3";"3";"";"";"1";"1";"1";"2";"2";"3";"3";"";"";"";"W";"W";"W";"W";"Wk";"";"";"1";"1";"2";"2";"3";"3";"3";"";"";"1";"1";"";"";"";"1L";"1L";"1L";"1L";"1K"},MOD(X15,49)+1,1)</f>
        <v>2</v>
      </c>
      <c r="Y27" s="139" t="str">
        <f>INDEX({"";"";"";"x";"1";"1";"2";"2";"2";"3";"3";"";"";"1";"1";"1";"2";"2";"3";"3";"";"";"";"W";"W";"W";"W";"Wk";"";"";"1";"1";"2";"2";"3";"3";"3";"";"";"1";"1";"";"";"";"1L";"1L";"1L";"1L";"1K"},MOD(Y15,49)+1,1)</f>
        <v>3</v>
      </c>
      <c r="Z27" s="139" t="str">
        <f>INDEX({"";"";"";"x";"1";"1";"2";"2";"2";"3";"3";"";"";"1";"1";"1";"2";"2";"3";"3";"";"";"";"W";"W";"W";"W";"Wk";"";"";"1";"1";"2";"2";"3";"3";"3";"";"";"1";"1";"";"";"";"1L";"1L";"1L";"1L";"1K"},MOD(Z15,49)+1,1)</f>
        <v>3</v>
      </c>
      <c r="AA27" s="139" t="str">
        <f>INDEX({"";"";"";"x";"1";"1";"2";"2";"2";"3";"3";"";"";"1";"1";"1";"2";"2";"3";"3";"";"";"";"W";"W";"W";"W";"Wk";"";"";"1";"1";"2";"2";"3";"3";"3";"";"";"1";"1";"";"";"";"1L";"1L";"1L";"1L";"1K"},MOD(AA15,49)+1,1)</f>
        <v>3</v>
      </c>
      <c r="AB27" s="139" t="str">
        <f>INDEX({"";"";"";"x";"1";"1";"2";"2";"2";"3";"3";"";"";"1";"1";"1";"2";"2";"3";"3";"";"";"";"W";"W";"W";"W";"Wk";"";"";"1";"1";"2";"2";"3";"3";"3";"";"";"1";"1";"";"";"";"1L";"1L";"1L";"1L";"1K"},MOD(AB15,49)+1,1)</f>
        <v/>
      </c>
      <c r="AC27" s="139" t="str">
        <f>INDEX({"";"";"";"x";"1";"1";"2";"2";"2";"3";"3";"";"";"1";"1";"1";"2";"2";"3";"3";"";"";"";"W";"W";"W";"W";"Wk";"";"";"1";"1";"2";"2";"3";"3";"3";"";"";"1";"1";"";"";"";"1L";"1L";"1L";"1L";"1K"},MOD(AC15,49)+1,1)</f>
        <v/>
      </c>
      <c r="AD27" s="139" t="str">
        <f>INDEX({"";"";"";"x";"1";"1";"2";"2";"2";"3";"3";"";"";"1";"1";"1";"2";"2";"3";"3";"";"";"";"W";"W";"W";"W";"Wk";"";"";"1";"1";"2";"2";"3";"3";"3";"";"";"1";"1";"";"";"";"1L";"1L";"1L";"1L";"1K"},MOD(AD15,49)+1,1)</f>
        <v>1</v>
      </c>
      <c r="AE27" s="139" t="str">
        <f>INDEX({"";"";"";"x";"1";"1";"2";"2";"2";"3";"3";"";"";"1";"1";"1";"2";"2";"3";"3";"";"";"";"W";"W";"W";"W";"Wk";"";"";"1";"1";"2";"2";"3";"3";"3";"";"";"1";"1";"";"";"";"1L";"1L";"1L";"1L";"1K"},MOD(AE15,49)+1,1)</f>
        <v>1</v>
      </c>
      <c r="AF27" s="139" t="str">
        <f>INDEX({"";"";"";"x";"1";"1";"2";"2";"2";"3";"3";"";"";"1";"1";"1";"2";"2";"3";"3";"";"";"";"W";"W";"W";"W";"Wk";"";"";"1";"1";"2";"2";"3";"3";"3";"";"";"1";"1";"";"";"";"1L";"1L";"1L";"1L";"1K"},MOD(AF15,49)+1,1)</f>
        <v/>
      </c>
      <c r="AG27" s="140" t="str">
        <f>INDEX({"";"";"";"x";"1";"1";"2";"2";"2";"3";"3";"";"";"1";"1";"1";"2";"2";"3";"3";"";"";"";"W";"W";"W";"W";"Wk";"";"";"1";"1";"2";"2";"3";"3";"3";"";"";"1";"1";"";"";"";"1L";"1L";"1L";"1L";"1K"},MOD(AG15,49)+1,1)</f>
        <v/>
      </c>
      <c r="AH27" s="87"/>
      <c r="AI27" s="94" t="s">
        <v>63</v>
      </c>
      <c r="AJ27" s="131">
        <f>[1]Daten!E6</f>
        <v>0</v>
      </c>
      <c r="AK27" s="132">
        <f>[1]Daten!D6</f>
        <v>29</v>
      </c>
      <c r="AL27" s="132">
        <f>[1]Daten!F6</f>
        <v>0</v>
      </c>
      <c r="AM27" s="132">
        <f>[1]Daten!G6</f>
        <v>0</v>
      </c>
      <c r="AN27" s="132">
        <f>[1]Daten!H6</f>
        <v>0</v>
      </c>
      <c r="AO27" s="159">
        <f>AO28</f>
        <v>5</v>
      </c>
      <c r="AP27" s="133"/>
      <c r="AQ27" s="100"/>
      <c r="AR27" s="101"/>
      <c r="AS27" s="102"/>
      <c r="AT27" s="101"/>
      <c r="AU27" s="101"/>
      <c r="AV27" s="103"/>
      <c r="AW27" s="103"/>
    </row>
    <row r="28" spans="1:49" ht="15" customHeight="1" thickBot="1" x14ac:dyDescent="0.6">
      <c r="A28" s="118" t="s">
        <v>64</v>
      </c>
      <c r="B28" s="134">
        <v>0</v>
      </c>
      <c r="C28" s="105"/>
      <c r="D28" s="106">
        <v>1</v>
      </c>
      <c r="E28" s="106">
        <v>1</v>
      </c>
      <c r="F28" s="106">
        <v>1</v>
      </c>
      <c r="G28" s="106">
        <v>2</v>
      </c>
      <c r="H28" s="106">
        <v>2</v>
      </c>
      <c r="I28" s="106">
        <v>3</v>
      </c>
      <c r="J28" s="106">
        <v>3</v>
      </c>
      <c r="K28" s="106" t="s">
        <v>65</v>
      </c>
      <c r="L28" s="106" t="s">
        <v>65</v>
      </c>
      <c r="M28" s="106" t="s">
        <v>65</v>
      </c>
      <c r="N28" s="106" t="s">
        <v>69</v>
      </c>
      <c r="O28" s="106" t="s">
        <v>69</v>
      </c>
      <c r="P28" s="106" t="s">
        <v>69</v>
      </c>
      <c r="Q28" s="106" t="s">
        <v>69</v>
      </c>
      <c r="R28" s="106" t="s">
        <v>70</v>
      </c>
      <c r="S28" s="106" t="s">
        <v>65</v>
      </c>
      <c r="T28" s="106" t="s">
        <v>65</v>
      </c>
      <c r="U28" s="106">
        <v>1</v>
      </c>
      <c r="V28" s="106">
        <v>1</v>
      </c>
      <c r="W28" s="106">
        <v>2</v>
      </c>
      <c r="X28" s="106">
        <v>2</v>
      </c>
      <c r="Y28" s="106">
        <v>3</v>
      </c>
      <c r="Z28" s="106">
        <v>3</v>
      </c>
      <c r="AA28" s="106">
        <v>3</v>
      </c>
      <c r="AB28" s="106" t="s">
        <v>65</v>
      </c>
      <c r="AC28" s="106" t="s">
        <v>65</v>
      </c>
      <c r="AD28" s="106">
        <v>1</v>
      </c>
      <c r="AE28" s="106">
        <v>1</v>
      </c>
      <c r="AF28" s="106" t="s">
        <v>65</v>
      </c>
      <c r="AG28" s="107" t="s">
        <v>65</v>
      </c>
      <c r="AH28" s="108">
        <v>0</v>
      </c>
      <c r="AI28" s="109" t="s">
        <v>68</v>
      </c>
      <c r="AJ28" s="110">
        <f>IFERROR(AJ27-COUNTIF(C28:AG28,"Uv"),"")</f>
        <v>0</v>
      </c>
      <c r="AK28" s="111">
        <f>IFERROR(AK27-COUNTIF(C28:AG28,"U"),"")</f>
        <v>29</v>
      </c>
      <c r="AL28" s="111">
        <f>IFERROR(AL27-COUNTIF(C28:AG28,"WS"),"")</f>
        <v>0</v>
      </c>
      <c r="AM28" s="111">
        <f>IFERROR(AM27-COUNTIF(C28:AG28,"NS"),"")</f>
        <v>0</v>
      </c>
      <c r="AN28" s="111">
        <f>IFERROR(AN27-COUNTIF(C28:AG28,"HS"),"")</f>
        <v>0</v>
      </c>
      <c r="AO28" s="112">
        <f>COUNTIF(C28:AG28,"3")</f>
        <v>5</v>
      </c>
      <c r="AP28" s="113"/>
      <c r="AQ28" s="114"/>
      <c r="AR28" s="115"/>
      <c r="AS28" s="116"/>
      <c r="AT28" s="117"/>
      <c r="AU28" s="117"/>
      <c r="AV28" s="21"/>
      <c r="AW28" s="21"/>
    </row>
    <row r="29" spans="1:49" ht="15" customHeight="1" thickTop="1" x14ac:dyDescent="0.55000000000000004">
      <c r="A29" s="82" t="s">
        <v>62</v>
      </c>
      <c r="B29" s="83">
        <f>IF([1]Daten!C7&lt;&gt;"",[1]Daten!C7,"")</f>
        <v>354</v>
      </c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6"/>
      <c r="AH29" s="137"/>
      <c r="AI29" s="124"/>
      <c r="AJ29" s="125"/>
      <c r="AK29" s="125"/>
      <c r="AL29" s="125"/>
      <c r="AM29" s="125"/>
      <c r="AN29" s="126"/>
      <c r="AO29" s="127"/>
      <c r="AP29" s="128"/>
      <c r="AQ29" s="129"/>
      <c r="AR29" s="129"/>
      <c r="AS29" s="129"/>
      <c r="AT29" s="41"/>
      <c r="AU29" s="41"/>
      <c r="AV29" s="21"/>
      <c r="AW29" s="21"/>
    </row>
    <row r="30" spans="1:49" ht="15" customHeight="1" x14ac:dyDescent="0.55000000000000004">
      <c r="A30" s="90" t="s">
        <v>76</v>
      </c>
      <c r="B30" s="83"/>
      <c r="C30" s="91" t="str">
        <f>INDEX({"";"";"1L";"1L";"1L";"1L";"1K";"";"";"";"";"1";"1";"2";"2";"2";"3";"3";"";"";"1";"1";"1";"2";"2";"3";"3";"";"";"";"W";"W";"W";"W";"Wk";"";"";"1";"1";"2";"2";"3";"3";"3";"";"";"1";"1";""},MOD(C15,49)+1,1)</f>
        <v>1</v>
      </c>
      <c r="D30" s="92" t="str">
        <f>INDEX({"";"";"1L";"1L";"1L";"1L";"1K";"";"";"";"";"1";"1";"2";"2";"2";"3";"3";"";"";"1";"1";"1";"2";"2";"3";"3";"";"";"";"W";"W";"W";"W";"Wk";"";"";"1";"1";"2";"2";"3";"3";"3";"";"";"1";"1";""},MOD(D15,49)+1,1)</f>
        <v>2</v>
      </c>
      <c r="E30" s="92" t="str">
        <f>INDEX({"";"";"1L";"1L";"1L";"1L";"1K";"";"";"";"";"1";"1";"2";"2";"2";"3";"3";"";"";"1";"1";"1";"2";"2";"3";"3";"";"";"";"W";"W";"W";"W";"Wk";"";"";"1";"1";"2";"2";"3";"3";"3";"";"";"1";"1";""},MOD(E15,49)+1,1)</f>
        <v>2</v>
      </c>
      <c r="F30" s="92" t="str">
        <f>INDEX({"";"";"1L";"1L";"1L";"1L";"1K";"";"";"";"";"1";"1";"2";"2";"2";"3";"3";"";"";"1";"1";"1";"2";"2";"3";"3";"";"";"";"W";"W";"W";"W";"Wk";"";"";"1";"1";"2";"2";"3";"3";"3";"";"";"1";"1";""},MOD(F15,49)+1,1)</f>
        <v>2</v>
      </c>
      <c r="G30" s="92" t="str">
        <f>INDEX({"";"";"1L";"1L";"1L";"1L";"1K";"";"";"";"";"1";"1";"2";"2";"2";"3";"3";"";"";"1";"1";"1";"2";"2";"3";"3";"";"";"";"W";"W";"W";"W";"Wk";"";"";"1";"1";"2";"2";"3";"3";"3";"";"";"1";"1";""},MOD(G15,49)+1,1)</f>
        <v>3</v>
      </c>
      <c r="H30" s="92" t="str">
        <f>INDEX({"";"";"1L";"1L";"1L";"1L";"1K";"";"";"";"";"1";"1";"2";"2";"2";"3";"3";"";"";"1";"1";"1";"2";"2";"3";"3";"";"";"";"W";"W";"W";"W";"Wk";"";"";"1";"1";"2";"2";"3";"3";"3";"";"";"1";"1";""},MOD(H15,49)+1,1)</f>
        <v>3</v>
      </c>
      <c r="I30" s="92" t="str">
        <f>INDEX({"";"";"1L";"1L";"1L";"1L";"1K";"";"";"";"";"1";"1";"2";"2";"2";"3";"3";"";"";"1";"1";"1";"2";"2";"3";"3";"";"";"";"W";"W";"W";"W";"Wk";"";"";"1";"1";"2";"2";"3";"3";"3";"";"";"1";"1";""},MOD(I15,49)+1,1)</f>
        <v/>
      </c>
      <c r="J30" s="92" t="str">
        <f>INDEX({"";"";"1L";"1L";"1L";"1L";"1K";"";"";"";"";"1";"1";"2";"2";"2";"3";"3";"";"";"1";"1";"1";"2";"2";"3";"3";"";"";"";"W";"W";"W";"W";"Wk";"";"";"1";"1";"2";"2";"3";"3";"3";"";"";"1";"1";""},MOD(J15,49)+1,1)</f>
        <v/>
      </c>
      <c r="K30" s="92" t="str">
        <f>INDEX({"";"";"1L";"1L";"1L";"1L";"1K";"";"";"";"";"1";"1";"2";"2";"2";"3";"3";"";"";"1";"1";"1";"2";"2";"3";"3";"";"";"";"W";"W";"W";"W";"Wk";"";"";"1";"1";"2";"2";"3";"3";"3";"";"";"1";"1";""},MOD(K15,49)+1,1)</f>
        <v>1</v>
      </c>
      <c r="L30" s="92" t="str">
        <f>INDEX({"";"";"1L";"1L";"1L";"1L";"1K";"";"";"";"";"1";"1";"2";"2";"2";"3";"3";"";"";"1";"1";"1";"2";"2";"3";"3";"";"";"";"W";"W";"W";"W";"Wk";"";"";"1";"1";"2";"2";"3";"3";"3";"";"";"1";"1";""},MOD(L15,49)+1,1)</f>
        <v>1</v>
      </c>
      <c r="M30" s="92" t="str">
        <f>INDEX({"";"";"1L";"1L";"1L";"1L";"1K";"";"";"";"";"1";"1";"2";"2";"2";"3";"3";"";"";"1";"1";"1";"2";"2";"3";"3";"";"";"";"W";"W";"W";"W";"Wk";"";"";"1";"1";"2";"2";"3";"3";"3";"";"";"1";"1";""},MOD(M15,49)+1,1)</f>
        <v>1</v>
      </c>
      <c r="N30" s="92" t="str">
        <f>INDEX({"";"";"1L";"1L";"1L";"1L";"1K";"";"";"";"";"1";"1";"2";"2";"2";"3";"3";"";"";"1";"1";"1";"2";"2";"3";"3";"";"";"";"W";"W";"W";"W";"Wk";"";"";"1";"1";"2";"2";"3";"3";"3";"";"";"1";"1";""},MOD(N15,49)+1,1)</f>
        <v>2</v>
      </c>
      <c r="O30" s="92" t="str">
        <f>INDEX({"";"";"1L";"1L";"1L";"1L";"1K";"";"";"";"";"1";"1";"2";"2";"2";"3";"3";"";"";"1";"1";"1";"2";"2";"3";"3";"";"";"";"W";"W";"W";"W";"Wk";"";"";"1";"1";"2";"2";"3";"3";"3";"";"";"1";"1";""},MOD(O15,49)+1,1)</f>
        <v>2</v>
      </c>
      <c r="P30" s="92" t="str">
        <f>INDEX({"";"";"1L";"1L";"1L";"1L";"1K";"";"";"";"";"1";"1";"2";"2";"2";"3";"3";"";"";"1";"1";"1";"2";"2";"3";"3";"";"";"";"W";"W";"W";"W";"Wk";"";"";"1";"1";"2";"2";"3";"3";"3";"";"";"1";"1";""},MOD(P15,49)+1,1)</f>
        <v>3</v>
      </c>
      <c r="Q30" s="92" t="str">
        <f>INDEX({"";"";"1L";"1L";"1L";"1L";"1K";"";"";"";"";"1";"1";"2";"2";"2";"3";"3";"";"";"1";"1";"1";"2";"2";"3";"3";"";"";"";"W";"W";"W";"W";"Wk";"";"";"1";"1";"2";"2";"3";"3";"3";"";"";"1";"1";""},MOD(Q15,49)+1,1)</f>
        <v>3</v>
      </c>
      <c r="R30" s="92" t="str">
        <f>INDEX({"";"";"1L";"1L";"1L";"1L";"1K";"";"";"";"";"1";"1";"2";"2";"2";"3";"3";"";"";"1";"1";"1";"2";"2";"3";"3";"";"";"";"W";"W";"W";"W";"Wk";"";"";"1";"1";"2";"2";"3";"3";"3";"";"";"1";"1";""},MOD(R15,49)+1,1)</f>
        <v/>
      </c>
      <c r="S30" s="92" t="str">
        <f>INDEX({"";"";"1L";"1L";"1L";"1L";"1K";"";"";"";"";"1";"1";"2";"2";"2";"3";"3";"";"";"1";"1";"1";"2";"2";"3";"3";"";"";"";"W";"W";"W";"W";"Wk";"";"";"1";"1";"2";"2";"3";"3";"3";"";"";"1";"1";""},MOD(S15,49)+1,1)</f>
        <v/>
      </c>
      <c r="T30" s="92" t="str">
        <f>INDEX({"";"";"1L";"1L";"1L";"1L";"1K";"";"";"";"";"1";"1";"2";"2";"2";"3";"3";"";"";"1";"1";"1";"2";"2";"3";"3";"";"";"";"W";"W";"W";"W";"Wk";"";"";"1";"1";"2";"2";"3";"3";"3";"";"";"1";"1";""},MOD(T15,49)+1,1)</f>
        <v/>
      </c>
      <c r="U30" s="92" t="str">
        <f>INDEX({"";"";"1L";"1L";"1L";"1L";"1K";"";"";"";"";"1";"1";"2";"2";"2";"3";"3";"";"";"1";"1";"1";"2";"2";"3";"3";"";"";"";"W";"W";"W";"W";"Wk";"";"";"1";"1";"2";"2";"3";"3";"3";"";"";"1";"1";""},MOD(U15,49)+1,1)</f>
        <v>W</v>
      </c>
      <c r="V30" s="92" t="str">
        <f>INDEX({"";"";"1L";"1L";"1L";"1L";"1K";"";"";"";"";"1";"1";"2";"2";"2";"3";"3";"";"";"1";"1";"1";"2";"2";"3";"3";"";"";"";"W";"W";"W";"W";"Wk";"";"";"1";"1";"2";"2";"3";"3";"3";"";"";"1";"1";""},MOD(V15,49)+1,1)</f>
        <v>W</v>
      </c>
      <c r="W30" s="92" t="str">
        <f>INDEX({"";"";"1L";"1L";"1L";"1L";"1K";"";"";"";"";"1";"1";"2";"2";"2";"3";"3";"";"";"1";"1";"1";"2";"2";"3";"3";"";"";"";"W";"W";"W";"W";"Wk";"";"";"1";"1";"2";"2";"3";"3";"3";"";"";"1";"1";""},MOD(W15,49)+1,1)</f>
        <v>W</v>
      </c>
      <c r="X30" s="92" t="str">
        <f>INDEX({"";"";"1L";"1L";"1L";"1L";"1K";"";"";"";"";"1";"1";"2";"2";"2";"3";"3";"";"";"1";"1";"1";"2";"2";"3";"3";"";"";"";"W";"W";"W";"W";"Wk";"";"";"1";"1";"2";"2";"3";"3";"3";"";"";"1";"1";""},MOD(X15,49)+1,1)</f>
        <v>W</v>
      </c>
      <c r="Y30" s="92" t="str">
        <f>INDEX({"";"";"1L";"1L";"1L";"1L";"1K";"";"";"";"";"1";"1";"2";"2";"2";"3";"3";"";"";"1";"1";"1";"2";"2";"3";"3";"";"";"";"W";"W";"W";"W";"Wk";"";"";"1";"1";"2";"2";"3";"3";"3";"";"";"1";"1";""},MOD(Y15,49)+1,1)</f>
        <v>Wk</v>
      </c>
      <c r="Z30" s="92" t="str">
        <f>INDEX({"";"";"1L";"1L";"1L";"1L";"1K";"";"";"";"";"1";"1";"2";"2";"2";"3";"3";"";"";"1";"1";"1";"2";"2";"3";"3";"";"";"";"W";"W";"W";"W";"Wk";"";"";"1";"1";"2";"2";"3";"3";"3";"";"";"1";"1";""},MOD(Z15,49)+1,1)</f>
        <v/>
      </c>
      <c r="AA30" s="92" t="str">
        <f>INDEX({"";"";"1L";"1L";"1L";"1L";"1K";"";"";"";"";"1";"1";"2";"2";"2";"3";"3";"";"";"1";"1";"1";"2";"2";"3";"3";"";"";"";"W";"W";"W";"W";"Wk";"";"";"1";"1";"2";"2";"3";"3";"3";"";"";"1";"1";""},MOD(AA15,49)+1,1)</f>
        <v/>
      </c>
      <c r="AB30" s="92" t="str">
        <f>INDEX({"";"";"1L";"1L";"1L";"1L";"1K";"";"";"";"";"1";"1";"2";"2";"2";"3";"3";"";"";"1";"1";"1";"2";"2";"3";"3";"";"";"";"W";"W";"W";"W";"Wk";"";"";"1";"1";"2";"2";"3";"3";"3";"";"";"1";"1";""},MOD(AB15,49)+1,1)</f>
        <v>1</v>
      </c>
      <c r="AC30" s="92" t="str">
        <f>INDEX({"";"";"1L";"1L";"1L";"1L";"1K";"";"";"";"";"1";"1";"2";"2";"2";"3";"3";"";"";"1";"1";"1";"2";"2";"3";"3";"";"";"";"W";"W";"W";"W";"Wk";"";"";"1";"1";"2";"2";"3";"3";"3";"";"";"1";"1";""},MOD(AC15,49)+1,1)</f>
        <v>1</v>
      </c>
      <c r="AD30" s="92" t="str">
        <f>INDEX({"";"";"1L";"1L";"1L";"1L";"1K";"";"";"";"";"1";"1";"2";"2";"2";"3";"3";"";"";"1";"1";"1";"2";"2";"3";"3";"";"";"";"W";"W";"W";"W";"Wk";"";"";"1";"1";"2";"2";"3";"3";"3";"";"";"1";"1";""},MOD(AD15,49)+1,1)</f>
        <v>2</v>
      </c>
      <c r="AE30" s="92" t="str">
        <f>INDEX({"";"";"1L";"1L";"1L";"1L";"1K";"";"";"";"";"1";"1";"2";"2";"2";"3";"3";"";"";"1";"1";"1";"2";"2";"3";"3";"";"";"";"W";"W";"W";"W";"Wk";"";"";"1";"1";"2";"2";"3";"3";"3";"";"";"1";"1";""},MOD(AE15,49)+1,1)</f>
        <v>2</v>
      </c>
      <c r="AF30" s="92" t="str">
        <f>INDEX({"";"";"1L";"1L";"1L";"1L";"1K";"";"";"";"";"1";"1";"2";"2";"2";"3";"3";"";"";"1";"1";"1";"2";"2";"3";"3";"";"";"";"W";"W";"W";"W";"Wk";"";"";"1";"1";"2";"2";"3";"3";"3";"";"";"1";"1";""},MOD(AF15,49)+1,1)</f>
        <v>3</v>
      </c>
      <c r="AG30" s="93" t="str">
        <f>INDEX({"";"";"1L";"1L";"1L";"1L";"1K";"";"";"";"";"1";"1";"2";"2";"2";"3";"3";"";"";"1";"1";"1";"2";"2";"3";"3";"";"";"";"W";"W";"W";"W";"Wk";"";"";"1";"1";"2";"2";"3";"3";"3";"";"";"1";"1";""},MOD(AG15,49)+1,1)</f>
        <v>3</v>
      </c>
      <c r="AH30" s="81"/>
      <c r="AI30" s="94" t="s">
        <v>63</v>
      </c>
      <c r="AJ30" s="95">
        <f>[1]Daten!E7</f>
        <v>0</v>
      </c>
      <c r="AK30" s="97">
        <f>[1]Daten!D7</f>
        <v>29</v>
      </c>
      <c r="AL30" s="97">
        <f>[1]Daten!F7</f>
        <v>0</v>
      </c>
      <c r="AM30" s="97">
        <f>[1]Daten!G7</f>
        <v>0</v>
      </c>
      <c r="AN30" s="97">
        <f>[1]Daten!H7</f>
        <v>0</v>
      </c>
      <c r="AO30" s="159">
        <f>AO31</f>
        <v>6</v>
      </c>
      <c r="AP30" s="133"/>
      <c r="AQ30" s="100"/>
      <c r="AR30" s="101"/>
      <c r="AS30" s="102"/>
      <c r="AT30" s="101"/>
      <c r="AU30" s="101"/>
      <c r="AV30" s="103"/>
      <c r="AW30" s="103"/>
    </row>
    <row r="31" spans="1:49" ht="15" customHeight="1" thickBot="1" x14ac:dyDescent="0.6">
      <c r="A31" s="82" t="s">
        <v>64</v>
      </c>
      <c r="B31" s="104">
        <v>0</v>
      </c>
      <c r="C31" s="105">
        <v>1</v>
      </c>
      <c r="D31" s="106">
        <v>2</v>
      </c>
      <c r="E31" s="106">
        <v>2</v>
      </c>
      <c r="F31" s="106">
        <v>2</v>
      </c>
      <c r="G31" s="106">
        <v>3</v>
      </c>
      <c r="H31" s="106">
        <v>3</v>
      </c>
      <c r="I31" s="106" t="s">
        <v>65</v>
      </c>
      <c r="J31" s="106" t="s">
        <v>65</v>
      </c>
      <c r="K31" s="106">
        <v>1</v>
      </c>
      <c r="L31" s="106">
        <v>1</v>
      </c>
      <c r="M31" s="106">
        <v>1</v>
      </c>
      <c r="N31" s="106">
        <v>2</v>
      </c>
      <c r="O31" s="106">
        <v>2</v>
      </c>
      <c r="P31" s="106">
        <v>3</v>
      </c>
      <c r="Q31" s="106">
        <v>3</v>
      </c>
      <c r="R31" s="106" t="s">
        <v>65</v>
      </c>
      <c r="S31" s="106" t="s">
        <v>65</v>
      </c>
      <c r="T31" s="106" t="s">
        <v>65</v>
      </c>
      <c r="U31" s="106" t="s">
        <v>69</v>
      </c>
      <c r="V31" s="106" t="s">
        <v>69</v>
      </c>
      <c r="W31" s="106" t="s">
        <v>69</v>
      </c>
      <c r="X31" s="106" t="s">
        <v>69</v>
      </c>
      <c r="Y31" s="106" t="s">
        <v>70</v>
      </c>
      <c r="Z31" s="106" t="s">
        <v>65</v>
      </c>
      <c r="AA31" s="106" t="s">
        <v>65</v>
      </c>
      <c r="AB31" s="106">
        <v>1</v>
      </c>
      <c r="AC31" s="106">
        <v>1</v>
      </c>
      <c r="AD31" s="106">
        <v>2</v>
      </c>
      <c r="AE31" s="106">
        <v>2</v>
      </c>
      <c r="AF31" s="106">
        <v>3</v>
      </c>
      <c r="AG31" s="107">
        <v>3</v>
      </c>
      <c r="AH31" s="108">
        <v>0</v>
      </c>
      <c r="AI31" s="109" t="s">
        <v>68</v>
      </c>
      <c r="AJ31" s="110">
        <f>IFERROR(AJ30-COUNTIF(C31:AG31,"Uv"),"")</f>
        <v>0</v>
      </c>
      <c r="AK31" s="111">
        <f>IFERROR(AK30-COUNTIF(C31:AG31,"U"),"")</f>
        <v>29</v>
      </c>
      <c r="AL31" s="111">
        <f>IFERROR(AL30-COUNTIF(C31:AG31,"WS"),"")</f>
        <v>0</v>
      </c>
      <c r="AM31" s="111">
        <f>IFERROR(AM30-COUNTIF(C31:AG31,"NS"),"")</f>
        <v>0</v>
      </c>
      <c r="AN31" s="111">
        <f>IFERROR(AN30-COUNTIF(C31:AG31,"HS"),"")</f>
        <v>0</v>
      </c>
      <c r="AO31" s="141">
        <f>COUNTIF(C31:AG31,"3")</f>
        <v>6</v>
      </c>
      <c r="AP31" s="113"/>
      <c r="AQ31" s="114"/>
      <c r="AR31" s="115"/>
      <c r="AS31" s="116"/>
      <c r="AT31" s="117"/>
      <c r="AU31" s="117"/>
      <c r="AV31" s="21"/>
      <c r="AW31" s="21"/>
    </row>
    <row r="32" spans="1:49" ht="15" customHeight="1" thickTop="1" x14ac:dyDescent="0.55000000000000004">
      <c r="A32" s="118" t="s">
        <v>62</v>
      </c>
      <c r="B32" s="119">
        <f>IF([1]Daten!C8&lt;&gt;"",[1]Daten!C8,"")</f>
        <v>364</v>
      </c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2"/>
      <c r="AH32" s="137"/>
      <c r="AI32" s="124"/>
      <c r="AJ32" s="125"/>
      <c r="AK32" s="125"/>
      <c r="AL32" s="125"/>
      <c r="AM32" s="125"/>
      <c r="AN32" s="126"/>
      <c r="AO32" s="127"/>
      <c r="AP32" s="128"/>
      <c r="AQ32" s="129"/>
      <c r="AR32" s="129"/>
      <c r="AS32" s="129"/>
      <c r="AT32" s="41"/>
      <c r="AU32" s="41"/>
      <c r="AV32" s="21"/>
      <c r="AW32" s="21"/>
    </row>
    <row r="33" spans="1:54" ht="15" customHeight="1" x14ac:dyDescent="0.55000000000000004">
      <c r="A33" s="130" t="s">
        <v>77</v>
      </c>
      <c r="B33" s="119"/>
      <c r="C33" s="138" t="str">
        <f>INDEX({"3";"3";"";"";"1";"1";"";"";"";"1L";"1L";"1L";"1L";"1K";"";"";"";"";"1";"1";"2";"2";"2";"3";"3";"";"";"1";"1";"1";"2";"2";"3";"3";"";"";"";"W";"W";"W";"W";"Wk";"";"";"1";"1";"2";"2";"3"},MOD(C15,49)+1,1)</f>
        <v>1L</v>
      </c>
      <c r="D33" s="139" t="str">
        <f>INDEX({"3";"3";"";"";"1";"1";"";"";"";"1L";"1L";"1L";"1L";"1K";"";"";"";"";"1";"1";"2";"2";"2";"3";"3";"";"";"1";"1";"1";"2";"2";"3";"3";"";"";"";"W";"W";"W";"W";"Wk";"";"";"1";"1";"2";"2";"3"},MOD(D15,49)+1,1)</f>
        <v>1K</v>
      </c>
      <c r="E33" s="139" t="str">
        <f>INDEX({"3";"3";"";"";"1";"1";"";"";"";"1L";"1L";"1L";"1L";"1K";"";"";"";"";"1";"1";"2";"2";"2";"3";"3";"";"";"1";"1";"1";"2";"2";"3";"3";"";"";"";"W";"W";"W";"W";"Wk";"";"";"1";"1";"2";"2";"3"},MOD(E15,49)+1,1)</f>
        <v/>
      </c>
      <c r="F33" s="139" t="str">
        <f>INDEX({"3";"3";"";"";"1";"1";"";"";"";"1L";"1L";"1L";"1L";"1K";"";"";"";"";"1";"1";"2";"2";"2";"3";"3";"";"";"1";"1";"1";"2";"2";"3";"3";"";"";"";"W";"W";"W";"W";"Wk";"";"";"1";"1";"2";"2";"3"},MOD(F15,49)+1,1)</f>
        <v/>
      </c>
      <c r="G33" s="139" t="str">
        <f>INDEX({"3";"3";"";"";"1";"1";"";"";"";"1L";"1L";"1L";"1L";"1K";"";"";"";"";"1";"1";"2";"2";"2";"3";"3";"";"";"1";"1";"1";"2";"2";"3";"3";"";"";"";"W";"W";"W";"W";"Wk";"";"";"1";"1";"2";"2";"3"},MOD(G15,49)+1,1)</f>
        <v/>
      </c>
      <c r="H33" s="139" t="str">
        <f>INDEX({"3";"3";"";"";"1";"1";"";"";"";"1L";"1L";"1L";"1L";"1K";"";"";"";"";"1";"1";"2";"2";"2";"3";"3";"";"";"1";"1";"1";"2";"2";"3";"3";"";"";"";"W";"W";"W";"W";"Wk";"";"";"1";"1";"2";"2";"3"},MOD(H15,49)+1,1)</f>
        <v/>
      </c>
      <c r="I33" s="139" t="str">
        <f>INDEX({"3";"3";"";"";"1";"1";"";"";"";"1L";"1L";"1L";"1L";"1K";"";"";"";"";"1";"1";"2";"2";"2";"3";"3";"";"";"1";"1";"1";"2";"2";"3";"3";"";"";"";"W";"W";"W";"W";"Wk";"";"";"1";"1";"2";"2";"3"},MOD(I15,49)+1,1)</f>
        <v>1</v>
      </c>
      <c r="J33" s="139" t="str">
        <f>INDEX({"3";"3";"";"";"1";"1";"";"";"";"1L";"1L";"1L";"1L";"1K";"";"";"";"";"1";"1";"2";"2";"2";"3";"3";"";"";"1";"1";"1";"2";"2";"3";"3";"";"";"";"W";"W";"W";"W";"Wk";"";"";"1";"1";"2";"2";"3"},MOD(J15,49)+1,1)</f>
        <v>1</v>
      </c>
      <c r="K33" s="139" t="str">
        <f>INDEX({"3";"3";"";"";"1";"1";"";"";"";"1L";"1L";"1L";"1L";"1K";"";"";"";"";"1";"1";"2";"2";"2";"3";"3";"";"";"1";"1";"1";"2";"2";"3";"3";"";"";"";"W";"W";"W";"W";"Wk";"";"";"1";"1";"2";"2";"3"},MOD(K15,49)+1,1)</f>
        <v>2</v>
      </c>
      <c r="L33" s="139" t="str">
        <f>INDEX({"3";"3";"";"";"1";"1";"";"";"";"1L";"1L";"1L";"1L";"1K";"";"";"";"";"1";"1";"2";"2";"2";"3";"3";"";"";"1";"1";"1";"2";"2";"3";"3";"";"";"";"W";"W";"W";"W";"Wk";"";"";"1";"1";"2";"2";"3"},MOD(L15,49)+1,1)</f>
        <v>2</v>
      </c>
      <c r="M33" s="139" t="str">
        <f>INDEX({"3";"3";"";"";"1";"1";"";"";"";"1L";"1L";"1L";"1L";"1K";"";"";"";"";"1";"1";"2";"2";"2";"3";"3";"";"";"1";"1";"1";"2";"2";"3";"3";"";"";"";"W";"W";"W";"W";"Wk";"";"";"1";"1";"2";"2";"3"},MOD(M15,49)+1,1)</f>
        <v>2</v>
      </c>
      <c r="N33" s="139" t="str">
        <f>INDEX({"3";"3";"";"";"1";"1";"";"";"";"1L";"1L";"1L";"1L";"1K";"";"";"";"";"1";"1";"2";"2";"2";"3";"3";"";"";"1";"1";"1";"2";"2";"3";"3";"";"";"";"W";"W";"W";"W";"Wk";"";"";"1";"1";"2";"2";"3"},MOD(N15,49)+1,1)</f>
        <v>3</v>
      </c>
      <c r="O33" s="139" t="str">
        <f>INDEX({"3";"3";"";"";"1";"1";"";"";"";"1L";"1L";"1L";"1L";"1K";"";"";"";"";"1";"1";"2";"2";"2";"3";"3";"";"";"1";"1";"1";"2";"2";"3";"3";"";"";"";"W";"W";"W";"W";"Wk";"";"";"1";"1";"2";"2";"3"},MOD(O15,49)+1,1)</f>
        <v>3</v>
      </c>
      <c r="P33" s="139" t="str">
        <f>INDEX({"3";"3";"";"";"1";"1";"";"";"";"1L";"1L";"1L";"1L";"1K";"";"";"";"";"1";"1";"2";"2";"2";"3";"3";"";"";"1";"1";"1";"2";"2";"3";"3";"";"";"";"W";"W";"W";"W";"Wk";"";"";"1";"1";"2";"2";"3"},MOD(P15,49)+1,1)</f>
        <v/>
      </c>
      <c r="Q33" s="139" t="str">
        <f>INDEX({"3";"3";"";"";"1";"1";"";"";"";"1L";"1L";"1L";"1L";"1K";"";"";"";"";"1";"1";"2";"2";"2";"3";"3";"";"";"1";"1";"1";"2";"2";"3";"3";"";"";"";"W";"W";"W";"W";"Wk";"";"";"1";"1";"2";"2";"3"},MOD(Q15,49)+1,1)</f>
        <v/>
      </c>
      <c r="R33" s="139" t="str">
        <f>INDEX({"3";"3";"";"";"1";"1";"";"";"";"1L";"1L";"1L";"1L";"1K";"";"";"";"";"1";"1";"2";"2";"2";"3";"3";"";"";"1";"1";"1";"2";"2";"3";"3";"";"";"";"W";"W";"W";"W";"Wk";"";"";"1";"1";"2";"2";"3"},MOD(R15,49)+1,1)</f>
        <v>1</v>
      </c>
      <c r="S33" s="139" t="str">
        <f>INDEX({"3";"3";"";"";"1";"1";"";"";"";"1L";"1L";"1L";"1L";"1K";"";"";"";"";"1";"1";"2";"2";"2";"3";"3";"";"";"1";"1";"1";"2";"2";"3";"3";"";"";"";"W";"W";"W";"W";"Wk";"";"";"1";"1";"2";"2";"3"},MOD(S15,49)+1,1)</f>
        <v>1</v>
      </c>
      <c r="T33" s="139" t="str">
        <f>INDEX({"3";"3";"";"";"1";"1";"";"";"";"1L";"1L";"1L";"1L";"1K";"";"";"";"";"1";"1";"2";"2";"2";"3";"3";"";"";"1";"1";"1";"2";"2";"3";"3";"";"";"";"W";"W";"W";"W";"Wk";"";"";"1";"1";"2";"2";"3"},MOD(T15,49)+1,1)</f>
        <v>1</v>
      </c>
      <c r="U33" s="139" t="str">
        <f>INDEX({"3";"3";"";"";"1";"1";"";"";"";"1L";"1L";"1L";"1L";"1K";"";"";"";"";"1";"1";"2";"2";"2";"3";"3";"";"";"1";"1";"1";"2";"2";"3";"3";"";"";"";"W";"W";"W";"W";"Wk";"";"";"1";"1";"2";"2";"3"},MOD(U15,49)+1,1)</f>
        <v>2</v>
      </c>
      <c r="V33" s="139" t="str">
        <f>INDEX({"3";"3";"";"";"1";"1";"";"";"";"1L";"1L";"1L";"1L";"1K";"";"";"";"";"1";"1";"2";"2";"2";"3";"3";"";"";"1";"1";"1";"2";"2";"3";"3";"";"";"";"W";"W";"W";"W";"Wk";"";"";"1";"1";"2";"2";"3"},MOD(V15,49)+1,1)</f>
        <v>2</v>
      </c>
      <c r="W33" s="139" t="str">
        <f>INDEX({"3";"3";"";"";"1";"1";"";"";"";"1L";"1L";"1L";"1L";"1K";"";"";"";"";"1";"1";"2";"2";"2";"3";"3";"";"";"1";"1";"1";"2";"2";"3";"3";"";"";"";"W";"W";"W";"W";"Wk";"";"";"1";"1";"2";"2";"3"},MOD(W15,49)+1,1)</f>
        <v>3</v>
      </c>
      <c r="X33" s="139" t="str">
        <f>INDEX({"3";"3";"";"";"1";"1";"";"";"";"1L";"1L";"1L";"1L";"1K";"";"";"";"";"1";"1";"2";"2";"2";"3";"3";"";"";"1";"1";"1";"2";"2";"3";"3";"";"";"";"W";"W";"W";"W";"Wk";"";"";"1";"1";"2";"2";"3"},MOD(X15,49)+1,1)</f>
        <v>3</v>
      </c>
      <c r="Y33" s="139" t="str">
        <f>INDEX({"3";"3";"";"";"1";"1";"";"";"";"1L";"1L";"1L";"1L";"1K";"";"";"";"";"1";"1";"2";"2";"2";"3";"3";"";"";"1";"1";"1";"2";"2";"3";"3";"";"";"";"W";"W";"W";"W";"Wk";"";"";"1";"1";"2";"2";"3"},MOD(Y15,49)+1,1)</f>
        <v/>
      </c>
      <c r="Z33" s="139" t="str">
        <f>INDEX({"3";"3";"";"";"1";"1";"";"";"";"1L";"1L";"1L";"1L";"1K";"";"";"";"";"1";"1";"2";"2";"2";"3";"3";"";"";"1";"1";"1";"2";"2";"3";"3";"";"";"";"W";"W";"W";"W";"Wk";"";"";"1";"1";"2";"2";"3"},MOD(Z15,49)+1,1)</f>
        <v/>
      </c>
      <c r="AA33" s="139" t="str">
        <f>INDEX({"3";"3";"";"";"1";"1";"";"";"";"1L";"1L";"1L";"1L";"1K";"";"";"";"";"1";"1";"2";"2";"2";"3";"3";"";"";"1";"1";"1";"2";"2";"3";"3";"";"";"";"W";"W";"W";"W";"Wk";"";"";"1";"1";"2";"2";"3"},MOD(AA15,49)+1,1)</f>
        <v/>
      </c>
      <c r="AB33" s="139" t="str">
        <f>INDEX({"3";"3";"";"";"1";"1";"";"";"";"1L";"1L";"1L";"1L";"1K";"";"";"";"";"1";"1";"2";"2";"2";"3";"3";"";"";"1";"1";"1";"2";"2";"3";"3";"";"";"";"W";"W";"W";"W";"Wk";"";"";"1";"1";"2";"2";"3"},MOD(AB15,49)+1,1)</f>
        <v>W</v>
      </c>
      <c r="AC33" s="139" t="str">
        <f>INDEX({"3";"3";"";"";"1";"1";"";"";"";"1L";"1L";"1L";"1L";"1K";"";"";"";"";"1";"1";"2";"2";"2";"3";"3";"";"";"1";"1";"1";"2";"2";"3";"3";"";"";"";"W";"W";"W";"W";"Wk";"";"";"1";"1";"2";"2";"3"},MOD(AC15,49)+1,1)</f>
        <v>W</v>
      </c>
      <c r="AD33" s="139" t="str">
        <f>INDEX({"3";"3";"";"";"1";"1";"";"";"";"1L";"1L";"1L";"1L";"1K";"";"";"";"";"1";"1";"2";"2";"2";"3";"3";"";"";"1";"1";"1";"2";"2";"3";"3";"";"";"";"W";"W";"W";"W";"Wk";"";"";"1";"1";"2";"2";"3"},MOD(AD15,49)+1,1)</f>
        <v>W</v>
      </c>
      <c r="AE33" s="139" t="str">
        <f>INDEX({"3";"3";"";"";"1";"1";"";"";"";"1L";"1L";"1L";"1L";"1K";"";"";"";"";"1";"1";"2";"2";"2";"3";"3";"";"";"1";"1";"1";"2";"2";"3";"3";"";"";"";"W";"W";"W";"W";"Wk";"";"";"1";"1";"2";"2";"3"},MOD(AE15,49)+1,1)</f>
        <v>W</v>
      </c>
      <c r="AF33" s="139" t="str">
        <f>INDEX({"3";"3";"";"";"1";"1";"";"";"";"1L";"1L";"1L";"1L";"1K";"";"";"";"";"1";"1";"2";"2";"2";"3";"3";"";"";"1";"1";"1";"2";"2";"3";"3";"";"";"";"W";"W";"W";"W";"Wk";"";"";"1";"1";"2";"2";"3"},MOD(AF15,49)+1,1)</f>
        <v>Wk</v>
      </c>
      <c r="AG33" s="140" t="str">
        <f>INDEX({"3";"3";"";"";"1";"1";"";"";"";"1L";"1L";"1L";"1L";"1K";"";"";"";"";"1";"1";"2";"2";"2";"3";"3";"";"";"1";"1";"1";"2";"2";"3";"3";"";"";"";"W";"W";"W";"W";"Wk";"";"";"1";"1";"2";"2";"3"},MOD(AG15,49)+1,1)</f>
        <v/>
      </c>
      <c r="AH33" s="81"/>
      <c r="AI33" s="94" t="s">
        <v>63</v>
      </c>
      <c r="AJ33" s="131">
        <f>[1]Daten!E8</f>
        <v>0</v>
      </c>
      <c r="AK33" s="132">
        <f>[1]Daten!D8</f>
        <v>29</v>
      </c>
      <c r="AL33" s="132">
        <f>[1]Daten!F8</f>
        <v>0</v>
      </c>
      <c r="AM33" s="132">
        <f>[1]Daten!G8</f>
        <v>0</v>
      </c>
      <c r="AN33" s="132">
        <f>[1]Daten!H8</f>
        <v>0</v>
      </c>
      <c r="AO33" s="159">
        <f>AO34</f>
        <v>4</v>
      </c>
      <c r="AP33" s="133"/>
      <c r="AQ33" s="100"/>
      <c r="AR33" s="101"/>
      <c r="AS33" s="102"/>
      <c r="AT33" s="101"/>
      <c r="AU33" s="101"/>
      <c r="AV33" s="103"/>
      <c r="AW33" s="103"/>
    </row>
    <row r="34" spans="1:54" ht="15" customHeight="1" thickBot="1" x14ac:dyDescent="0.6">
      <c r="A34" s="118" t="s">
        <v>64</v>
      </c>
      <c r="B34" s="134">
        <v>0</v>
      </c>
      <c r="C34" s="105" t="s">
        <v>66</v>
      </c>
      <c r="D34" s="106" t="s">
        <v>67</v>
      </c>
      <c r="E34" s="106"/>
      <c r="F34" s="106"/>
      <c r="G34" s="106"/>
      <c r="H34" s="106"/>
      <c r="I34" s="106">
        <v>1</v>
      </c>
      <c r="J34" s="106">
        <v>1</v>
      </c>
      <c r="K34" s="106">
        <v>2</v>
      </c>
      <c r="L34" s="106">
        <v>2</v>
      </c>
      <c r="M34" s="106">
        <v>2</v>
      </c>
      <c r="N34" s="106">
        <v>3</v>
      </c>
      <c r="O34" s="106">
        <v>3</v>
      </c>
      <c r="P34" s="106" t="s">
        <v>65</v>
      </c>
      <c r="Q34" s="106" t="s">
        <v>65</v>
      </c>
      <c r="R34" s="106">
        <v>1</v>
      </c>
      <c r="S34" s="106">
        <v>1</v>
      </c>
      <c r="T34" s="106">
        <v>1</v>
      </c>
      <c r="U34" s="106">
        <v>2</v>
      </c>
      <c r="V34" s="106">
        <v>2</v>
      </c>
      <c r="W34" s="106">
        <v>3</v>
      </c>
      <c r="X34" s="106">
        <v>3</v>
      </c>
      <c r="Y34" s="106" t="s">
        <v>65</v>
      </c>
      <c r="Z34" s="106" t="s">
        <v>65</v>
      </c>
      <c r="AA34" s="106" t="s">
        <v>65</v>
      </c>
      <c r="AB34" s="106" t="s">
        <v>69</v>
      </c>
      <c r="AC34" s="106" t="s">
        <v>69</v>
      </c>
      <c r="AD34" s="106" t="s">
        <v>69</v>
      </c>
      <c r="AE34" s="106" t="s">
        <v>69</v>
      </c>
      <c r="AF34" s="106" t="s">
        <v>70</v>
      </c>
      <c r="AG34" s="107" t="s">
        <v>65</v>
      </c>
      <c r="AH34" s="108">
        <v>0</v>
      </c>
      <c r="AI34" s="109" t="s">
        <v>68</v>
      </c>
      <c r="AJ34" s="110">
        <f>IFERROR(AJ33-COUNTIF(C34:AG34,"Uv"),"")</f>
        <v>0</v>
      </c>
      <c r="AK34" s="111">
        <f>IFERROR(AK33-COUNTIF(C34:AG34,"U"),"")</f>
        <v>29</v>
      </c>
      <c r="AL34" s="111">
        <f>IFERROR(AL33-COUNTIF(C34:AG34,"WS"),"")</f>
        <v>0</v>
      </c>
      <c r="AM34" s="111">
        <f>IFERROR(AM33-COUNTIF(C34:AG34,"NS"),"")</f>
        <v>0</v>
      </c>
      <c r="AN34" s="111">
        <f>IFERROR(AN33-COUNTIF(C34:AG34,"HS"),"")</f>
        <v>0</v>
      </c>
      <c r="AO34" s="141">
        <f>COUNTIF(C34:AG34,"3")</f>
        <v>4</v>
      </c>
      <c r="AP34" s="113"/>
      <c r="AQ34" s="114"/>
      <c r="AR34" s="115"/>
      <c r="AS34" s="116"/>
      <c r="AT34" s="117"/>
      <c r="AU34" s="117"/>
      <c r="AV34" s="21"/>
      <c r="AW34" s="21"/>
    </row>
    <row r="35" spans="1:54" ht="15" customHeight="1" thickTop="1" x14ac:dyDescent="0.55000000000000004">
      <c r="A35" s="82" t="s">
        <v>62</v>
      </c>
      <c r="B35" s="142" t="str">
        <f>IF([1]Daten!C9&lt;&gt;"",[1]Daten!C9,"")</f>
        <v>x</v>
      </c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6"/>
      <c r="AH35" s="137"/>
      <c r="AI35" s="124"/>
      <c r="AJ35" s="125"/>
      <c r="AK35" s="125"/>
      <c r="AL35" s="125"/>
      <c r="AM35" s="125"/>
      <c r="AN35" s="126"/>
      <c r="AO35" s="127"/>
      <c r="AP35" s="128"/>
      <c r="AQ35" s="129"/>
      <c r="AR35" s="129"/>
      <c r="AS35" s="129"/>
      <c r="AT35" s="41"/>
      <c r="AU35" s="41"/>
      <c r="AV35" s="21"/>
      <c r="AW35" s="21"/>
    </row>
    <row r="36" spans="1:54" ht="15" customHeight="1" x14ac:dyDescent="0.55000000000000004">
      <c r="A36" s="90" t="s">
        <v>78</v>
      </c>
      <c r="B36" s="83"/>
      <c r="C36" s="91" t="str">
        <f>INDEX({"";"";"1";"1";"2";"2";"3";"3";"3";"";"";"1";"1";"";"";"";"1L";"1L";"1L";"1L";"1K";"";"";"";"";"1";"1";"2";"2";"2";"3";"3";"";"";"1";"1";"1";"2";"2";"3";"3";"";"";"";"W";"W";"W";"W";"Wk"},MOD(C15,49)+1,1)</f>
        <v>1</v>
      </c>
      <c r="D36" s="92" t="str">
        <f>INDEX({"";"";"1";"1";"2";"2";"3";"3";"3";"";"";"1";"1";"";"";"";"1L";"1L";"1L";"1L";"1K";"";"";"";"";"1";"1";"2";"2";"2";"3";"3";"";"";"1";"1";"1";"2";"2";"3";"3";"";"";"";"W";"W";"W";"W";"Wk"},MOD(D15,49)+1,1)</f>
        <v/>
      </c>
      <c r="E36" s="92" t="str">
        <f>INDEX({"";"";"1";"1";"2";"2";"3";"3";"3";"";"";"1";"1";"";"";"";"1L";"1L";"1L";"1L";"1K";"";"";"";"";"1";"1";"2";"2";"2";"3";"3";"";"";"1";"1";"1";"2";"2";"3";"3";"";"";"";"W";"W";"W";"W";"Wk"},MOD(E15,49)+1,1)</f>
        <v/>
      </c>
      <c r="F36" s="92" t="str">
        <f>INDEX({"";"";"1";"1";"2";"2";"3";"3";"3";"";"";"1";"1";"";"";"";"1L";"1L";"1L";"1L";"1K";"";"";"";"";"1";"1";"2";"2";"2";"3";"3";"";"";"1";"1";"1";"2";"2";"3";"3";"";"";"";"W";"W";"W";"W";"Wk"},MOD(F15,49)+1,1)</f>
        <v/>
      </c>
      <c r="G36" s="92" t="str">
        <f>INDEX({"";"";"1";"1";"2";"2";"3";"3";"3";"";"";"1";"1";"";"";"";"1L";"1L";"1L";"1L";"1K";"";"";"";"";"1";"1";"2";"2";"2";"3";"3";"";"";"1";"1";"1";"2";"2";"3";"3";"";"";"";"W";"W";"W";"W";"Wk"},MOD(G15,49)+1,1)</f>
        <v>1L</v>
      </c>
      <c r="H36" s="92" t="str">
        <f>INDEX({"";"";"1";"1";"2";"2";"3";"3";"3";"";"";"1";"1";"";"";"";"1L";"1L";"1L";"1L";"1K";"";"";"";"";"1";"1";"2";"2";"2";"3";"3";"";"";"1";"1";"1";"2";"2";"3";"3";"";"";"";"W";"W";"W";"W";"Wk"},MOD(H15,49)+1,1)</f>
        <v>1L</v>
      </c>
      <c r="I36" s="92" t="str">
        <f>INDEX({"";"";"1";"1";"2";"2";"3";"3";"3";"";"";"1";"1";"";"";"";"1L";"1L";"1L";"1L";"1K";"";"";"";"";"1";"1";"2";"2";"2";"3";"3";"";"";"1";"1";"1";"2";"2";"3";"3";"";"";"";"W";"W";"W";"W";"Wk"},MOD(I15,49)+1,1)</f>
        <v>1L</v>
      </c>
      <c r="J36" s="92" t="str">
        <f>INDEX({"";"";"1";"1";"2";"2";"3";"3";"3";"";"";"1";"1";"";"";"";"1L";"1L";"1L";"1L";"1K";"";"";"";"";"1";"1";"2";"2";"2";"3";"3";"";"";"1";"1";"1";"2";"2";"3";"3";"";"";"";"W";"W";"W";"W";"Wk"},MOD(J15,49)+1,1)</f>
        <v>1L</v>
      </c>
      <c r="K36" s="92" t="str">
        <f>INDEX({"";"";"1";"1";"2";"2";"3";"3";"3";"";"";"1";"1";"";"";"";"1L";"1L";"1L";"1L";"1K";"";"";"";"";"1";"1";"2";"2";"2";"3";"3";"";"";"1";"1";"1";"2";"2";"3";"3";"";"";"";"W";"W";"W";"W";"Wk"},MOD(K15,49)+1,1)</f>
        <v>1K</v>
      </c>
      <c r="L36" s="92" t="str">
        <f>INDEX({"";"";"1";"1";"2";"2";"3";"3";"3";"";"";"1";"1";"";"";"";"1L";"1L";"1L";"1L";"1K";"";"";"";"";"1";"1";"2";"2";"2";"3";"3";"";"";"1";"1";"1";"2";"2";"3";"3";"";"";"";"W";"W";"W";"W";"Wk"},MOD(L15,49)+1,1)</f>
        <v/>
      </c>
      <c r="M36" s="92" t="str">
        <f>INDEX({"";"";"1";"1";"2";"2";"3";"3";"3";"";"";"1";"1";"";"";"";"1L";"1L";"1L";"1L";"1K";"";"";"";"";"1";"1";"2";"2";"2";"3";"3";"";"";"1";"1";"1";"2";"2";"3";"3";"";"";"";"W";"W";"W";"W";"Wk"},MOD(M15,49)+1,1)</f>
        <v/>
      </c>
      <c r="N36" s="92" t="str">
        <f>INDEX({"";"";"1";"1";"2";"2";"3";"3";"3";"";"";"1";"1";"";"";"";"1L";"1L";"1L";"1L";"1K";"";"";"";"";"1";"1";"2";"2";"2";"3";"3";"";"";"1";"1";"1";"2";"2";"3";"3";"";"";"";"W";"W";"W";"W";"Wk"},MOD(N15,49)+1,1)</f>
        <v/>
      </c>
      <c r="O36" s="92" t="str">
        <f>INDEX({"";"";"1";"1";"2";"2";"3";"3";"3";"";"";"1";"1";"";"";"";"1L";"1L";"1L";"1L";"1K";"";"";"";"";"1";"1";"2";"2";"2";"3";"3";"";"";"1";"1";"1";"2";"2";"3";"3";"";"";"";"W";"W";"W";"W";"Wk"},MOD(O15,49)+1,1)</f>
        <v/>
      </c>
      <c r="P36" s="92" t="str">
        <f>INDEX({"";"";"1";"1";"2";"2";"3";"3";"3";"";"";"1";"1";"";"";"";"1L";"1L";"1L";"1L";"1K";"";"";"";"";"1";"1";"2";"2";"2";"3";"3";"";"";"1";"1";"1";"2";"2";"3";"3";"";"";"";"W";"W";"W";"W";"Wk"},MOD(P15,49)+1,1)</f>
        <v>1</v>
      </c>
      <c r="Q36" s="92" t="str">
        <f>INDEX({"";"";"1";"1";"2";"2";"3";"3";"3";"";"";"1";"1";"";"";"";"1L";"1L";"1L";"1L";"1K";"";"";"";"";"1";"1";"2";"2";"2";"3";"3";"";"";"1";"1";"1";"2";"2";"3";"3";"";"";"";"W";"W";"W";"W";"Wk"},MOD(Q15,49)+1,1)</f>
        <v>1</v>
      </c>
      <c r="R36" s="92" t="str">
        <f>INDEX({"";"";"1";"1";"2";"2";"3";"3";"3";"";"";"1";"1";"";"";"";"1L";"1L";"1L";"1L";"1K";"";"";"";"";"1";"1";"2";"2";"2";"3";"3";"";"";"1";"1";"1";"2";"2";"3";"3";"";"";"";"W";"W";"W";"W";"Wk"},MOD(R15,49)+1,1)</f>
        <v>2</v>
      </c>
      <c r="S36" s="92" t="str">
        <f>INDEX({"";"";"1";"1";"2";"2";"3";"3";"3";"";"";"1";"1";"";"";"";"1L";"1L";"1L";"1L";"1K";"";"";"";"";"1";"1";"2";"2";"2";"3";"3";"";"";"1";"1";"1";"2";"2";"3";"3";"";"";"";"W";"W";"W";"W";"Wk"},MOD(S15,49)+1,1)</f>
        <v>2</v>
      </c>
      <c r="T36" s="92" t="str">
        <f>INDEX({"";"";"1";"1";"2";"2";"3";"3";"3";"";"";"1";"1";"";"";"";"1L";"1L";"1L";"1L";"1K";"";"";"";"";"1";"1";"2";"2";"2";"3";"3";"";"";"1";"1";"1";"2";"2";"3";"3";"";"";"";"W";"W";"W";"W";"Wk"},MOD(T15,49)+1,1)</f>
        <v>2</v>
      </c>
      <c r="U36" s="92" t="str">
        <f>INDEX({"";"";"1";"1";"2";"2";"3";"3";"3";"";"";"1";"1";"";"";"";"1L";"1L";"1L";"1L";"1K";"";"";"";"";"1";"1";"2";"2";"2";"3";"3";"";"";"1";"1";"1";"2";"2";"3";"3";"";"";"";"W";"W";"W";"W";"Wk"},MOD(U15,49)+1,1)</f>
        <v>3</v>
      </c>
      <c r="V36" s="92" t="str">
        <f>INDEX({"";"";"1";"1";"2";"2";"3";"3";"3";"";"";"1";"1";"";"";"";"1L";"1L";"1L";"1L";"1K";"";"";"";"";"1";"1";"2";"2";"2";"3";"3";"";"";"1";"1";"1";"2";"2";"3";"3";"";"";"";"W";"W";"W";"W";"Wk"},MOD(V15,49)+1,1)</f>
        <v>3</v>
      </c>
      <c r="W36" s="92" t="str">
        <f>INDEX({"";"";"1";"1";"2";"2";"3";"3";"3";"";"";"1";"1";"";"";"";"1L";"1L";"1L";"1L";"1K";"";"";"";"";"1";"1";"2";"2";"2";"3";"3";"";"";"1";"1";"1";"2";"2";"3";"3";"";"";"";"W";"W";"W";"W";"Wk"},MOD(W15,49)+1,1)</f>
        <v/>
      </c>
      <c r="X36" s="92" t="str">
        <f>INDEX({"";"";"1";"1";"2";"2";"3";"3";"3";"";"";"1";"1";"";"";"";"1L";"1L";"1L";"1L";"1K";"";"";"";"";"1";"1";"2";"2";"2";"3";"3";"";"";"1";"1";"1";"2";"2";"3";"3";"";"";"";"W";"W";"W";"W";"Wk"},MOD(X15,49)+1,1)</f>
        <v/>
      </c>
      <c r="Y36" s="92" t="str">
        <f>INDEX({"";"";"1";"1";"2";"2";"3";"3";"3";"";"";"1";"1";"";"";"";"1L";"1L";"1L";"1L";"1K";"";"";"";"";"1";"1";"2";"2";"2";"3";"3";"";"";"1";"1";"1";"2";"2";"3";"3";"";"";"";"W";"W";"W";"W";"Wk"},MOD(Y15,49)+1,1)</f>
        <v>1</v>
      </c>
      <c r="Z36" s="92" t="str">
        <f>INDEX({"";"";"1";"1";"2";"2";"3";"3";"3";"";"";"1";"1";"";"";"";"1L";"1L";"1L";"1L";"1K";"";"";"";"";"1";"1";"2";"2";"2";"3";"3";"";"";"1";"1";"1";"2";"2";"3";"3";"";"";"";"W";"W";"W";"W";"Wk"},MOD(Z15,49)+1,1)</f>
        <v>1</v>
      </c>
      <c r="AA36" s="92" t="str">
        <f>INDEX({"";"";"1";"1";"2";"2";"3";"3";"3";"";"";"1";"1";"";"";"";"1L";"1L";"1L";"1L";"1K";"";"";"";"";"1";"1";"2";"2";"2";"3";"3";"";"";"1";"1";"1";"2";"2";"3";"3";"";"";"";"W";"W";"W";"W";"Wk"},MOD(AA15,49)+1,1)</f>
        <v>1</v>
      </c>
      <c r="AB36" s="92" t="str">
        <f>INDEX({"";"";"1";"1";"2";"2";"3";"3";"3";"";"";"1";"1";"";"";"";"1L";"1L";"1L";"1L";"1K";"";"";"";"";"1";"1";"2";"2";"2";"3";"3";"";"";"1";"1";"1";"2";"2";"3";"3";"";"";"";"W";"W";"W";"W";"Wk"},MOD(AB15,49)+1,1)</f>
        <v>2</v>
      </c>
      <c r="AC36" s="92" t="str">
        <f>INDEX({"";"";"1";"1";"2";"2";"3";"3";"3";"";"";"1";"1";"";"";"";"1L";"1L";"1L";"1L";"1K";"";"";"";"";"1";"1";"2";"2";"2";"3";"3";"";"";"1";"1";"1";"2";"2";"3";"3";"";"";"";"W";"W";"W";"W";"Wk"},MOD(AC15,49)+1,1)</f>
        <v>2</v>
      </c>
      <c r="AD36" s="92" t="str">
        <f>INDEX({"";"";"1";"1";"2";"2";"3";"3";"3";"";"";"1";"1";"";"";"";"1L";"1L";"1L";"1L";"1K";"";"";"";"";"1";"1";"2";"2";"2";"3";"3";"";"";"1";"1";"1";"2";"2";"3";"3";"";"";"";"W";"W";"W";"W";"Wk"},MOD(AD15,49)+1,1)</f>
        <v>3</v>
      </c>
      <c r="AE36" s="92" t="str">
        <f>INDEX({"";"";"1";"1";"2";"2";"3";"3";"3";"";"";"1";"1";"";"";"";"1L";"1L";"1L";"1L";"1K";"";"";"";"";"1";"1";"2";"2";"2";"3";"3";"";"";"1";"1";"1";"2";"2";"3";"3";"";"";"";"W";"W";"W";"W";"Wk"},MOD(AE15,49)+1,1)</f>
        <v>3</v>
      </c>
      <c r="AF36" s="92" t="str">
        <f>INDEX({"";"";"1";"1";"2";"2";"3";"3";"3";"";"";"1";"1";"";"";"";"1L";"1L";"1L";"1L";"1K";"";"";"";"";"1";"1";"2";"2";"2";"3";"3";"";"";"1";"1";"1";"2";"2";"3";"3";"";"";"";"W";"W";"W";"W";"Wk"},MOD(AF15,49)+1,1)</f>
        <v/>
      </c>
      <c r="AG36" s="93" t="str">
        <f>INDEX({"";"";"1";"1";"2";"2";"3";"3";"3";"";"";"1";"1";"";"";"";"1L";"1L";"1L";"1L";"1K";"";"";"";"";"1";"1";"2";"2";"2";"3";"3";"";"";"1";"1";"1";"2";"2";"3";"3";"";"";"";"W";"W";"W";"W";"Wk"},MOD(AG15,49)+1,1)</f>
        <v/>
      </c>
      <c r="AH36" s="81"/>
      <c r="AI36" s="94" t="s">
        <v>63</v>
      </c>
      <c r="AJ36" s="95">
        <f>[1]Daten!E9</f>
        <v>0</v>
      </c>
      <c r="AK36" s="97">
        <f>[1]Daten!D9</f>
        <v>29</v>
      </c>
      <c r="AL36" s="97">
        <f>[1]Daten!F9</f>
        <v>0</v>
      </c>
      <c r="AM36" s="97">
        <f>[1]Daten!G9</f>
        <v>0</v>
      </c>
      <c r="AN36" s="97">
        <f>[1]Daten!H9</f>
        <v>0</v>
      </c>
      <c r="AO36" s="159">
        <f>AO37</f>
        <v>4</v>
      </c>
      <c r="AP36" s="133"/>
      <c r="AQ36" s="100"/>
      <c r="AR36" s="101"/>
      <c r="AS36" s="102"/>
      <c r="AT36" s="101"/>
      <c r="AU36" s="101"/>
      <c r="AV36" s="103"/>
      <c r="AW36" s="103"/>
    </row>
    <row r="37" spans="1:54" ht="15" customHeight="1" thickBot="1" x14ac:dyDescent="0.6">
      <c r="A37" s="82" t="s">
        <v>64</v>
      </c>
      <c r="B37" s="104">
        <v>0</v>
      </c>
      <c r="C37" s="105">
        <v>1</v>
      </c>
      <c r="D37" s="106" t="s">
        <v>65</v>
      </c>
      <c r="E37" s="106" t="s">
        <v>65</v>
      </c>
      <c r="F37" s="106"/>
      <c r="G37" s="106" t="s">
        <v>66</v>
      </c>
      <c r="H37" s="106" t="s">
        <v>66</v>
      </c>
      <c r="I37" s="106" t="s">
        <v>66</v>
      </c>
      <c r="J37" s="106" t="s">
        <v>66</v>
      </c>
      <c r="K37" s="106" t="s">
        <v>67</v>
      </c>
      <c r="L37" s="106" t="s">
        <v>65</v>
      </c>
      <c r="M37" s="106" t="s">
        <v>65</v>
      </c>
      <c r="N37" s="106" t="s">
        <v>65</v>
      </c>
      <c r="O37" s="106" t="s">
        <v>65</v>
      </c>
      <c r="P37" s="106">
        <v>1</v>
      </c>
      <c r="Q37" s="106">
        <v>1</v>
      </c>
      <c r="R37" s="106">
        <v>2</v>
      </c>
      <c r="S37" s="106">
        <v>2</v>
      </c>
      <c r="T37" s="106">
        <v>2</v>
      </c>
      <c r="U37" s="106">
        <v>3</v>
      </c>
      <c r="V37" s="106">
        <v>3</v>
      </c>
      <c r="W37" s="106" t="s">
        <v>65</v>
      </c>
      <c r="X37" s="106" t="s">
        <v>65</v>
      </c>
      <c r="Y37" s="106">
        <v>1</v>
      </c>
      <c r="Z37" s="106">
        <v>1</v>
      </c>
      <c r="AA37" s="106">
        <v>1</v>
      </c>
      <c r="AB37" s="106">
        <v>2</v>
      </c>
      <c r="AC37" s="106">
        <v>2</v>
      </c>
      <c r="AD37" s="106">
        <v>3</v>
      </c>
      <c r="AE37" s="106">
        <v>3</v>
      </c>
      <c r="AF37" s="106" t="s">
        <v>65</v>
      </c>
      <c r="AG37" s="107" t="s">
        <v>65</v>
      </c>
      <c r="AH37" s="108">
        <v>0</v>
      </c>
      <c r="AI37" s="94" t="s">
        <v>68</v>
      </c>
      <c r="AJ37" s="110">
        <f>IFERROR(AJ36-COUNTIF(C37:AG37,"Uv"),"")</f>
        <v>0</v>
      </c>
      <c r="AK37" s="111">
        <f>IFERROR(AK36-COUNTIF(C37:AG37,"U"),"")</f>
        <v>29</v>
      </c>
      <c r="AL37" s="111">
        <f>IFERROR(AL36-COUNTIF(C37:AG37,"WS"),"")</f>
        <v>0</v>
      </c>
      <c r="AM37" s="111">
        <f>IFERROR(AM36-COUNTIF(C37:AG37,"NS"),"")</f>
        <v>0</v>
      </c>
      <c r="AN37" s="111">
        <f>IFERROR(AN36-COUNTIF(C37:AG37,"HS"),"")</f>
        <v>0</v>
      </c>
      <c r="AO37" s="141">
        <f>COUNTIF(C37:AG37,"3")</f>
        <v>4</v>
      </c>
      <c r="AP37" s="133"/>
      <c r="AQ37" s="100"/>
      <c r="AR37" s="101"/>
      <c r="AS37" s="102"/>
      <c r="AT37" s="101"/>
      <c r="AU37" s="101"/>
      <c r="AV37" s="21"/>
      <c r="AW37" s="21"/>
    </row>
    <row r="38" spans="1:54" ht="15" customHeight="1" thickTop="1" x14ac:dyDescent="0.55000000000000004">
      <c r="A38" s="118" t="s">
        <v>62</v>
      </c>
      <c r="B38" s="143" t="str">
        <f>IF([1]Daten!C10&lt;&gt;"",[1]Daten!C10,"")</f>
        <v>y</v>
      </c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2"/>
      <c r="AH38" s="137"/>
      <c r="AI38" s="124"/>
      <c r="AJ38" s="125"/>
      <c r="AK38" s="125"/>
      <c r="AL38" s="125"/>
      <c r="AM38" s="125"/>
      <c r="AN38" s="126"/>
      <c r="AO38" s="127"/>
      <c r="AP38" s="128"/>
      <c r="AQ38" s="129"/>
      <c r="AR38" s="129"/>
      <c r="AS38" s="129"/>
      <c r="AT38" s="41"/>
      <c r="AU38" s="41"/>
      <c r="AV38" s="21"/>
      <c r="AW38" s="21"/>
    </row>
    <row r="39" spans="1:54" ht="15" customHeight="1" x14ac:dyDescent="0.55000000000000004">
      <c r="A39" s="130" t="s">
        <v>79</v>
      </c>
      <c r="B39" s="119"/>
      <c r="C39" s="91" t="str">
        <f>INDEX({"";"";"N";"N";"N";"N";"N"},MOD(C15,7)+1,1)</f>
        <v>N</v>
      </c>
      <c r="D39" s="139" t="str">
        <f>INDEX({"";"";"N";"N";"N";"N";"N"},MOD(D15,7)+1,1)</f>
        <v>N</v>
      </c>
      <c r="E39" s="139" t="str">
        <f>INDEX({"";"";"N";"N";"N";"N";"N"},MOD(E15,7)+1,1)</f>
        <v/>
      </c>
      <c r="F39" s="139" t="str">
        <f>INDEX({"";"";"N";"N";"N";"N";"N"},MOD(F15,7)+1,1)</f>
        <v/>
      </c>
      <c r="G39" s="139" t="str">
        <f>INDEX({"";"";"N";"N";"N";"N";"N"},MOD(G15,7)+1,1)</f>
        <v>N</v>
      </c>
      <c r="H39" s="139" t="str">
        <f>INDEX({"";"";"N";"N";"N";"N";"N"},MOD(H15,7)+1,1)</f>
        <v>N</v>
      </c>
      <c r="I39" s="139" t="str">
        <f>INDEX({"";"";"N";"N";"N";"N";"N"},MOD(I15,7)+1,1)</f>
        <v>N</v>
      </c>
      <c r="J39" s="139" t="str">
        <f>INDEX({"";"";"N";"N";"N";"N";"N"},MOD(J15,7)+1,1)</f>
        <v>N</v>
      </c>
      <c r="K39" s="139" t="str">
        <f>INDEX({"";"";"N";"N";"N";"N";"N"},MOD(K15,7)+1,1)</f>
        <v>N</v>
      </c>
      <c r="L39" s="139" t="str">
        <f>INDEX({"";"";"N";"N";"N";"N";"N"},MOD(L15,7)+1,1)</f>
        <v/>
      </c>
      <c r="M39" s="139" t="str">
        <f>INDEX({"";"";"N";"N";"N";"N";"N"},MOD(M15,7)+1,1)</f>
        <v/>
      </c>
      <c r="N39" s="139" t="str">
        <f>INDEX({"";"";"N";"N";"N";"N";"N"},MOD(N15,7)+1,1)</f>
        <v>N</v>
      </c>
      <c r="O39" s="139" t="str">
        <f>INDEX({"";"";"N";"N";"N";"N";"N"},MOD(O15,7)+1,1)</f>
        <v>N</v>
      </c>
      <c r="P39" s="139" t="str">
        <f>INDEX({"";"";"N";"N";"N";"N";"N"},MOD(P15,7)+1,1)</f>
        <v>N</v>
      </c>
      <c r="Q39" s="139" t="str">
        <f>INDEX({"";"";"N";"N";"N";"N";"N"},MOD(Q15,7)+1,1)</f>
        <v>N</v>
      </c>
      <c r="R39" s="139" t="str">
        <f>INDEX({"";"";"N";"N";"N";"N";"N"},MOD(R15,7)+1,1)</f>
        <v>N</v>
      </c>
      <c r="S39" s="139" t="str">
        <f>INDEX({"";"";"N";"N";"N";"N";"N"},MOD(S15,7)+1,1)</f>
        <v/>
      </c>
      <c r="T39" s="139" t="str">
        <f>INDEX({"";"";"N";"N";"N";"N";"N"},MOD(T15,7)+1,1)</f>
        <v/>
      </c>
      <c r="U39" s="139" t="str">
        <f>INDEX({"";"";"N";"N";"N";"N";"N"},MOD(U15,7)+1,1)</f>
        <v>N</v>
      </c>
      <c r="V39" s="139" t="str">
        <f>INDEX({"";"";"N";"N";"N";"N";"N"},MOD(V15,7)+1,1)</f>
        <v>N</v>
      </c>
      <c r="W39" s="139" t="str">
        <f>INDEX({"";"";"N";"N";"N";"N";"N"},MOD(W15,7)+1,1)</f>
        <v>N</v>
      </c>
      <c r="X39" s="139" t="str">
        <f>INDEX({"";"";"N";"N";"N";"N";"N"},MOD(X15,7)+1,1)</f>
        <v>N</v>
      </c>
      <c r="Y39" s="139" t="str">
        <f>INDEX({"";"";"N";"N";"N";"N";"N"},MOD(Y15,7)+1,1)</f>
        <v>N</v>
      </c>
      <c r="Z39" s="139" t="str">
        <f>INDEX({"";"";"N";"N";"N";"N";"N"},MOD(Z15,7)+1,1)</f>
        <v/>
      </c>
      <c r="AA39" s="139" t="str">
        <f>INDEX({"";"";"N";"N";"N";"N";"N"},MOD(AA15,7)+1,1)</f>
        <v/>
      </c>
      <c r="AB39" s="139" t="str">
        <f>INDEX({"";"";"N";"N";"N";"N";"N"},MOD(AB15,7)+1,1)</f>
        <v>N</v>
      </c>
      <c r="AC39" s="139" t="str">
        <f>INDEX({"";"";"N";"N";"N";"N";"N"},MOD(AC15,7)+1,1)</f>
        <v>N</v>
      </c>
      <c r="AD39" s="139" t="str">
        <f>INDEX({"";"";"N";"N";"N";"N";"N"},MOD(AD15,7)+1,1)</f>
        <v>N</v>
      </c>
      <c r="AE39" s="139" t="str">
        <f>INDEX({"";"";"N";"N";"N";"N";"N"},MOD(AE15,7)+1,1)</f>
        <v>N</v>
      </c>
      <c r="AF39" s="139" t="str">
        <f>INDEX({"";"";"N";"N";"N";"N";"N"},MOD(AF15,7)+1,1)</f>
        <v>N</v>
      </c>
      <c r="AG39" s="140" t="str">
        <f>INDEX({"";"";"N";"N";"N";"N";"N"},MOD(AG15,7)+1,1)</f>
        <v/>
      </c>
      <c r="AH39" s="81"/>
      <c r="AI39" s="94" t="s">
        <v>63</v>
      </c>
      <c r="AJ39" s="131">
        <f>[1]Daten!E10</f>
        <v>0</v>
      </c>
      <c r="AK39" s="132">
        <f>[1]Daten!D10</f>
        <v>30</v>
      </c>
      <c r="AL39" s="132">
        <f>[1]Daten!F10</f>
        <v>0</v>
      </c>
      <c r="AM39" s="132">
        <f>[1]Daten!G10</f>
        <v>0</v>
      </c>
      <c r="AN39" s="132">
        <f>[1]Daten!H10</f>
        <v>0</v>
      </c>
      <c r="AO39" s="159">
        <f>AO40</f>
        <v>0</v>
      </c>
      <c r="AP39" s="133"/>
      <c r="AQ39" s="100"/>
      <c r="AR39" s="101"/>
      <c r="AS39" s="16"/>
      <c r="AT39" s="101"/>
      <c r="AU39" s="101"/>
      <c r="AV39" s="103"/>
      <c r="AW39" s="103"/>
    </row>
    <row r="40" spans="1:54" ht="15" customHeight="1" thickBot="1" x14ac:dyDescent="0.6">
      <c r="A40" s="118" t="s">
        <v>64</v>
      </c>
      <c r="B40" s="134">
        <v>0</v>
      </c>
      <c r="C40" s="120" t="s">
        <v>71</v>
      </c>
      <c r="D40" s="121" t="s">
        <v>71</v>
      </c>
      <c r="E40" s="121"/>
      <c r="F40" s="121"/>
      <c r="G40" s="121" t="s">
        <v>71</v>
      </c>
      <c r="H40" s="121" t="s">
        <v>71</v>
      </c>
      <c r="I40" s="121" t="s">
        <v>71</v>
      </c>
      <c r="J40" s="121" t="s">
        <v>71</v>
      </c>
      <c r="K40" s="121" t="s">
        <v>71</v>
      </c>
      <c r="L40" s="121"/>
      <c r="M40" s="121"/>
      <c r="N40" s="121" t="s">
        <v>71</v>
      </c>
      <c r="O40" s="121" t="s">
        <v>71</v>
      </c>
      <c r="P40" s="121" t="s">
        <v>71</v>
      </c>
      <c r="Q40" s="121" t="s">
        <v>71</v>
      </c>
      <c r="R40" s="121" t="s">
        <v>71</v>
      </c>
      <c r="S40" s="121"/>
      <c r="T40" s="121"/>
      <c r="U40" s="121" t="s">
        <v>71</v>
      </c>
      <c r="V40" s="121" t="s">
        <v>71</v>
      </c>
      <c r="W40" s="121" t="s">
        <v>71</v>
      </c>
      <c r="X40" s="121" t="s">
        <v>71</v>
      </c>
      <c r="Y40" s="121" t="s">
        <v>71</v>
      </c>
      <c r="Z40" s="121"/>
      <c r="AA40" s="121"/>
      <c r="AB40" s="121" t="s">
        <v>71</v>
      </c>
      <c r="AC40" s="121" t="s">
        <v>71</v>
      </c>
      <c r="AD40" s="121" t="s">
        <v>71</v>
      </c>
      <c r="AE40" s="121" t="s">
        <v>71</v>
      </c>
      <c r="AF40" s="121" t="s">
        <v>71</v>
      </c>
      <c r="AG40" s="122"/>
      <c r="AH40" s="108">
        <v>0</v>
      </c>
      <c r="AI40" s="94" t="s">
        <v>68</v>
      </c>
      <c r="AJ40" s="110">
        <f>IFERROR(AJ39-COUNTIF(C40:AG40,"Uv"),"")</f>
        <v>0</v>
      </c>
      <c r="AK40" s="111">
        <f>IFERROR(AK39-COUNTIF(C40:AG40,"U"),"")</f>
        <v>30</v>
      </c>
      <c r="AL40" s="111">
        <f>IFERROR(AL39-COUNTIF(C40:AG40,"WS"),"")</f>
        <v>0</v>
      </c>
      <c r="AM40" s="111">
        <f>IFERROR(AM39-COUNTIF(C40:AG40,"NS"),"")</f>
        <v>0</v>
      </c>
      <c r="AN40" s="111">
        <f>IFERROR(AN39-COUNTIF(C40:AG40,"HS"),"")</f>
        <v>0</v>
      </c>
      <c r="AO40" s="141">
        <f>COUNTIF(C40:AG40,"3")</f>
        <v>0</v>
      </c>
      <c r="AP40" s="133"/>
      <c r="AQ40" s="100"/>
      <c r="AR40" s="101"/>
      <c r="AS40" s="102"/>
      <c r="AT40" s="101"/>
      <c r="AU40" s="101"/>
      <c r="AV40" s="21"/>
      <c r="AW40" s="21"/>
    </row>
    <row r="41" spans="1:54" ht="15" customHeight="1" thickTop="1" x14ac:dyDescent="0.55000000000000004">
      <c r="A41" s="82" t="s">
        <v>62</v>
      </c>
      <c r="B41" s="142" t="str">
        <f>IF([1]Daten!C11&lt;&gt;"",[1]Daten!C11,"")</f>
        <v>z</v>
      </c>
      <c r="C41" s="12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2"/>
      <c r="AH41" s="137"/>
      <c r="AI41" s="124"/>
      <c r="AJ41" s="125"/>
      <c r="AK41" s="125"/>
      <c r="AL41" s="125"/>
      <c r="AM41" s="125"/>
      <c r="AN41" s="126"/>
      <c r="AO41" s="127"/>
      <c r="AP41" s="128"/>
      <c r="AQ41" s="129"/>
      <c r="AR41" s="129"/>
      <c r="AS41" s="129"/>
      <c r="AT41" s="41"/>
      <c r="AU41" s="41"/>
      <c r="AV41" s="21"/>
      <c r="AW41" s="21"/>
    </row>
    <row r="42" spans="1:54" ht="15" customHeight="1" x14ac:dyDescent="0.55000000000000004">
      <c r="A42" s="90" t="s">
        <v>80</v>
      </c>
      <c r="B42" s="83"/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40"/>
      <c r="AH42" s="81"/>
      <c r="AI42" s="94" t="s">
        <v>63</v>
      </c>
      <c r="AJ42" s="131">
        <f>[1]Daten!E11</f>
        <v>0</v>
      </c>
      <c r="AK42" s="132">
        <f>[1]Daten!D11</f>
        <v>30</v>
      </c>
      <c r="AL42" s="132">
        <f>[1]Daten!F11</f>
        <v>0</v>
      </c>
      <c r="AM42" s="132">
        <f>[1]Daten!G11</f>
        <v>0</v>
      </c>
      <c r="AN42" s="132">
        <f>[1]Daten!H11</f>
        <v>0</v>
      </c>
      <c r="AO42" s="159">
        <f>AO43</f>
        <v>0</v>
      </c>
      <c r="AP42" s="133"/>
      <c r="AQ42" s="100"/>
      <c r="AR42" s="101"/>
      <c r="AS42" s="102"/>
      <c r="AT42" s="101"/>
      <c r="AU42" s="101"/>
      <c r="AV42" s="103"/>
      <c r="AW42" s="103"/>
    </row>
    <row r="43" spans="1:54" ht="15" customHeight="1" thickBot="1" x14ac:dyDescent="0.6">
      <c r="A43" s="82" t="s">
        <v>64</v>
      </c>
      <c r="B43" s="104">
        <v>0</v>
      </c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2"/>
      <c r="AH43" s="108">
        <v>0</v>
      </c>
      <c r="AI43" s="94" t="s">
        <v>68</v>
      </c>
      <c r="AJ43" s="110">
        <f>IFERROR(AJ42-COUNTIF(C43:AG43,"Uv"),"")</f>
        <v>0</v>
      </c>
      <c r="AK43" s="111">
        <f>IFERROR(AK42-COUNTIF(C43:AG43,"U"),"")</f>
        <v>30</v>
      </c>
      <c r="AL43" s="111">
        <f>IFERROR(AL42-COUNTIF(C43:AG43,"WS"),"")</f>
        <v>0</v>
      </c>
      <c r="AM43" s="111">
        <f>IFERROR(AM42-COUNTIF(C43:AG43,"NS"),"")</f>
        <v>0</v>
      </c>
      <c r="AN43" s="111">
        <f>IFERROR(AN42-COUNTIF(C43:AG43,"HS"),"")</f>
        <v>0</v>
      </c>
      <c r="AO43" s="141">
        <f>COUNTIF(C43:AG43,"3")</f>
        <v>0</v>
      </c>
      <c r="AP43" s="133"/>
      <c r="AQ43" s="100"/>
      <c r="AR43" s="101"/>
      <c r="AS43" s="102"/>
      <c r="AT43" s="101"/>
      <c r="AU43" s="101"/>
      <c r="AV43" s="21"/>
      <c r="AW43" s="21"/>
    </row>
    <row r="44" spans="1:54" s="9" customFormat="1" ht="15" customHeight="1" thickTop="1" x14ac:dyDescent="0.55000000000000004">
      <c r="A44" s="118" t="s">
        <v>62</v>
      </c>
      <c r="B44" s="143" t="str">
        <f>IF([1]Daten!C12&lt;&gt;"",[1]Daten!C12,"")</f>
        <v>q</v>
      </c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6"/>
      <c r="AH44" s="137"/>
      <c r="AI44" s="124"/>
      <c r="AJ44" s="125"/>
      <c r="AK44" s="125"/>
      <c r="AL44" s="125"/>
      <c r="AM44" s="125"/>
      <c r="AN44" s="126"/>
      <c r="AO44" s="127"/>
      <c r="AP44" s="128"/>
      <c r="AQ44" s="129"/>
      <c r="AR44" s="129"/>
      <c r="AS44" s="129"/>
      <c r="AT44" s="41"/>
      <c r="AU44" s="41"/>
      <c r="AV44" s="15"/>
      <c r="AW44" s="15"/>
      <c r="AX44" s="21"/>
      <c r="AY44" s="21"/>
      <c r="AZ44" s="21"/>
      <c r="BA44" s="21"/>
      <c r="BB44" s="21"/>
    </row>
    <row r="45" spans="1:54" s="9" customFormat="1" ht="15" customHeight="1" x14ac:dyDescent="0.55000000000000004">
      <c r="A45" s="130" t="s">
        <v>81</v>
      </c>
      <c r="B45" s="119"/>
      <c r="C45" s="91" t="str">
        <f>INDEX({"";"";"N";"N";"N";"N";"N"},MOD(C15,7)+1,1)</f>
        <v>N</v>
      </c>
      <c r="D45" s="92" t="str">
        <f>INDEX({"";"";"N";"N";"N";"N";"N"},MOD(D15,7)+1,1)</f>
        <v>N</v>
      </c>
      <c r="E45" s="92" t="str">
        <f>INDEX({"";"";"N";"N";"N";"N";"N"},MOD(E15,7)+1,1)</f>
        <v/>
      </c>
      <c r="F45" s="92" t="str">
        <f>INDEX({"";"";"N";"N";"N";"N";"N"},MOD(F15,7)+1,1)</f>
        <v/>
      </c>
      <c r="G45" s="92" t="str">
        <f>INDEX({"";"";"N";"N";"N";"N";"N"},MOD(G15,7)+1,1)</f>
        <v>N</v>
      </c>
      <c r="H45" s="92" t="str">
        <f>INDEX({"";"";"N";"N";"N";"N";"N"},MOD(H15,7)+1,1)</f>
        <v>N</v>
      </c>
      <c r="I45" s="92" t="str">
        <f>INDEX({"";"";"N";"N";"N";"N";"N"},MOD(I15,7)+1,1)</f>
        <v>N</v>
      </c>
      <c r="J45" s="92" t="str">
        <f>INDEX({"";"";"N";"N";"N";"N";"N"},MOD(J15,7)+1,1)</f>
        <v>N</v>
      </c>
      <c r="K45" s="92" t="str">
        <f>INDEX({"";"";"N";"N";"N";"N";"N"},MOD(K15,7)+1,1)</f>
        <v>N</v>
      </c>
      <c r="L45" s="92" t="str">
        <f>INDEX({"";"";"N";"N";"N";"N";"N"},MOD(L15,7)+1,1)</f>
        <v/>
      </c>
      <c r="M45" s="92" t="str">
        <f>INDEX({"";"";"N";"N";"N";"N";"N"},MOD(M15,7)+1,1)</f>
        <v/>
      </c>
      <c r="N45" s="92" t="str">
        <f>INDEX({"";"";"N";"N";"N";"N";"N"},MOD(N15,7)+1,1)</f>
        <v>N</v>
      </c>
      <c r="O45" s="92" t="str">
        <f>INDEX({"";"";"N";"N";"N";"N";"N"},MOD(O15,7)+1,1)</f>
        <v>N</v>
      </c>
      <c r="P45" s="92" t="str">
        <f>INDEX({"";"";"N";"N";"N";"N";"N"},MOD(P15,7)+1,1)</f>
        <v>N</v>
      </c>
      <c r="Q45" s="92" t="str">
        <f>INDEX({"";"";"N";"N";"N";"N";"N"},MOD(Q15,7)+1,1)</f>
        <v>N</v>
      </c>
      <c r="R45" s="92" t="str">
        <f>INDEX({"";"";"N";"N";"N";"N";"N"},MOD(R15,7)+1,1)</f>
        <v>N</v>
      </c>
      <c r="S45" s="92" t="str">
        <f>INDEX({"";"";"N";"N";"N";"N";"N"},MOD(S15,7)+1,1)</f>
        <v/>
      </c>
      <c r="T45" s="92" t="str">
        <f>INDEX({"";"";"N";"N";"N";"N";"N"},MOD(T15,7)+1,1)</f>
        <v/>
      </c>
      <c r="U45" s="92" t="str">
        <f>INDEX({"";"";"N";"N";"N";"N";"N"},MOD(U15,7)+1,1)</f>
        <v>N</v>
      </c>
      <c r="V45" s="92" t="str">
        <f>INDEX({"";"";"N";"N";"N";"N";"N"},MOD(V15,7)+1,1)</f>
        <v>N</v>
      </c>
      <c r="W45" s="92" t="str">
        <f>INDEX({"";"";"N";"N";"N";"N";"N"},MOD(W15,7)+1,1)</f>
        <v>N</v>
      </c>
      <c r="X45" s="92" t="str">
        <f>INDEX({"";"";"N";"N";"N";"N";"N"},MOD(X15,7)+1,1)</f>
        <v>N</v>
      </c>
      <c r="Y45" s="92" t="str">
        <f>INDEX({"";"";"N";"N";"N";"N";"N"},MOD(Y15,7)+1,1)</f>
        <v>N</v>
      </c>
      <c r="Z45" s="92" t="str">
        <f>INDEX({"";"";"N";"N";"N";"N";"N"},MOD(Z15,7)+1,1)</f>
        <v/>
      </c>
      <c r="AA45" s="92" t="str">
        <f>INDEX({"";"";"N";"N";"N";"N";"N"},MOD(AA15,7)+1,1)</f>
        <v/>
      </c>
      <c r="AB45" s="92" t="str">
        <f>INDEX({"";"";"N";"N";"N";"N";"N"},MOD(AB15,7)+1,1)</f>
        <v>N</v>
      </c>
      <c r="AC45" s="92" t="str">
        <f>INDEX({"";"";"N";"N";"N";"N";"N"},MOD(AC15,7)+1,1)</f>
        <v>N</v>
      </c>
      <c r="AD45" s="92" t="str">
        <f>INDEX({"";"";"N";"N";"N";"N";"N"},MOD(AD15,7)+1,1)</f>
        <v>N</v>
      </c>
      <c r="AE45" s="92" t="str">
        <f>INDEX({"";"";"N";"N";"N";"N";"N"},MOD(AE15,7)+1,1)</f>
        <v>N</v>
      </c>
      <c r="AF45" s="92" t="str">
        <f>INDEX({"";"";"N";"N";"N";"N";"N"},MOD(AF15,7)+1,1)</f>
        <v>N</v>
      </c>
      <c r="AG45" s="93" t="str">
        <f>INDEX({"";"";"N";"N";"N";"N";"N"},MOD(AG15,7)+1,1)</f>
        <v/>
      </c>
      <c r="AH45" s="81"/>
      <c r="AI45" s="94" t="s">
        <v>63</v>
      </c>
      <c r="AJ45" s="131">
        <f>[1]Daten!E12</f>
        <v>0</v>
      </c>
      <c r="AK45" s="132">
        <f>[1]Daten!D12</f>
        <v>30</v>
      </c>
      <c r="AL45" s="132">
        <f>[1]Daten!F12</f>
        <v>0</v>
      </c>
      <c r="AM45" s="132">
        <f>[1]Daten!G12</f>
        <v>0</v>
      </c>
      <c r="AN45" s="132">
        <f>[1]Daten!H12</f>
        <v>0</v>
      </c>
      <c r="AO45" s="161">
        <f>AO46</f>
        <v>0</v>
      </c>
      <c r="AP45" s="133"/>
      <c r="AQ45" s="100"/>
      <c r="AR45" s="101"/>
      <c r="AS45" s="102"/>
      <c r="AT45" s="101"/>
      <c r="AU45" s="101"/>
      <c r="AV45" s="103"/>
      <c r="AW45" s="103"/>
      <c r="AX45" s="21"/>
      <c r="AY45" s="21"/>
      <c r="AZ45" s="21"/>
      <c r="BA45" s="21"/>
      <c r="BB45" s="21"/>
    </row>
    <row r="46" spans="1:54" s="9" customFormat="1" ht="15" customHeight="1" thickBot="1" x14ac:dyDescent="0.6">
      <c r="A46" s="144" t="s">
        <v>64</v>
      </c>
      <c r="B46" s="145">
        <v>0</v>
      </c>
      <c r="C46" s="146" t="s">
        <v>71</v>
      </c>
      <c r="D46" s="147" t="s">
        <v>71</v>
      </c>
      <c r="E46" s="147" t="s">
        <v>65</v>
      </c>
      <c r="F46" s="147" t="s">
        <v>65</v>
      </c>
      <c r="G46" s="147" t="s">
        <v>71</v>
      </c>
      <c r="H46" s="147" t="s">
        <v>71</v>
      </c>
      <c r="I46" s="147" t="s">
        <v>71</v>
      </c>
      <c r="J46" s="147" t="s">
        <v>71</v>
      </c>
      <c r="K46" s="147" t="s">
        <v>71</v>
      </c>
      <c r="L46" s="147" t="s">
        <v>65</v>
      </c>
      <c r="M46" s="147" t="s">
        <v>65</v>
      </c>
      <c r="N46" s="147" t="s">
        <v>71</v>
      </c>
      <c r="O46" s="147" t="s">
        <v>71</v>
      </c>
      <c r="P46" s="147" t="s">
        <v>71</v>
      </c>
      <c r="Q46" s="147" t="s">
        <v>71</v>
      </c>
      <c r="R46" s="147" t="s">
        <v>71</v>
      </c>
      <c r="S46" s="147" t="s">
        <v>65</v>
      </c>
      <c r="T46" s="147" t="s">
        <v>65</v>
      </c>
      <c r="U46" s="147" t="s">
        <v>71</v>
      </c>
      <c r="V46" s="147" t="s">
        <v>71</v>
      </c>
      <c r="W46" s="147" t="s">
        <v>71</v>
      </c>
      <c r="X46" s="147" t="s">
        <v>71</v>
      </c>
      <c r="Y46" s="147" t="s">
        <v>71</v>
      </c>
      <c r="Z46" s="147" t="s">
        <v>65</v>
      </c>
      <c r="AA46" s="147" t="s">
        <v>65</v>
      </c>
      <c r="AB46" s="147" t="s">
        <v>71</v>
      </c>
      <c r="AC46" s="147" t="s">
        <v>71</v>
      </c>
      <c r="AD46" s="147" t="s">
        <v>71</v>
      </c>
      <c r="AE46" s="147" t="s">
        <v>71</v>
      </c>
      <c r="AF46" s="147" t="s">
        <v>71</v>
      </c>
      <c r="AG46" s="148" t="s">
        <v>65</v>
      </c>
      <c r="AH46" s="185">
        <v>0</v>
      </c>
      <c r="AI46" s="186" t="s">
        <v>68</v>
      </c>
      <c r="AJ46" s="187">
        <f>IFERROR(AJ45-COUNTIF(C46:AG46,"Uv"),"")</f>
        <v>0</v>
      </c>
      <c r="AK46" s="188">
        <f>IFERROR(AK45-COUNTIF(C46:AG46,"U"),"")</f>
        <v>30</v>
      </c>
      <c r="AL46" s="188">
        <f>IFERROR(AL45-COUNTIF(C46:AG46,"WS"),"")</f>
        <v>0</v>
      </c>
      <c r="AM46" s="188">
        <f>IFERROR(AM45-COUNTIF(C46:AG46,"NS"),"")</f>
        <v>0</v>
      </c>
      <c r="AN46" s="188">
        <f>IFERROR(AN45-COUNTIF(C46:AG46,"HS"),"")</f>
        <v>0</v>
      </c>
      <c r="AO46" s="189">
        <f>COUNTIF(C46:AG46,"3")</f>
        <v>0</v>
      </c>
      <c r="AP46" s="190"/>
      <c r="AQ46" s="100"/>
      <c r="AR46" s="101"/>
      <c r="AS46" s="102"/>
      <c r="AT46" s="101"/>
      <c r="AU46" s="101"/>
      <c r="AV46" s="21"/>
      <c r="AW46" s="21"/>
      <c r="AX46" s="21"/>
      <c r="AY46" s="21"/>
      <c r="AZ46" s="21"/>
      <c r="BA46" s="21"/>
      <c r="BB46" s="21"/>
    </row>
    <row r="47" spans="1:54" s="9" customFormat="1" ht="15" customHeight="1" x14ac:dyDescent="0.35">
      <c r="A47" s="21"/>
      <c r="B47" s="149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41"/>
      <c r="AI47" s="21"/>
      <c r="AJ47" s="21"/>
      <c r="AK47" s="21"/>
      <c r="AL47" s="21"/>
      <c r="AM47" s="21"/>
      <c r="AN47" s="153"/>
      <c r="AO47" s="158"/>
      <c r="AP47" s="21"/>
      <c r="AQ47" s="129"/>
      <c r="AR47" s="129"/>
      <c r="AS47" s="129"/>
      <c r="AT47" s="41"/>
      <c r="AU47" s="41"/>
      <c r="AV47" s="21"/>
      <c r="AW47" s="21"/>
      <c r="AX47" s="21"/>
      <c r="AY47" s="21"/>
      <c r="AZ47" s="21"/>
      <c r="BA47" s="21"/>
      <c r="BB47" s="21"/>
    </row>
    <row r="48" spans="1:54" ht="15" customHeight="1" x14ac:dyDescent="0.35">
      <c r="A48" s="21"/>
      <c r="B48" s="15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4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ht="15" customHeight="1" x14ac:dyDescent="0.35">
      <c r="A49" s="193"/>
      <c r="B49" s="193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52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ht="15" customHeight="1" x14ac:dyDescent="0.35">
      <c r="A50" s="193"/>
      <c r="B50" s="193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52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ht="15" customHeight="1" x14ac:dyDescent="0.55000000000000004">
      <c r="A51" s="170"/>
      <c r="B51" s="162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87"/>
      <c r="AI51" s="21"/>
      <c r="AJ51" s="21"/>
      <c r="AK51" s="21"/>
      <c r="AL51" s="21"/>
      <c r="AM51" s="21"/>
      <c r="AN51" s="21"/>
      <c r="AO51" s="21"/>
      <c r="AP51" s="21"/>
      <c r="AQ51" s="196"/>
      <c r="AR51" s="197"/>
      <c r="AS51" s="197"/>
      <c r="AT51" s="197"/>
      <c r="AU51" s="197"/>
    </row>
    <row r="52" spans="1:49" ht="15" customHeight="1" x14ac:dyDescent="0.55000000000000004">
      <c r="A52" s="171"/>
      <c r="B52" s="163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87"/>
      <c r="AI52" s="172"/>
      <c r="AJ52" s="173"/>
      <c r="AK52" s="173"/>
      <c r="AL52" s="173"/>
      <c r="AM52" s="173"/>
      <c r="AN52" s="173"/>
      <c r="AO52" s="15"/>
      <c r="AP52" s="174"/>
      <c r="AQ52" s="100"/>
      <c r="AR52" s="101"/>
      <c r="AS52" s="102"/>
      <c r="AT52" s="101"/>
      <c r="AU52" s="101"/>
      <c r="AV52" s="103"/>
      <c r="AW52" s="103"/>
    </row>
    <row r="53" spans="1:49" ht="15" customHeight="1" x14ac:dyDescent="0.55000000000000004">
      <c r="A53" s="170"/>
      <c r="B53" s="16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57"/>
      <c r="AI53" s="41"/>
      <c r="AJ53" s="175"/>
      <c r="AK53" s="175"/>
      <c r="AL53" s="175"/>
      <c r="AM53" s="175"/>
      <c r="AN53" s="175"/>
      <c r="AO53" s="102"/>
      <c r="AP53" s="176"/>
      <c r="AQ53" s="114"/>
      <c r="AR53" s="115"/>
      <c r="AS53" s="116"/>
      <c r="AT53" s="117"/>
      <c r="AU53" s="117"/>
      <c r="AV53" s="21"/>
      <c r="AW53" s="21"/>
    </row>
    <row r="54" spans="1:49" ht="15" customHeight="1" x14ac:dyDescent="0.55000000000000004">
      <c r="A54" s="170"/>
      <c r="B54" s="162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23"/>
      <c r="AI54" s="153"/>
      <c r="AJ54" s="41"/>
      <c r="AK54" s="41"/>
      <c r="AL54" s="41"/>
      <c r="AM54" s="41"/>
      <c r="AN54" s="153"/>
      <c r="AO54" s="158"/>
      <c r="AP54" s="151"/>
      <c r="AQ54" s="129"/>
      <c r="AR54" s="129"/>
      <c r="AS54" s="129"/>
      <c r="AT54" s="41"/>
      <c r="AU54" s="41"/>
      <c r="AV54" s="21"/>
      <c r="AW54" s="21"/>
    </row>
    <row r="55" spans="1:49" ht="15" customHeight="1" x14ac:dyDescent="0.55000000000000004">
      <c r="A55" s="177"/>
      <c r="B55" s="15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87"/>
      <c r="AI55" s="172"/>
      <c r="AJ55" s="173"/>
      <c r="AK55" s="173"/>
      <c r="AL55" s="173"/>
      <c r="AM55" s="173"/>
      <c r="AN55" s="173"/>
      <c r="AO55" s="15"/>
      <c r="AP55" s="174"/>
      <c r="AQ55" s="100"/>
      <c r="AR55" s="101"/>
      <c r="AS55" s="102"/>
      <c r="AT55" s="101"/>
      <c r="AU55" s="101"/>
      <c r="AV55" s="103"/>
      <c r="AW55" s="103"/>
    </row>
    <row r="56" spans="1:49" ht="15" customHeight="1" x14ac:dyDescent="0.55000000000000004">
      <c r="A56" s="170"/>
      <c r="B56" s="160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57"/>
      <c r="AI56" s="41"/>
      <c r="AJ56" s="175"/>
      <c r="AK56" s="175"/>
      <c r="AL56" s="175"/>
      <c r="AM56" s="175"/>
      <c r="AN56" s="175"/>
      <c r="AO56" s="102"/>
      <c r="AP56" s="176"/>
      <c r="AQ56" s="114"/>
      <c r="AR56" s="115"/>
      <c r="AS56" s="116"/>
      <c r="AT56" s="117"/>
      <c r="AU56" s="117"/>
      <c r="AV56" s="21"/>
      <c r="AW56" s="21"/>
    </row>
    <row r="57" spans="1:49" ht="15" customHeight="1" x14ac:dyDescent="0.55000000000000004">
      <c r="A57" s="170"/>
      <c r="B57" s="162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37"/>
      <c r="AI57" s="153"/>
      <c r="AJ57" s="41"/>
      <c r="AK57" s="41"/>
      <c r="AL57" s="41"/>
      <c r="AM57" s="41"/>
      <c r="AN57" s="153"/>
      <c r="AO57" s="158"/>
      <c r="AP57" s="151"/>
      <c r="AQ57" s="129"/>
      <c r="AR57" s="129"/>
      <c r="AS57" s="129"/>
      <c r="AT57" s="41"/>
      <c r="AU57" s="41"/>
      <c r="AV57" s="21"/>
      <c r="AW57" s="21"/>
    </row>
    <row r="58" spans="1:49" ht="15" customHeight="1" x14ac:dyDescent="0.55000000000000004">
      <c r="A58" s="171"/>
      <c r="B58" s="163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87"/>
      <c r="AI58" s="172"/>
      <c r="AJ58" s="173"/>
      <c r="AK58" s="173"/>
      <c r="AL58" s="173"/>
      <c r="AM58" s="173"/>
      <c r="AN58" s="173"/>
      <c r="AO58" s="15"/>
      <c r="AP58" s="174"/>
      <c r="AQ58" s="100"/>
      <c r="AR58" s="101"/>
      <c r="AS58" s="102"/>
      <c r="AT58" s="101"/>
      <c r="AU58" s="101"/>
      <c r="AV58" s="103"/>
      <c r="AW58" s="103"/>
    </row>
    <row r="59" spans="1:49" ht="15" customHeight="1" x14ac:dyDescent="0.55000000000000004">
      <c r="A59" s="170"/>
      <c r="B59" s="160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57"/>
      <c r="AI59" s="41"/>
      <c r="AJ59" s="175"/>
      <c r="AK59" s="175"/>
      <c r="AL59" s="175"/>
      <c r="AM59" s="175"/>
      <c r="AN59" s="175"/>
      <c r="AO59" s="102"/>
      <c r="AP59" s="176"/>
      <c r="AQ59" s="114"/>
      <c r="AR59" s="115"/>
      <c r="AS59" s="116"/>
      <c r="AT59" s="117"/>
      <c r="AU59" s="117"/>
      <c r="AV59" s="21"/>
      <c r="AW59" s="21"/>
    </row>
    <row r="60" spans="1:49" ht="15" customHeight="1" x14ac:dyDescent="0.55000000000000004">
      <c r="A60" s="170"/>
      <c r="B60" s="162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37"/>
      <c r="AI60" s="153"/>
      <c r="AJ60" s="41"/>
      <c r="AK60" s="41"/>
      <c r="AL60" s="41"/>
      <c r="AM60" s="41"/>
      <c r="AN60" s="153"/>
      <c r="AO60" s="158"/>
      <c r="AP60" s="151"/>
      <c r="AQ60" s="129"/>
      <c r="AR60" s="129"/>
      <c r="AS60" s="129"/>
      <c r="AT60" s="41"/>
      <c r="AU60" s="41"/>
      <c r="AV60" s="21"/>
      <c r="AW60" s="21"/>
    </row>
    <row r="61" spans="1:49" ht="15" customHeight="1" x14ac:dyDescent="0.55000000000000004">
      <c r="A61" s="177"/>
      <c r="B61" s="150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87"/>
      <c r="AI61" s="172"/>
      <c r="AJ61" s="173"/>
      <c r="AK61" s="173"/>
      <c r="AL61" s="173"/>
      <c r="AM61" s="173"/>
      <c r="AN61" s="173"/>
      <c r="AO61" s="15"/>
      <c r="AP61" s="174"/>
      <c r="AQ61" s="100"/>
      <c r="AR61" s="101"/>
      <c r="AS61" s="102"/>
      <c r="AT61" s="101"/>
      <c r="AU61" s="101"/>
      <c r="AV61" s="103"/>
      <c r="AW61" s="103"/>
    </row>
    <row r="62" spans="1:49" ht="15" customHeight="1" x14ac:dyDescent="0.55000000000000004">
      <c r="A62" s="170"/>
      <c r="B62" s="16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57"/>
      <c r="AI62" s="172"/>
      <c r="AJ62" s="175"/>
      <c r="AK62" s="175"/>
      <c r="AL62" s="175"/>
      <c r="AM62" s="175"/>
      <c r="AN62" s="175"/>
      <c r="AO62" s="102"/>
      <c r="AP62" s="176"/>
      <c r="AQ62" s="114"/>
      <c r="AR62" s="115"/>
      <c r="AS62" s="116"/>
      <c r="AT62" s="117"/>
      <c r="AU62" s="117"/>
      <c r="AV62" s="21"/>
      <c r="AW62" s="21"/>
    </row>
    <row r="63" spans="1:49" ht="15" customHeight="1" x14ac:dyDescent="0.55000000000000004">
      <c r="A63" s="170"/>
      <c r="B63" s="162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37"/>
      <c r="AI63" s="153"/>
      <c r="AJ63" s="41"/>
      <c r="AK63" s="41"/>
      <c r="AL63" s="41"/>
      <c r="AM63" s="41"/>
      <c r="AN63" s="153"/>
      <c r="AO63" s="158"/>
      <c r="AP63" s="151"/>
      <c r="AQ63" s="129"/>
      <c r="AR63" s="129"/>
      <c r="AS63" s="129"/>
      <c r="AT63" s="41"/>
      <c r="AU63" s="41"/>
      <c r="AV63" s="21"/>
      <c r="AW63" s="21"/>
    </row>
    <row r="64" spans="1:49" ht="15" customHeight="1" x14ac:dyDescent="0.55000000000000004">
      <c r="A64" s="171"/>
      <c r="B64" s="163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81"/>
      <c r="AI64" s="172"/>
      <c r="AJ64" s="173"/>
      <c r="AK64" s="173"/>
      <c r="AL64" s="173"/>
      <c r="AM64" s="173"/>
      <c r="AN64" s="173"/>
      <c r="AO64" s="178"/>
      <c r="AP64" s="174"/>
      <c r="AQ64" s="100"/>
      <c r="AR64" s="101"/>
      <c r="AS64" s="102"/>
      <c r="AT64" s="101"/>
      <c r="AU64" s="101"/>
      <c r="AV64" s="103"/>
      <c r="AW64" s="103"/>
    </row>
    <row r="65" spans="1:49" ht="15" customHeight="1" x14ac:dyDescent="0.55000000000000004">
      <c r="A65" s="170"/>
      <c r="B65" s="160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57"/>
      <c r="AI65" s="172"/>
      <c r="AJ65" s="175"/>
      <c r="AK65" s="175"/>
      <c r="AL65" s="175"/>
      <c r="AM65" s="175"/>
      <c r="AN65" s="175"/>
      <c r="AO65" s="179"/>
      <c r="AP65" s="176"/>
      <c r="AQ65" s="114"/>
      <c r="AR65" s="115"/>
      <c r="AS65" s="116"/>
      <c r="AT65" s="117"/>
      <c r="AU65" s="117"/>
      <c r="AV65" s="21"/>
      <c r="AW65" s="21"/>
    </row>
    <row r="66" spans="1:49" ht="15" customHeight="1" x14ac:dyDescent="0.55000000000000004">
      <c r="A66" s="170"/>
      <c r="B66" s="162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37"/>
      <c r="AI66" s="153"/>
      <c r="AJ66" s="41"/>
      <c r="AK66" s="41"/>
      <c r="AL66" s="41"/>
      <c r="AM66" s="41"/>
      <c r="AN66" s="153"/>
      <c r="AO66" s="158"/>
      <c r="AP66" s="151"/>
      <c r="AQ66" s="129"/>
      <c r="AR66" s="129"/>
      <c r="AS66" s="129"/>
      <c r="AT66" s="41"/>
      <c r="AU66" s="41"/>
      <c r="AV66" s="21"/>
      <c r="AW66" s="21"/>
    </row>
    <row r="67" spans="1:49" ht="15" customHeight="1" x14ac:dyDescent="0.55000000000000004">
      <c r="A67" s="177"/>
      <c r="B67" s="150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81"/>
      <c r="AI67" s="172"/>
      <c r="AJ67" s="173"/>
      <c r="AK67" s="173"/>
      <c r="AL67" s="173"/>
      <c r="AM67" s="173"/>
      <c r="AN67" s="173"/>
      <c r="AO67" s="178"/>
      <c r="AP67" s="174"/>
      <c r="AQ67" s="100"/>
      <c r="AR67" s="101"/>
      <c r="AS67" s="102"/>
      <c r="AT67" s="101"/>
      <c r="AU67" s="101"/>
      <c r="AV67" s="103"/>
      <c r="AW67" s="103"/>
    </row>
    <row r="68" spans="1:49" ht="15" customHeight="1" x14ac:dyDescent="0.55000000000000004">
      <c r="A68" s="170"/>
      <c r="B68" s="160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57"/>
      <c r="AI68" s="172"/>
      <c r="AJ68" s="175"/>
      <c r="AK68" s="175"/>
      <c r="AL68" s="175"/>
      <c r="AM68" s="175"/>
      <c r="AN68" s="175"/>
      <c r="AO68" s="179"/>
      <c r="AP68" s="176"/>
      <c r="AQ68" s="114"/>
      <c r="AR68" s="115"/>
      <c r="AS68" s="116"/>
      <c r="AT68" s="117"/>
      <c r="AU68" s="117"/>
      <c r="AV68" s="21"/>
      <c r="AW68" s="21"/>
    </row>
    <row r="69" spans="1:49" ht="15" customHeight="1" x14ac:dyDescent="0.55000000000000004">
      <c r="A69" s="170"/>
      <c r="B69" s="162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37"/>
      <c r="AI69" s="153"/>
      <c r="AJ69" s="41"/>
      <c r="AK69" s="41"/>
      <c r="AL69" s="41"/>
      <c r="AM69" s="41"/>
      <c r="AN69" s="153"/>
      <c r="AO69" s="158"/>
      <c r="AP69" s="151"/>
      <c r="AQ69" s="129"/>
      <c r="AR69" s="129"/>
      <c r="AS69" s="129"/>
      <c r="AT69" s="41"/>
      <c r="AU69" s="41"/>
      <c r="AV69" s="21"/>
      <c r="AW69" s="21"/>
    </row>
    <row r="70" spans="1:49" ht="15" customHeight="1" x14ac:dyDescent="0.55000000000000004">
      <c r="A70" s="171"/>
      <c r="B70" s="163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87"/>
      <c r="AI70" s="172"/>
      <c r="AJ70" s="173"/>
      <c r="AK70" s="173"/>
      <c r="AL70" s="173"/>
      <c r="AM70" s="173"/>
      <c r="AN70" s="173"/>
      <c r="AO70" s="178"/>
      <c r="AP70" s="174"/>
      <c r="AQ70" s="100"/>
      <c r="AR70" s="101"/>
      <c r="AS70" s="102"/>
      <c r="AT70" s="101"/>
      <c r="AU70" s="101"/>
      <c r="AV70" s="103"/>
      <c r="AW70" s="103"/>
    </row>
    <row r="71" spans="1:49" ht="15" customHeight="1" x14ac:dyDescent="0.55000000000000004">
      <c r="A71" s="170"/>
      <c r="B71" s="160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57"/>
      <c r="AI71" s="41"/>
      <c r="AJ71" s="175"/>
      <c r="AK71" s="175"/>
      <c r="AL71" s="175"/>
      <c r="AM71" s="175"/>
      <c r="AN71" s="175"/>
      <c r="AO71" s="179"/>
      <c r="AP71" s="176"/>
      <c r="AQ71" s="114"/>
      <c r="AR71" s="115"/>
      <c r="AS71" s="116"/>
      <c r="AT71" s="117"/>
      <c r="AU71" s="117"/>
      <c r="AV71" s="21"/>
      <c r="AW71" s="21"/>
    </row>
    <row r="72" spans="1:49" ht="15" customHeight="1" x14ac:dyDescent="0.55000000000000004">
      <c r="A72" s="170"/>
      <c r="B72" s="162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37"/>
      <c r="AI72" s="153"/>
      <c r="AJ72" s="41"/>
      <c r="AK72" s="41"/>
      <c r="AL72" s="41"/>
      <c r="AM72" s="41"/>
      <c r="AN72" s="153"/>
      <c r="AO72" s="158"/>
      <c r="AP72" s="151"/>
      <c r="AQ72" s="129"/>
      <c r="AR72" s="129"/>
      <c r="AS72" s="129"/>
      <c r="AT72" s="41"/>
      <c r="AU72" s="41"/>
      <c r="AV72" s="21"/>
      <c r="AW72" s="21"/>
    </row>
    <row r="73" spans="1:49" ht="15" customHeight="1" x14ac:dyDescent="0.55000000000000004">
      <c r="A73" s="177"/>
      <c r="B73" s="163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87"/>
      <c r="AI73" s="172"/>
      <c r="AJ73" s="173"/>
      <c r="AK73" s="173"/>
      <c r="AL73" s="173"/>
      <c r="AM73" s="173"/>
      <c r="AN73" s="173"/>
      <c r="AO73" s="178"/>
      <c r="AP73" s="174"/>
      <c r="AQ73" s="100"/>
      <c r="AR73" s="101"/>
      <c r="AS73" s="102"/>
      <c r="AT73" s="101"/>
      <c r="AU73" s="101"/>
      <c r="AV73" s="103"/>
      <c r="AW73" s="103"/>
    </row>
    <row r="74" spans="1:49" ht="15" customHeight="1" x14ac:dyDescent="0.55000000000000004">
      <c r="A74" s="170"/>
      <c r="B74" s="160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57"/>
      <c r="AI74" s="41"/>
      <c r="AJ74" s="175"/>
      <c r="AK74" s="175"/>
      <c r="AL74" s="175"/>
      <c r="AM74" s="175"/>
      <c r="AN74" s="175"/>
      <c r="AO74" s="179"/>
      <c r="AP74" s="176"/>
      <c r="AQ74" s="114"/>
      <c r="AR74" s="115"/>
      <c r="AS74" s="116"/>
      <c r="AT74" s="117"/>
      <c r="AU74" s="117"/>
      <c r="AV74" s="21"/>
      <c r="AW74" s="21"/>
    </row>
    <row r="75" spans="1:49" ht="15" customHeight="1" x14ac:dyDescent="0.55000000000000004">
      <c r="A75" s="170"/>
      <c r="B75" s="162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37"/>
      <c r="AI75" s="153"/>
      <c r="AJ75" s="41"/>
      <c r="AK75" s="41"/>
      <c r="AL75" s="41"/>
      <c r="AM75" s="41"/>
      <c r="AN75" s="153"/>
      <c r="AO75" s="158"/>
      <c r="AP75" s="151"/>
      <c r="AQ75" s="129"/>
      <c r="AR75" s="129"/>
      <c r="AS75" s="129"/>
      <c r="AT75" s="41"/>
      <c r="AU75" s="41"/>
      <c r="AV75" s="21"/>
      <c r="AW75" s="21"/>
    </row>
    <row r="76" spans="1:49" ht="15" customHeight="1" x14ac:dyDescent="0.55000000000000004">
      <c r="A76" s="171"/>
      <c r="B76" s="163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87"/>
      <c r="AI76" s="172"/>
      <c r="AJ76" s="173"/>
      <c r="AK76" s="173"/>
      <c r="AL76" s="173"/>
      <c r="AM76" s="173"/>
      <c r="AN76" s="173"/>
      <c r="AO76" s="178"/>
      <c r="AP76" s="174"/>
      <c r="AQ76" s="100"/>
      <c r="AR76" s="101"/>
      <c r="AS76" s="102"/>
      <c r="AT76" s="101"/>
      <c r="AU76" s="101"/>
      <c r="AV76" s="103"/>
      <c r="AW76" s="103"/>
    </row>
    <row r="77" spans="1:49" ht="15" customHeight="1" x14ac:dyDescent="0.55000000000000004">
      <c r="A77" s="170"/>
      <c r="B77" s="16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57"/>
      <c r="AI77" s="41"/>
      <c r="AJ77" s="175"/>
      <c r="AK77" s="175"/>
      <c r="AL77" s="175"/>
      <c r="AM77" s="175"/>
      <c r="AN77" s="175"/>
      <c r="AO77" s="179"/>
      <c r="AP77" s="176"/>
      <c r="AQ77" s="114"/>
      <c r="AR77" s="115"/>
      <c r="AS77" s="116"/>
      <c r="AT77" s="117"/>
      <c r="AU77" s="117"/>
      <c r="AV77" s="21"/>
      <c r="AW77" s="21"/>
    </row>
    <row r="78" spans="1:49" ht="15" customHeight="1" x14ac:dyDescent="0.55000000000000004">
      <c r="A78" s="170"/>
      <c r="B78" s="162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57"/>
      <c r="AI78" s="41"/>
      <c r="AJ78" s="41"/>
      <c r="AK78" s="41"/>
      <c r="AL78" s="41"/>
      <c r="AM78" s="41"/>
      <c r="AN78" s="153"/>
      <c r="AO78" s="158"/>
      <c r="AP78" s="151"/>
      <c r="AQ78" s="129"/>
      <c r="AR78" s="129"/>
      <c r="AS78" s="129"/>
      <c r="AT78" s="41"/>
      <c r="AU78" s="41"/>
      <c r="AV78" s="21"/>
      <c r="AW78" s="21"/>
    </row>
    <row r="79" spans="1:49" ht="15" customHeight="1" x14ac:dyDescent="0.55000000000000004">
      <c r="A79" s="177"/>
      <c r="B79" s="163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57"/>
      <c r="AI79" s="172"/>
      <c r="AJ79" s="173"/>
      <c r="AK79" s="173"/>
      <c r="AL79" s="173"/>
      <c r="AM79" s="173"/>
      <c r="AN79" s="173"/>
      <c r="AO79" s="178"/>
      <c r="AP79" s="174"/>
      <c r="AQ79" s="100"/>
      <c r="AR79" s="101"/>
      <c r="AS79" s="102"/>
      <c r="AT79" s="101"/>
      <c r="AU79" s="101"/>
      <c r="AV79" s="103"/>
      <c r="AW79" s="103"/>
    </row>
    <row r="80" spans="1:49" ht="15" customHeight="1" x14ac:dyDescent="0.55000000000000004">
      <c r="A80" s="170"/>
      <c r="B80" s="160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57"/>
      <c r="AI80" s="41"/>
      <c r="AJ80" s="175"/>
      <c r="AK80" s="175"/>
      <c r="AL80" s="175"/>
      <c r="AM80" s="175"/>
      <c r="AN80" s="175"/>
      <c r="AO80" s="179"/>
      <c r="AP80" s="176"/>
      <c r="AQ80" s="114"/>
      <c r="AR80" s="115"/>
      <c r="AS80" s="116"/>
      <c r="AT80" s="117"/>
      <c r="AU80" s="117"/>
      <c r="AV80" s="21"/>
      <c r="AW80" s="21"/>
    </row>
    <row r="81" spans="1:54" s="9" customFormat="1" ht="15" customHeight="1" x14ac:dyDescent="0.35">
      <c r="A81" s="21"/>
      <c r="B81" s="149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52"/>
      <c r="AI81" s="21"/>
      <c r="AJ81" s="41"/>
      <c r="AK81" s="41"/>
      <c r="AL81" s="41"/>
      <c r="AM81" s="153"/>
      <c r="AN81" s="153"/>
      <c r="AO81" s="164"/>
      <c r="AP81" s="151"/>
      <c r="AQ81" s="129"/>
      <c r="AR81" s="129"/>
      <c r="AS81" s="129"/>
      <c r="AT81" s="153"/>
      <c r="AU81" s="153"/>
      <c r="AV81" s="21"/>
      <c r="AW81" s="21"/>
      <c r="AX81" s="21"/>
      <c r="AY81" s="21"/>
      <c r="AZ81" s="21"/>
      <c r="BA81" s="21"/>
      <c r="BB81" s="21"/>
    </row>
    <row r="82" spans="1:54" ht="15" customHeight="1" x14ac:dyDescent="0.35">
      <c r="A82" s="21"/>
      <c r="B82" s="154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55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</row>
    <row r="83" spans="1:54" ht="15" customHeight="1" x14ac:dyDescent="0.35">
      <c r="A83" s="193"/>
      <c r="B83" s="193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73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</row>
    <row r="84" spans="1:54" ht="15" customHeight="1" x14ac:dyDescent="0.35">
      <c r="A84" s="193"/>
      <c r="B84" s="193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8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</row>
    <row r="85" spans="1:54" ht="15" customHeight="1" x14ac:dyDescent="0.55000000000000004">
      <c r="A85" s="170"/>
      <c r="B85" s="162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87"/>
      <c r="AI85" s="21"/>
      <c r="AJ85" s="21"/>
      <c r="AK85" s="21"/>
      <c r="AL85" s="21"/>
      <c r="AM85" s="21"/>
      <c r="AN85" s="21"/>
      <c r="AO85" s="21"/>
      <c r="AP85" s="21"/>
      <c r="AQ85" s="196"/>
      <c r="AR85" s="197"/>
      <c r="AS85" s="197"/>
      <c r="AT85" s="197"/>
      <c r="AU85" s="197"/>
    </row>
    <row r="86" spans="1:54" ht="15" customHeight="1" x14ac:dyDescent="0.55000000000000004">
      <c r="A86" s="171"/>
      <c r="B86" s="163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87"/>
      <c r="AI86" s="172"/>
      <c r="AJ86" s="173"/>
      <c r="AK86" s="173"/>
      <c r="AL86" s="173"/>
      <c r="AM86" s="173"/>
      <c r="AN86" s="173"/>
      <c r="AO86" s="15"/>
      <c r="AP86" s="174"/>
      <c r="AQ86" s="100"/>
      <c r="AR86" s="101"/>
      <c r="AS86" s="102"/>
      <c r="AT86" s="101"/>
      <c r="AU86" s="101"/>
      <c r="AV86" s="103"/>
      <c r="AW86" s="103"/>
    </row>
    <row r="87" spans="1:54" ht="15" customHeight="1" x14ac:dyDescent="0.55000000000000004">
      <c r="A87" s="170"/>
      <c r="B87" s="160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57"/>
      <c r="AI87" s="41"/>
      <c r="AJ87" s="175"/>
      <c r="AK87" s="175"/>
      <c r="AL87" s="175"/>
      <c r="AM87" s="175"/>
      <c r="AN87" s="175"/>
      <c r="AO87" s="102"/>
      <c r="AP87" s="176"/>
      <c r="AQ87" s="114"/>
      <c r="AR87" s="115"/>
      <c r="AS87" s="116"/>
      <c r="AT87" s="117"/>
      <c r="AU87" s="117"/>
      <c r="AV87" s="21"/>
      <c r="AW87" s="21"/>
    </row>
    <row r="88" spans="1:54" ht="15" customHeight="1" x14ac:dyDescent="0.55000000000000004">
      <c r="A88" s="170"/>
      <c r="B88" s="162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23"/>
      <c r="AI88" s="153"/>
      <c r="AJ88" s="41"/>
      <c r="AK88" s="41"/>
      <c r="AL88" s="41"/>
      <c r="AM88" s="41"/>
      <c r="AN88" s="153"/>
      <c r="AO88" s="158"/>
      <c r="AP88" s="151"/>
      <c r="AQ88" s="129"/>
      <c r="AR88" s="129"/>
      <c r="AS88" s="129"/>
      <c r="AT88" s="41"/>
      <c r="AU88" s="41"/>
      <c r="AV88" s="21"/>
      <c r="AW88" s="21"/>
    </row>
    <row r="89" spans="1:54" ht="15" customHeight="1" x14ac:dyDescent="0.55000000000000004">
      <c r="A89" s="177"/>
      <c r="B89" s="150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87"/>
      <c r="AI89" s="172"/>
      <c r="AJ89" s="173"/>
      <c r="AK89" s="173"/>
      <c r="AL89" s="173"/>
      <c r="AM89" s="173"/>
      <c r="AN89" s="173"/>
      <c r="AO89" s="15"/>
      <c r="AP89" s="174"/>
      <c r="AQ89" s="100"/>
      <c r="AR89" s="101"/>
      <c r="AS89" s="102"/>
      <c r="AT89" s="101"/>
      <c r="AU89" s="101"/>
      <c r="AV89" s="103"/>
      <c r="AW89" s="103"/>
    </row>
    <row r="90" spans="1:54" ht="15" customHeight="1" x14ac:dyDescent="0.55000000000000004">
      <c r="A90" s="170"/>
      <c r="B90" s="16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57"/>
      <c r="AI90" s="41"/>
      <c r="AJ90" s="175"/>
      <c r="AK90" s="175"/>
      <c r="AL90" s="175"/>
      <c r="AM90" s="175"/>
      <c r="AN90" s="175"/>
      <c r="AO90" s="102"/>
      <c r="AP90" s="176"/>
      <c r="AQ90" s="114"/>
      <c r="AR90" s="115"/>
      <c r="AS90" s="116"/>
      <c r="AT90" s="117"/>
      <c r="AU90" s="117"/>
      <c r="AV90" s="21"/>
      <c r="AW90" s="21"/>
    </row>
    <row r="91" spans="1:54" ht="15" customHeight="1" x14ac:dyDescent="0.55000000000000004">
      <c r="A91" s="170"/>
      <c r="B91" s="162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37"/>
      <c r="AI91" s="153"/>
      <c r="AJ91" s="41"/>
      <c r="AK91" s="41"/>
      <c r="AL91" s="41"/>
      <c r="AM91" s="41"/>
      <c r="AN91" s="153"/>
      <c r="AO91" s="158"/>
      <c r="AP91" s="151"/>
      <c r="AQ91" s="129"/>
      <c r="AR91" s="129"/>
      <c r="AS91" s="129"/>
      <c r="AT91" s="41"/>
      <c r="AU91" s="41"/>
      <c r="AV91" s="21"/>
      <c r="AW91" s="21"/>
    </row>
    <row r="92" spans="1:54" ht="15" customHeight="1" x14ac:dyDescent="0.55000000000000004">
      <c r="A92" s="171"/>
      <c r="B92" s="163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87"/>
      <c r="AI92" s="172"/>
      <c r="AJ92" s="173"/>
      <c r="AK92" s="173"/>
      <c r="AL92" s="173"/>
      <c r="AM92" s="173"/>
      <c r="AN92" s="173"/>
      <c r="AO92" s="15"/>
      <c r="AP92" s="174"/>
      <c r="AQ92" s="100"/>
      <c r="AR92" s="101"/>
      <c r="AS92" s="102"/>
      <c r="AT92" s="101"/>
      <c r="AU92" s="101"/>
      <c r="AV92" s="103"/>
      <c r="AW92" s="103"/>
    </row>
    <row r="93" spans="1:54" ht="15" customHeight="1" x14ac:dyDescent="0.55000000000000004">
      <c r="A93" s="170"/>
      <c r="B93" s="16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2"/>
      <c r="AG93" s="181"/>
      <c r="AH93" s="157"/>
      <c r="AI93" s="41"/>
      <c r="AJ93" s="175"/>
      <c r="AK93" s="175"/>
      <c r="AL93" s="175"/>
      <c r="AM93" s="175"/>
      <c r="AN93" s="175"/>
      <c r="AO93" s="102"/>
      <c r="AP93" s="176"/>
      <c r="AQ93" s="114"/>
      <c r="AR93" s="115"/>
      <c r="AS93" s="116"/>
      <c r="AT93" s="117"/>
      <c r="AU93" s="117"/>
      <c r="AV93" s="21"/>
      <c r="AW93" s="21"/>
    </row>
    <row r="94" spans="1:54" ht="15" customHeight="1" x14ac:dyDescent="0.55000000000000004">
      <c r="A94" s="170"/>
      <c r="B94" s="162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37"/>
      <c r="AI94" s="153"/>
      <c r="AJ94" s="41"/>
      <c r="AK94" s="41"/>
      <c r="AL94" s="41"/>
      <c r="AM94" s="41"/>
      <c r="AN94" s="153"/>
      <c r="AO94" s="158"/>
      <c r="AP94" s="151"/>
      <c r="AQ94" s="129"/>
      <c r="AR94" s="129"/>
      <c r="AS94" s="129"/>
      <c r="AT94" s="41"/>
      <c r="AU94" s="41"/>
      <c r="AV94" s="21"/>
      <c r="AW94" s="21"/>
    </row>
    <row r="95" spans="1:54" ht="15" customHeight="1" x14ac:dyDescent="0.55000000000000004">
      <c r="A95" s="177"/>
      <c r="B95" s="150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87"/>
      <c r="AI95" s="172"/>
      <c r="AJ95" s="173"/>
      <c r="AK95" s="173"/>
      <c r="AL95" s="173"/>
      <c r="AM95" s="173"/>
      <c r="AN95" s="173"/>
      <c r="AO95" s="15"/>
      <c r="AP95" s="174"/>
      <c r="AQ95" s="100"/>
      <c r="AR95" s="101"/>
      <c r="AS95" s="102"/>
      <c r="AT95" s="101"/>
      <c r="AU95" s="101"/>
      <c r="AV95" s="103"/>
      <c r="AW95" s="103"/>
    </row>
    <row r="96" spans="1:54" ht="15" customHeight="1" x14ac:dyDescent="0.55000000000000004">
      <c r="A96" s="170"/>
      <c r="B96" s="16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57"/>
      <c r="AI96" s="172"/>
      <c r="AJ96" s="175"/>
      <c r="AK96" s="175"/>
      <c r="AL96" s="175"/>
      <c r="AM96" s="175"/>
      <c r="AN96" s="175"/>
      <c r="AO96" s="102"/>
      <c r="AP96" s="176"/>
      <c r="AQ96" s="114"/>
      <c r="AR96" s="115"/>
      <c r="AS96" s="116"/>
      <c r="AT96" s="117"/>
      <c r="AU96" s="117"/>
      <c r="AV96" s="21"/>
      <c r="AW96" s="21"/>
    </row>
    <row r="97" spans="1:54" ht="15" customHeight="1" x14ac:dyDescent="0.55000000000000004">
      <c r="A97" s="170"/>
      <c r="B97" s="162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37"/>
      <c r="AI97" s="153"/>
      <c r="AJ97" s="41"/>
      <c r="AK97" s="41"/>
      <c r="AL97" s="41"/>
      <c r="AM97" s="41"/>
      <c r="AN97" s="153"/>
      <c r="AO97" s="158"/>
      <c r="AP97" s="151"/>
      <c r="AQ97" s="129"/>
      <c r="AR97" s="129"/>
      <c r="AS97" s="129"/>
      <c r="AT97" s="41"/>
      <c r="AU97" s="41"/>
      <c r="AV97" s="21"/>
      <c r="AW97" s="21"/>
    </row>
    <row r="98" spans="1:54" ht="15" customHeight="1" x14ac:dyDescent="0.55000000000000004">
      <c r="A98" s="171"/>
      <c r="B98" s="163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81"/>
      <c r="AI98" s="172"/>
      <c r="AJ98" s="173"/>
      <c r="AK98" s="173"/>
      <c r="AL98" s="173"/>
      <c r="AM98" s="173"/>
      <c r="AN98" s="173"/>
      <c r="AO98" s="178"/>
      <c r="AP98" s="174"/>
      <c r="AQ98" s="100"/>
      <c r="AR98" s="101"/>
      <c r="AS98" s="102"/>
      <c r="AT98" s="101"/>
      <c r="AU98" s="101"/>
      <c r="AV98" s="103"/>
      <c r="AW98" s="103"/>
    </row>
    <row r="99" spans="1:54" ht="15" customHeight="1" x14ac:dyDescent="0.55000000000000004">
      <c r="A99" s="170"/>
      <c r="B99" s="160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57"/>
      <c r="AI99" s="172"/>
      <c r="AJ99" s="175"/>
      <c r="AK99" s="175"/>
      <c r="AL99" s="175"/>
      <c r="AM99" s="175"/>
      <c r="AN99" s="175"/>
      <c r="AO99" s="179"/>
      <c r="AP99" s="176"/>
      <c r="AQ99" s="114"/>
      <c r="AR99" s="115"/>
      <c r="AS99" s="116"/>
      <c r="AT99" s="117"/>
      <c r="AU99" s="117"/>
      <c r="AV99" s="21"/>
      <c r="AW99" s="21"/>
    </row>
    <row r="100" spans="1:54" ht="15" customHeight="1" x14ac:dyDescent="0.55000000000000004">
      <c r="A100" s="170"/>
      <c r="B100" s="162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37"/>
      <c r="AI100" s="153"/>
      <c r="AJ100" s="41"/>
      <c r="AK100" s="41"/>
      <c r="AL100" s="41"/>
      <c r="AM100" s="41"/>
      <c r="AN100" s="153"/>
      <c r="AO100" s="158"/>
      <c r="AP100" s="151"/>
      <c r="AQ100" s="129"/>
      <c r="AR100" s="129"/>
      <c r="AS100" s="129"/>
      <c r="AT100" s="41"/>
      <c r="AU100" s="41"/>
      <c r="AV100" s="21"/>
      <c r="AW100" s="21"/>
    </row>
    <row r="101" spans="1:54" ht="15" customHeight="1" x14ac:dyDescent="0.55000000000000004">
      <c r="A101" s="177"/>
      <c r="B101" s="150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81"/>
      <c r="AI101" s="172"/>
      <c r="AJ101" s="173"/>
      <c r="AK101" s="173"/>
      <c r="AL101" s="173"/>
      <c r="AM101" s="173"/>
      <c r="AN101" s="173"/>
      <c r="AO101" s="178"/>
      <c r="AP101" s="174"/>
      <c r="AQ101" s="100"/>
      <c r="AR101" s="101"/>
      <c r="AS101" s="102"/>
      <c r="AT101" s="101"/>
      <c r="AU101" s="101"/>
      <c r="AV101" s="103"/>
      <c r="AW101" s="103"/>
    </row>
    <row r="102" spans="1:54" ht="15" customHeight="1" x14ac:dyDescent="0.55000000000000004">
      <c r="A102" s="170"/>
      <c r="B102" s="160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57"/>
      <c r="AI102" s="172"/>
      <c r="AJ102" s="175"/>
      <c r="AK102" s="175"/>
      <c r="AL102" s="175"/>
      <c r="AM102" s="175"/>
      <c r="AN102" s="175"/>
      <c r="AO102" s="179"/>
      <c r="AP102" s="176"/>
      <c r="AQ102" s="114"/>
      <c r="AR102" s="115"/>
      <c r="AS102" s="116"/>
      <c r="AT102" s="117"/>
      <c r="AU102" s="117"/>
      <c r="AV102" s="21"/>
      <c r="AW102" s="21"/>
    </row>
    <row r="103" spans="1:54" ht="15" customHeight="1" x14ac:dyDescent="0.55000000000000004">
      <c r="A103" s="170"/>
      <c r="B103" s="162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37"/>
      <c r="AI103" s="153"/>
      <c r="AJ103" s="41"/>
      <c r="AK103" s="41"/>
      <c r="AL103" s="41"/>
      <c r="AM103" s="41"/>
      <c r="AN103" s="153"/>
      <c r="AO103" s="158"/>
      <c r="AP103" s="151"/>
      <c r="AQ103" s="129"/>
      <c r="AR103" s="129"/>
      <c r="AS103" s="129"/>
      <c r="AT103" s="41"/>
      <c r="AU103" s="41"/>
      <c r="AV103" s="21"/>
      <c r="AW103" s="21"/>
    </row>
    <row r="104" spans="1:54" ht="15" customHeight="1" x14ac:dyDescent="0.55000000000000004">
      <c r="A104" s="171"/>
      <c r="B104" s="163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87"/>
      <c r="AI104" s="172"/>
      <c r="AJ104" s="173"/>
      <c r="AK104" s="173"/>
      <c r="AL104" s="173"/>
      <c r="AM104" s="173"/>
      <c r="AN104" s="173"/>
      <c r="AO104" s="178"/>
      <c r="AP104" s="174"/>
      <c r="AQ104" s="100"/>
      <c r="AR104" s="101"/>
      <c r="AS104" s="102"/>
      <c r="AT104" s="101"/>
      <c r="AU104" s="101"/>
      <c r="AV104" s="103"/>
      <c r="AW104" s="103"/>
    </row>
    <row r="105" spans="1:54" ht="15" customHeight="1" x14ac:dyDescent="0.55000000000000004">
      <c r="A105" s="170"/>
      <c r="B105" s="160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57"/>
      <c r="AI105" s="41"/>
      <c r="AJ105" s="175"/>
      <c r="AK105" s="175"/>
      <c r="AL105" s="175"/>
      <c r="AM105" s="175"/>
      <c r="AN105" s="175"/>
      <c r="AO105" s="179"/>
      <c r="AP105" s="176"/>
      <c r="AQ105" s="114"/>
      <c r="AR105" s="115"/>
      <c r="AS105" s="116"/>
      <c r="AT105" s="117"/>
      <c r="AU105" s="117"/>
      <c r="AV105" s="21"/>
      <c r="AW105" s="21"/>
    </row>
    <row r="106" spans="1:54" ht="15" customHeight="1" x14ac:dyDescent="0.55000000000000004">
      <c r="A106" s="170"/>
      <c r="B106" s="162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37"/>
      <c r="AI106" s="153"/>
      <c r="AJ106" s="41"/>
      <c r="AK106" s="41"/>
      <c r="AL106" s="41"/>
      <c r="AM106" s="41"/>
      <c r="AN106" s="153"/>
      <c r="AO106" s="158"/>
      <c r="AP106" s="151"/>
      <c r="AQ106" s="129"/>
      <c r="AR106" s="129"/>
      <c r="AS106" s="129"/>
      <c r="AT106" s="41"/>
      <c r="AU106" s="41"/>
      <c r="AV106" s="21"/>
      <c r="AW106" s="21"/>
    </row>
    <row r="107" spans="1:54" ht="15" customHeight="1" x14ac:dyDescent="0.55000000000000004">
      <c r="A107" s="177"/>
      <c r="B107" s="163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87"/>
      <c r="AI107" s="172"/>
      <c r="AJ107" s="173"/>
      <c r="AK107" s="173"/>
      <c r="AL107" s="173"/>
      <c r="AM107" s="173"/>
      <c r="AN107" s="173"/>
      <c r="AO107" s="178"/>
      <c r="AP107" s="174"/>
      <c r="AQ107" s="100"/>
      <c r="AR107" s="101"/>
      <c r="AS107" s="102"/>
      <c r="AT107" s="101"/>
      <c r="AU107" s="101"/>
      <c r="AV107" s="103"/>
      <c r="AW107" s="103"/>
    </row>
    <row r="108" spans="1:54" ht="15" customHeight="1" x14ac:dyDescent="0.55000000000000004">
      <c r="A108" s="170"/>
      <c r="B108" s="160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57"/>
      <c r="AI108" s="41"/>
      <c r="AJ108" s="175"/>
      <c r="AK108" s="175"/>
      <c r="AL108" s="175"/>
      <c r="AM108" s="175"/>
      <c r="AN108" s="175"/>
      <c r="AO108" s="179"/>
      <c r="AP108" s="176"/>
      <c r="AQ108" s="114"/>
      <c r="AR108" s="115"/>
      <c r="AS108" s="116"/>
      <c r="AT108" s="117"/>
      <c r="AU108" s="117"/>
      <c r="AV108" s="21"/>
      <c r="AW108" s="21"/>
    </row>
    <row r="109" spans="1:54" s="9" customFormat="1" ht="15" customHeight="1" x14ac:dyDescent="0.55000000000000004">
      <c r="A109" s="170"/>
      <c r="B109" s="162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37"/>
      <c r="AI109" s="153"/>
      <c r="AJ109" s="41"/>
      <c r="AK109" s="41"/>
      <c r="AL109" s="41"/>
      <c r="AM109" s="41"/>
      <c r="AN109" s="153"/>
      <c r="AO109" s="158"/>
      <c r="AP109" s="151"/>
      <c r="AQ109" s="129"/>
      <c r="AR109" s="129"/>
      <c r="AS109" s="129"/>
      <c r="AT109" s="41"/>
      <c r="AU109" s="41"/>
      <c r="AV109" s="15"/>
      <c r="AW109" s="15"/>
      <c r="AX109" s="21"/>
      <c r="AY109" s="21"/>
      <c r="AZ109" s="21"/>
      <c r="BA109" s="21"/>
      <c r="BB109" s="21"/>
    </row>
    <row r="110" spans="1:54" s="9" customFormat="1" ht="15" customHeight="1" x14ac:dyDescent="0.55000000000000004">
      <c r="A110" s="171"/>
      <c r="B110" s="163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81"/>
      <c r="AI110" s="172"/>
      <c r="AJ110" s="173"/>
      <c r="AK110" s="173"/>
      <c r="AL110" s="173"/>
      <c r="AM110" s="173"/>
      <c r="AN110" s="173"/>
      <c r="AO110" s="178"/>
      <c r="AP110" s="174"/>
      <c r="AQ110" s="100"/>
      <c r="AR110" s="101"/>
      <c r="AS110" s="102"/>
      <c r="AT110" s="101"/>
      <c r="AU110" s="101"/>
      <c r="AV110" s="103"/>
      <c r="AW110" s="103"/>
      <c r="AX110" s="21"/>
      <c r="AY110" s="21"/>
      <c r="AZ110" s="21"/>
      <c r="BA110" s="21"/>
      <c r="BB110" s="21"/>
    </row>
    <row r="111" spans="1:54" s="9" customFormat="1" ht="15" customHeight="1" x14ac:dyDescent="0.55000000000000004">
      <c r="A111" s="170"/>
      <c r="B111" s="160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57"/>
      <c r="AI111" s="41"/>
      <c r="AJ111" s="175"/>
      <c r="AK111" s="175"/>
      <c r="AL111" s="175"/>
      <c r="AM111" s="175"/>
      <c r="AN111" s="175"/>
      <c r="AO111" s="179"/>
      <c r="AP111" s="176"/>
      <c r="AQ111" s="114"/>
      <c r="AR111" s="115"/>
      <c r="AS111" s="116"/>
      <c r="AT111" s="117"/>
      <c r="AU111" s="117"/>
      <c r="AV111" s="21"/>
      <c r="AW111" s="21"/>
      <c r="AX111" s="21"/>
      <c r="AY111" s="21"/>
      <c r="AZ111" s="21"/>
      <c r="BA111" s="21"/>
      <c r="BB111" s="21"/>
    </row>
    <row r="112" spans="1:54" s="9" customFormat="1" ht="15" customHeight="1" x14ac:dyDescent="0.55000000000000004">
      <c r="A112" s="170"/>
      <c r="B112" s="162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37"/>
      <c r="AI112" s="41"/>
      <c r="AJ112" s="41"/>
      <c r="AK112" s="41"/>
      <c r="AL112" s="41"/>
      <c r="AM112" s="41"/>
      <c r="AN112" s="153"/>
      <c r="AO112" s="158"/>
      <c r="AP112" s="151"/>
      <c r="AQ112" s="129"/>
      <c r="AR112" s="129"/>
      <c r="AS112" s="129"/>
      <c r="AT112" s="41"/>
      <c r="AU112" s="41"/>
      <c r="AV112" s="15"/>
      <c r="AW112" s="15"/>
      <c r="AX112" s="21"/>
      <c r="AY112" s="21"/>
      <c r="AZ112" s="21"/>
      <c r="BA112" s="21"/>
      <c r="BB112" s="21"/>
    </row>
    <row r="113" spans="1:54" s="9" customFormat="1" ht="15" customHeight="1" x14ac:dyDescent="0.55000000000000004">
      <c r="A113" s="177"/>
      <c r="B113" s="163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81"/>
      <c r="AI113" s="172"/>
      <c r="AJ113" s="173"/>
      <c r="AK113" s="173"/>
      <c r="AL113" s="173"/>
      <c r="AM113" s="173"/>
      <c r="AN113" s="173"/>
      <c r="AO113" s="178"/>
      <c r="AP113" s="174"/>
      <c r="AQ113" s="100"/>
      <c r="AR113" s="101"/>
      <c r="AS113" s="102"/>
      <c r="AT113" s="101"/>
      <c r="AU113" s="101"/>
      <c r="AV113" s="103"/>
      <c r="AW113" s="103"/>
      <c r="AX113" s="21"/>
      <c r="AY113" s="21"/>
      <c r="AZ113" s="21"/>
      <c r="BA113" s="21"/>
      <c r="BB113" s="21"/>
    </row>
    <row r="114" spans="1:54" s="9" customFormat="1" ht="15" customHeight="1" x14ac:dyDescent="0.55000000000000004">
      <c r="A114" s="170"/>
      <c r="B114" s="160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57"/>
      <c r="AI114" s="41"/>
      <c r="AJ114" s="175"/>
      <c r="AK114" s="175"/>
      <c r="AL114" s="175"/>
      <c r="AM114" s="175"/>
      <c r="AN114" s="175"/>
      <c r="AO114" s="179"/>
      <c r="AP114" s="176"/>
      <c r="AQ114" s="114"/>
      <c r="AR114" s="115"/>
      <c r="AS114" s="116"/>
      <c r="AT114" s="117"/>
      <c r="AU114" s="117"/>
      <c r="AV114" s="21"/>
      <c r="AW114" s="21"/>
      <c r="AX114" s="21"/>
      <c r="AY114" s="21"/>
      <c r="AZ114" s="21"/>
      <c r="BA114" s="21"/>
      <c r="BB114" s="21"/>
    </row>
    <row r="115" spans="1:54" s="9" customFormat="1" ht="15" customHeight="1" x14ac:dyDescent="0.35">
      <c r="A115" s="21"/>
      <c r="B115" s="149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41"/>
      <c r="AI115" s="21"/>
      <c r="AJ115" s="41"/>
      <c r="AK115" s="41"/>
      <c r="AL115" s="41"/>
      <c r="AM115" s="153"/>
      <c r="AN115" s="153"/>
      <c r="AO115" s="164"/>
      <c r="AP115" s="151"/>
      <c r="AQ115" s="129"/>
      <c r="AR115" s="129"/>
      <c r="AS115" s="129"/>
      <c r="AT115" s="153"/>
      <c r="AU115" s="21"/>
      <c r="AV115" s="21"/>
      <c r="AW115" s="21"/>
      <c r="AX115" s="21"/>
      <c r="AY115" s="21"/>
      <c r="AZ115" s="21"/>
      <c r="BA115" s="21"/>
      <c r="BB115" s="21"/>
    </row>
    <row r="116" spans="1:54" ht="15" customHeight="1" x14ac:dyDescent="0.35">
      <c r="A116" s="21"/>
      <c r="B116" s="150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4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</row>
    <row r="117" spans="1:54" ht="15" customHeight="1" x14ac:dyDescent="0.35">
      <c r="A117" s="193"/>
      <c r="B117" s="193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52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</row>
    <row r="118" spans="1:54" ht="15" customHeight="1" x14ac:dyDescent="0.35">
      <c r="A118" s="193"/>
      <c r="B118" s="193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52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</row>
    <row r="119" spans="1:54" ht="15" customHeight="1" x14ac:dyDescent="0.55000000000000004">
      <c r="A119" s="170"/>
      <c r="B119" s="162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87"/>
      <c r="AI119" s="21"/>
      <c r="AJ119" s="21"/>
      <c r="AK119" s="21"/>
      <c r="AL119" s="21"/>
      <c r="AM119" s="21"/>
      <c r="AN119" s="21"/>
      <c r="AO119" s="21"/>
      <c r="AP119" s="21"/>
      <c r="AQ119" s="196"/>
      <c r="AR119" s="197"/>
      <c r="AS119" s="197"/>
      <c r="AT119" s="197"/>
      <c r="AU119" s="197"/>
    </row>
    <row r="120" spans="1:54" ht="15" customHeight="1" x14ac:dyDescent="0.55000000000000004">
      <c r="A120" s="171"/>
      <c r="B120" s="163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87"/>
      <c r="AI120" s="172"/>
      <c r="AJ120" s="173"/>
      <c r="AK120" s="173"/>
      <c r="AL120" s="173"/>
      <c r="AM120" s="173"/>
      <c r="AN120" s="173"/>
      <c r="AO120" s="15"/>
      <c r="AP120" s="174"/>
      <c r="AQ120" s="100"/>
      <c r="AR120" s="101"/>
      <c r="AS120" s="102"/>
      <c r="AT120" s="101"/>
      <c r="AU120" s="101"/>
      <c r="AV120" s="103"/>
      <c r="AW120" s="103"/>
    </row>
    <row r="121" spans="1:54" ht="15" customHeight="1" x14ac:dyDescent="0.55000000000000004">
      <c r="A121" s="170"/>
      <c r="B121" s="160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57"/>
      <c r="AI121" s="41"/>
      <c r="AJ121" s="175"/>
      <c r="AK121" s="175"/>
      <c r="AL121" s="175"/>
      <c r="AM121" s="175"/>
      <c r="AN121" s="175"/>
      <c r="AO121" s="102"/>
      <c r="AP121" s="176"/>
      <c r="AQ121" s="114"/>
      <c r="AR121" s="115"/>
      <c r="AS121" s="116"/>
      <c r="AT121" s="117"/>
      <c r="AU121" s="117"/>
      <c r="AV121" s="21"/>
      <c r="AW121" s="21"/>
    </row>
    <row r="122" spans="1:54" ht="15" customHeight="1" x14ac:dyDescent="0.55000000000000004">
      <c r="A122" s="170"/>
      <c r="B122" s="162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65"/>
      <c r="AI122" s="153"/>
      <c r="AJ122" s="41"/>
      <c r="AK122" s="41"/>
      <c r="AL122" s="41"/>
      <c r="AM122" s="41"/>
      <c r="AN122" s="153"/>
      <c r="AO122" s="158"/>
      <c r="AP122" s="151"/>
      <c r="AQ122" s="129"/>
      <c r="AR122" s="129"/>
      <c r="AS122" s="129"/>
      <c r="AT122" s="41"/>
      <c r="AU122" s="41"/>
      <c r="AV122" s="21"/>
      <c r="AW122" s="21"/>
    </row>
    <row r="123" spans="1:54" ht="15" customHeight="1" x14ac:dyDescent="0.55000000000000004">
      <c r="A123" s="177"/>
      <c r="B123" s="150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66"/>
      <c r="AI123" s="172"/>
      <c r="AJ123" s="173"/>
      <c r="AK123" s="173"/>
      <c r="AL123" s="173"/>
      <c r="AM123" s="173"/>
      <c r="AN123" s="173"/>
      <c r="AO123" s="15"/>
      <c r="AP123" s="174"/>
      <c r="AQ123" s="100"/>
      <c r="AR123" s="101"/>
      <c r="AS123" s="102"/>
      <c r="AT123" s="101"/>
      <c r="AU123" s="101"/>
      <c r="AV123" s="103"/>
      <c r="AW123" s="103"/>
    </row>
    <row r="124" spans="1:54" ht="15" customHeight="1" x14ac:dyDescent="0.55000000000000004">
      <c r="A124" s="170"/>
      <c r="B124" s="160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57"/>
      <c r="AI124" s="41"/>
      <c r="AJ124" s="175"/>
      <c r="AK124" s="175"/>
      <c r="AL124" s="175"/>
      <c r="AM124" s="175"/>
      <c r="AN124" s="175"/>
      <c r="AO124" s="102"/>
      <c r="AP124" s="176"/>
      <c r="AQ124" s="114"/>
      <c r="AR124" s="115"/>
      <c r="AS124" s="116"/>
      <c r="AT124" s="117"/>
      <c r="AU124" s="117"/>
      <c r="AV124" s="21"/>
      <c r="AW124" s="21"/>
    </row>
    <row r="125" spans="1:54" ht="15" customHeight="1" x14ac:dyDescent="0.55000000000000004">
      <c r="A125" s="170"/>
      <c r="B125" s="162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1"/>
      <c r="AG125" s="181"/>
      <c r="AH125" s="167"/>
      <c r="AI125" s="153"/>
      <c r="AJ125" s="41"/>
      <c r="AK125" s="41"/>
      <c r="AL125" s="41"/>
      <c r="AM125" s="41"/>
      <c r="AN125" s="153"/>
      <c r="AO125" s="158"/>
      <c r="AP125" s="151"/>
      <c r="AQ125" s="129"/>
      <c r="AR125" s="129"/>
      <c r="AS125" s="129"/>
      <c r="AT125" s="41"/>
      <c r="AU125" s="41"/>
      <c r="AV125" s="21"/>
      <c r="AW125" s="21"/>
    </row>
    <row r="126" spans="1:54" ht="15" customHeight="1" x14ac:dyDescent="0.55000000000000004">
      <c r="A126" s="171"/>
      <c r="B126" s="163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66"/>
      <c r="AI126" s="172"/>
      <c r="AJ126" s="173"/>
      <c r="AK126" s="173"/>
      <c r="AL126" s="173"/>
      <c r="AM126" s="173"/>
      <c r="AN126" s="173"/>
      <c r="AO126" s="15"/>
      <c r="AP126" s="174"/>
      <c r="AQ126" s="100"/>
      <c r="AR126" s="101"/>
      <c r="AS126" s="102"/>
      <c r="AT126" s="101"/>
      <c r="AU126" s="101"/>
      <c r="AV126" s="103"/>
      <c r="AW126" s="103"/>
    </row>
    <row r="127" spans="1:54" ht="15" customHeight="1" x14ac:dyDescent="0.55000000000000004">
      <c r="A127" s="170"/>
      <c r="B127" s="160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57"/>
      <c r="AI127" s="41"/>
      <c r="AJ127" s="175"/>
      <c r="AK127" s="175"/>
      <c r="AL127" s="175"/>
      <c r="AM127" s="175"/>
      <c r="AN127" s="175"/>
      <c r="AO127" s="102"/>
      <c r="AP127" s="176"/>
      <c r="AQ127" s="114"/>
      <c r="AR127" s="115"/>
      <c r="AS127" s="116"/>
      <c r="AT127" s="117"/>
      <c r="AU127" s="117"/>
      <c r="AV127" s="21"/>
      <c r="AW127" s="21"/>
    </row>
    <row r="128" spans="1:54" ht="15" customHeight="1" x14ac:dyDescent="0.55000000000000004">
      <c r="A128" s="170"/>
      <c r="B128" s="162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67"/>
      <c r="AI128" s="153"/>
      <c r="AJ128" s="41"/>
      <c r="AK128" s="41"/>
      <c r="AL128" s="41"/>
      <c r="AM128" s="41"/>
      <c r="AN128" s="153"/>
      <c r="AO128" s="158"/>
      <c r="AP128" s="151"/>
      <c r="AQ128" s="129"/>
      <c r="AR128" s="129"/>
      <c r="AS128" s="129"/>
      <c r="AT128" s="41"/>
      <c r="AU128" s="41"/>
      <c r="AV128" s="21"/>
      <c r="AW128" s="21"/>
    </row>
    <row r="129" spans="1:49" ht="15" customHeight="1" x14ac:dyDescent="0.55000000000000004">
      <c r="A129" s="177"/>
      <c r="B129" s="150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66"/>
      <c r="AI129" s="172"/>
      <c r="AJ129" s="173"/>
      <c r="AK129" s="173"/>
      <c r="AL129" s="173"/>
      <c r="AM129" s="173"/>
      <c r="AN129" s="173"/>
      <c r="AO129" s="15"/>
      <c r="AP129" s="174"/>
      <c r="AQ129" s="100"/>
      <c r="AR129" s="101"/>
      <c r="AS129" s="102"/>
      <c r="AT129" s="101"/>
      <c r="AU129" s="101"/>
      <c r="AV129" s="103"/>
      <c r="AW129" s="103"/>
    </row>
    <row r="130" spans="1:49" ht="15" customHeight="1" x14ac:dyDescent="0.55000000000000004">
      <c r="A130" s="170"/>
      <c r="B130" s="160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1"/>
      <c r="AG130" s="181"/>
      <c r="AH130" s="157"/>
      <c r="AI130" s="172"/>
      <c r="AJ130" s="175"/>
      <c r="AK130" s="175"/>
      <c r="AL130" s="175"/>
      <c r="AM130" s="175"/>
      <c r="AN130" s="175"/>
      <c r="AO130" s="102"/>
      <c r="AP130" s="176"/>
      <c r="AQ130" s="114"/>
      <c r="AR130" s="115"/>
      <c r="AS130" s="116"/>
      <c r="AT130" s="117"/>
      <c r="AU130" s="117"/>
      <c r="AV130" s="21"/>
      <c r="AW130" s="21"/>
    </row>
    <row r="131" spans="1:49" ht="15" customHeight="1" x14ac:dyDescent="0.55000000000000004">
      <c r="A131" s="170"/>
      <c r="B131" s="162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1"/>
      <c r="AG131" s="181"/>
      <c r="AH131" s="167"/>
      <c r="AI131" s="153"/>
      <c r="AJ131" s="41"/>
      <c r="AK131" s="41"/>
      <c r="AL131" s="41"/>
      <c r="AM131" s="41"/>
      <c r="AN131" s="153"/>
      <c r="AO131" s="158"/>
      <c r="AP131" s="151"/>
      <c r="AQ131" s="129"/>
      <c r="AR131" s="129"/>
      <c r="AS131" s="129"/>
      <c r="AT131" s="41"/>
      <c r="AU131" s="41"/>
      <c r="AV131" s="21"/>
      <c r="AW131" s="21"/>
    </row>
    <row r="132" spans="1:49" ht="15" customHeight="1" x14ac:dyDescent="0.55000000000000004">
      <c r="A132" s="171"/>
      <c r="B132" s="163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68"/>
      <c r="AI132" s="172"/>
      <c r="AJ132" s="173"/>
      <c r="AK132" s="173"/>
      <c r="AL132" s="173"/>
      <c r="AM132" s="173"/>
      <c r="AN132" s="173"/>
      <c r="AO132" s="178"/>
      <c r="AP132" s="174"/>
      <c r="AQ132" s="100"/>
      <c r="AR132" s="101"/>
      <c r="AS132" s="102"/>
      <c r="AT132" s="101"/>
      <c r="AU132" s="101"/>
      <c r="AV132" s="103"/>
      <c r="AW132" s="103"/>
    </row>
    <row r="133" spans="1:49" ht="15" customHeight="1" x14ac:dyDescent="0.55000000000000004">
      <c r="A133" s="170"/>
      <c r="B133" s="160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57"/>
      <c r="AI133" s="172"/>
      <c r="AJ133" s="175"/>
      <c r="AK133" s="175"/>
      <c r="AL133" s="175"/>
      <c r="AM133" s="175"/>
      <c r="AN133" s="175"/>
      <c r="AO133" s="179"/>
      <c r="AP133" s="176"/>
      <c r="AQ133" s="114"/>
      <c r="AR133" s="115"/>
      <c r="AS133" s="116"/>
      <c r="AT133" s="117"/>
      <c r="AU133" s="117"/>
      <c r="AV133" s="21"/>
      <c r="AW133" s="21"/>
    </row>
    <row r="134" spans="1:49" ht="15" customHeight="1" x14ac:dyDescent="0.55000000000000004">
      <c r="A134" s="170"/>
      <c r="B134" s="162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67"/>
      <c r="AI134" s="153"/>
      <c r="AJ134" s="41"/>
      <c r="AK134" s="41"/>
      <c r="AL134" s="41"/>
      <c r="AM134" s="41"/>
      <c r="AN134" s="153"/>
      <c r="AO134" s="158"/>
      <c r="AP134" s="151"/>
      <c r="AQ134" s="129"/>
      <c r="AR134" s="129"/>
      <c r="AS134" s="129"/>
      <c r="AT134" s="41"/>
      <c r="AU134" s="41"/>
      <c r="AV134" s="21"/>
      <c r="AW134" s="21"/>
    </row>
    <row r="135" spans="1:49" ht="15" customHeight="1" x14ac:dyDescent="0.55000000000000004">
      <c r="A135" s="177"/>
      <c r="B135" s="150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68"/>
      <c r="AI135" s="172"/>
      <c r="AJ135" s="173"/>
      <c r="AK135" s="173"/>
      <c r="AL135" s="173"/>
      <c r="AM135" s="173"/>
      <c r="AN135" s="173"/>
      <c r="AO135" s="178"/>
      <c r="AP135" s="174"/>
      <c r="AQ135" s="100"/>
      <c r="AR135" s="101"/>
      <c r="AS135" s="102"/>
      <c r="AT135" s="101"/>
      <c r="AU135" s="101"/>
      <c r="AV135" s="103"/>
      <c r="AW135" s="103"/>
    </row>
    <row r="136" spans="1:49" ht="15" customHeight="1" x14ac:dyDescent="0.55000000000000004">
      <c r="A136" s="170"/>
      <c r="B136" s="160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57"/>
      <c r="AI136" s="172"/>
      <c r="AJ136" s="175"/>
      <c r="AK136" s="175"/>
      <c r="AL136" s="175"/>
      <c r="AM136" s="175"/>
      <c r="AN136" s="175"/>
      <c r="AO136" s="179"/>
      <c r="AP136" s="176"/>
      <c r="AQ136" s="114"/>
      <c r="AR136" s="115"/>
      <c r="AS136" s="116"/>
      <c r="AT136" s="117"/>
      <c r="AU136" s="117"/>
      <c r="AV136" s="21"/>
      <c r="AW136" s="21"/>
    </row>
    <row r="137" spans="1:49" ht="15" customHeight="1" x14ac:dyDescent="0.55000000000000004">
      <c r="A137" s="170"/>
      <c r="B137" s="162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67"/>
      <c r="AI137" s="153"/>
      <c r="AJ137" s="41"/>
      <c r="AK137" s="41"/>
      <c r="AL137" s="41"/>
      <c r="AM137" s="41"/>
      <c r="AN137" s="153"/>
      <c r="AO137" s="158"/>
      <c r="AP137" s="151"/>
      <c r="AQ137" s="129"/>
      <c r="AR137" s="129"/>
      <c r="AS137" s="129"/>
      <c r="AT137" s="41"/>
      <c r="AU137" s="41"/>
      <c r="AV137" s="21"/>
      <c r="AW137" s="21"/>
    </row>
    <row r="138" spans="1:49" ht="15" customHeight="1" x14ac:dyDescent="0.55000000000000004">
      <c r="A138" s="171"/>
      <c r="B138" s="163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68"/>
      <c r="AI138" s="172"/>
      <c r="AJ138" s="173"/>
      <c r="AK138" s="173"/>
      <c r="AL138" s="173"/>
      <c r="AM138" s="173"/>
      <c r="AN138" s="173"/>
      <c r="AO138" s="178"/>
      <c r="AP138" s="174"/>
      <c r="AQ138" s="100"/>
      <c r="AR138" s="101"/>
      <c r="AS138" s="102"/>
      <c r="AT138" s="101"/>
      <c r="AU138" s="101"/>
      <c r="AV138" s="103"/>
      <c r="AW138" s="103"/>
    </row>
    <row r="139" spans="1:49" ht="15" customHeight="1" x14ac:dyDescent="0.55000000000000004">
      <c r="A139" s="170"/>
      <c r="B139" s="160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57"/>
      <c r="AI139" s="41"/>
      <c r="AJ139" s="175"/>
      <c r="AK139" s="175"/>
      <c r="AL139" s="175"/>
      <c r="AM139" s="175"/>
      <c r="AN139" s="175"/>
      <c r="AO139" s="179"/>
      <c r="AP139" s="174"/>
      <c r="AQ139" s="100"/>
      <c r="AR139" s="101"/>
      <c r="AS139" s="102"/>
      <c r="AT139" s="101"/>
      <c r="AU139" s="101"/>
      <c r="AV139" s="21"/>
      <c r="AW139" s="21"/>
    </row>
    <row r="140" spans="1:49" ht="15" customHeight="1" x14ac:dyDescent="0.55000000000000004">
      <c r="A140" s="170"/>
      <c r="B140" s="162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67"/>
      <c r="AI140" s="153"/>
      <c r="AJ140" s="41"/>
      <c r="AK140" s="41"/>
      <c r="AL140" s="41"/>
      <c r="AM140" s="41"/>
      <c r="AN140" s="153"/>
      <c r="AO140" s="158"/>
      <c r="AP140" s="151"/>
      <c r="AQ140" s="129"/>
      <c r="AR140" s="129"/>
      <c r="AS140" s="129"/>
      <c r="AT140" s="41"/>
      <c r="AU140" s="41"/>
      <c r="AV140" s="21"/>
      <c r="AW140" s="21"/>
    </row>
    <row r="141" spans="1:49" ht="15" customHeight="1" x14ac:dyDescent="0.55000000000000004">
      <c r="A141" s="177"/>
      <c r="B141" s="163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181"/>
      <c r="AH141" s="168"/>
      <c r="AI141" s="172"/>
      <c r="AJ141" s="173"/>
      <c r="AK141" s="173"/>
      <c r="AL141" s="173"/>
      <c r="AM141" s="173"/>
      <c r="AN141" s="173"/>
      <c r="AO141" s="178"/>
      <c r="AP141" s="174"/>
      <c r="AQ141" s="100"/>
      <c r="AR141" s="101"/>
      <c r="AS141" s="102"/>
      <c r="AT141" s="101"/>
      <c r="AU141" s="101"/>
      <c r="AV141" s="103"/>
      <c r="AW141" s="103"/>
    </row>
    <row r="142" spans="1:49" ht="15" customHeight="1" x14ac:dyDescent="0.55000000000000004">
      <c r="A142" s="170"/>
      <c r="B142" s="160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181"/>
      <c r="AH142" s="157"/>
      <c r="AI142" s="41"/>
      <c r="AJ142" s="175"/>
      <c r="AK142" s="175"/>
      <c r="AL142" s="175"/>
      <c r="AM142" s="175"/>
      <c r="AN142" s="175"/>
      <c r="AO142" s="179"/>
      <c r="AP142" s="174"/>
      <c r="AQ142" s="100"/>
      <c r="AR142" s="101"/>
      <c r="AS142" s="102"/>
      <c r="AT142" s="101"/>
      <c r="AU142" s="101"/>
      <c r="AV142" s="21"/>
      <c r="AW142" s="21"/>
    </row>
    <row r="143" spans="1:49" ht="15" customHeight="1" x14ac:dyDescent="0.55000000000000004">
      <c r="A143" s="170"/>
      <c r="B143" s="162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181"/>
      <c r="AH143" s="167"/>
      <c r="AI143" s="153"/>
      <c r="AJ143" s="41"/>
      <c r="AK143" s="41"/>
      <c r="AL143" s="41"/>
      <c r="AM143" s="41"/>
      <c r="AN143" s="153"/>
      <c r="AO143" s="158"/>
      <c r="AP143" s="151"/>
      <c r="AQ143" s="129"/>
      <c r="AR143" s="129"/>
      <c r="AS143" s="129"/>
      <c r="AT143" s="41"/>
      <c r="AU143" s="41"/>
      <c r="AV143" s="21"/>
      <c r="AW143" s="21"/>
    </row>
    <row r="144" spans="1:49" ht="15" customHeight="1" x14ac:dyDescent="0.55000000000000004">
      <c r="A144" s="171"/>
      <c r="B144" s="163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68"/>
      <c r="AI144" s="172"/>
      <c r="AJ144" s="173"/>
      <c r="AK144" s="173"/>
      <c r="AL144" s="173"/>
      <c r="AM144" s="173"/>
      <c r="AN144" s="173"/>
      <c r="AO144" s="178"/>
      <c r="AP144" s="174"/>
      <c r="AQ144" s="100"/>
      <c r="AR144" s="101"/>
      <c r="AS144" s="102"/>
      <c r="AT144" s="101"/>
      <c r="AU144" s="101"/>
      <c r="AV144" s="103"/>
      <c r="AW144" s="103"/>
    </row>
    <row r="145" spans="1:49" ht="15" customHeight="1" x14ac:dyDescent="0.55000000000000004">
      <c r="A145" s="170"/>
      <c r="B145" s="160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57"/>
      <c r="AI145" s="41"/>
      <c r="AJ145" s="175"/>
      <c r="AK145" s="175"/>
      <c r="AL145" s="175"/>
      <c r="AM145" s="175"/>
      <c r="AN145" s="175"/>
      <c r="AO145" s="179"/>
      <c r="AP145" s="174"/>
      <c r="AQ145" s="100"/>
      <c r="AR145" s="101"/>
      <c r="AS145" s="102"/>
      <c r="AT145" s="101"/>
      <c r="AU145" s="101"/>
      <c r="AV145" s="21"/>
      <c r="AW145" s="21"/>
    </row>
    <row r="146" spans="1:49" ht="15" customHeight="1" x14ac:dyDescent="0.55000000000000004">
      <c r="A146" s="170"/>
      <c r="B146" s="162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67"/>
      <c r="AI146" s="41"/>
      <c r="AJ146" s="41"/>
      <c r="AK146" s="41"/>
      <c r="AL146" s="41"/>
      <c r="AM146" s="41"/>
      <c r="AN146" s="153"/>
      <c r="AO146" s="158"/>
      <c r="AP146" s="151"/>
      <c r="AQ146" s="129"/>
      <c r="AR146" s="129"/>
      <c r="AS146" s="129"/>
      <c r="AT146" s="41"/>
      <c r="AU146" s="41"/>
      <c r="AV146" s="21"/>
      <c r="AW146" s="21"/>
    </row>
    <row r="147" spans="1:49" ht="15" customHeight="1" x14ac:dyDescent="0.55000000000000004">
      <c r="A147" s="177"/>
      <c r="B147" s="163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68"/>
      <c r="AI147" s="172"/>
      <c r="AJ147" s="173"/>
      <c r="AK147" s="173"/>
      <c r="AL147" s="173"/>
      <c r="AM147" s="173"/>
      <c r="AN147" s="173"/>
      <c r="AO147" s="178"/>
      <c r="AP147" s="174"/>
      <c r="AQ147" s="100"/>
      <c r="AR147" s="101"/>
      <c r="AS147" s="102"/>
      <c r="AT147" s="101"/>
      <c r="AU147" s="101"/>
      <c r="AV147" s="103"/>
      <c r="AW147" s="103"/>
    </row>
    <row r="148" spans="1:49" ht="15" customHeight="1" x14ac:dyDescent="0.55000000000000004">
      <c r="A148" s="170"/>
      <c r="B148" s="160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57"/>
      <c r="AI148" s="41"/>
      <c r="AJ148" s="175"/>
      <c r="AK148" s="175"/>
      <c r="AL148" s="175"/>
      <c r="AM148" s="175"/>
      <c r="AN148" s="175"/>
      <c r="AO148" s="179"/>
      <c r="AP148" s="174"/>
      <c r="AQ148" s="100"/>
      <c r="AR148" s="101"/>
      <c r="AS148" s="102"/>
      <c r="AT148" s="101"/>
      <c r="AU148" s="101"/>
      <c r="AV148" s="21"/>
      <c r="AW148" s="21"/>
    </row>
    <row r="149" spans="1:49" ht="15" customHeight="1" x14ac:dyDescent="0.35">
      <c r="A149" s="21"/>
      <c r="B149" s="150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52"/>
      <c r="AI149" s="21"/>
      <c r="AJ149" s="21"/>
      <c r="AK149" s="21"/>
      <c r="AL149" s="21"/>
      <c r="AM149" s="21"/>
      <c r="AN149" s="153"/>
      <c r="AO149" s="164"/>
      <c r="AP149" s="151"/>
      <c r="AQ149" s="129"/>
      <c r="AR149" s="129"/>
      <c r="AS149" s="129"/>
      <c r="AT149" s="21"/>
      <c r="AU149" s="21"/>
      <c r="AV149" s="21"/>
      <c r="AW149" s="21"/>
    </row>
    <row r="150" spans="1:49" ht="15" customHeight="1" x14ac:dyDescent="0.35">
      <c r="A150" s="21"/>
      <c r="B150" s="150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52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</row>
    <row r="151" spans="1:49" ht="15" customHeight="1" x14ac:dyDescent="0.35">
      <c r="A151" s="193"/>
      <c r="B151" s="193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73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</row>
    <row r="152" spans="1:49" ht="15" customHeight="1" x14ac:dyDescent="0.35">
      <c r="A152" s="193"/>
      <c r="B152" s="193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8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</row>
    <row r="153" spans="1:49" ht="15" customHeight="1" x14ac:dyDescent="0.55000000000000004">
      <c r="A153" s="170"/>
      <c r="B153" s="162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87"/>
      <c r="AI153" s="21"/>
      <c r="AJ153" s="21"/>
      <c r="AK153" s="21"/>
      <c r="AL153" s="21"/>
      <c r="AM153" s="21"/>
      <c r="AN153" s="21"/>
      <c r="AO153" s="21"/>
      <c r="AP153" s="21"/>
      <c r="AQ153" s="196"/>
      <c r="AR153" s="197"/>
      <c r="AS153" s="197"/>
      <c r="AT153" s="197"/>
      <c r="AU153" s="197"/>
    </row>
    <row r="154" spans="1:49" ht="15" customHeight="1" x14ac:dyDescent="0.55000000000000004">
      <c r="A154" s="171"/>
      <c r="B154" s="163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87"/>
      <c r="AI154" s="172"/>
      <c r="AJ154" s="173"/>
      <c r="AK154" s="173"/>
      <c r="AL154" s="173"/>
      <c r="AM154" s="173"/>
      <c r="AN154" s="173"/>
      <c r="AO154" s="15"/>
      <c r="AP154" s="174"/>
      <c r="AQ154" s="100"/>
      <c r="AR154" s="101"/>
      <c r="AS154" s="102"/>
      <c r="AT154" s="101"/>
      <c r="AU154" s="101"/>
      <c r="AV154" s="103"/>
      <c r="AW154" s="103"/>
    </row>
    <row r="155" spans="1:49" ht="15" customHeight="1" x14ac:dyDescent="0.55000000000000004">
      <c r="A155" s="170"/>
      <c r="B155" s="160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57"/>
      <c r="AI155" s="41"/>
      <c r="AJ155" s="175"/>
      <c r="AK155" s="175"/>
      <c r="AL155" s="175"/>
      <c r="AM155" s="175"/>
      <c r="AN155" s="175"/>
      <c r="AO155" s="102"/>
      <c r="AP155" s="176"/>
      <c r="AQ155" s="114"/>
      <c r="AR155" s="115"/>
      <c r="AS155" s="116"/>
      <c r="AT155" s="117"/>
      <c r="AU155" s="117"/>
      <c r="AV155" s="21"/>
      <c r="AW155" s="21"/>
    </row>
    <row r="156" spans="1:49" ht="15" customHeight="1" x14ac:dyDescent="0.55000000000000004">
      <c r="A156" s="170"/>
      <c r="B156" s="162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23"/>
      <c r="AI156" s="153"/>
      <c r="AJ156" s="41"/>
      <c r="AK156" s="41"/>
      <c r="AL156" s="41"/>
      <c r="AM156" s="41"/>
      <c r="AN156" s="153"/>
      <c r="AO156" s="158"/>
      <c r="AP156" s="151"/>
      <c r="AQ156" s="129"/>
      <c r="AR156" s="129"/>
      <c r="AS156" s="129"/>
      <c r="AT156" s="41"/>
      <c r="AU156" s="41"/>
      <c r="AV156" s="21"/>
      <c r="AW156" s="21"/>
    </row>
    <row r="157" spans="1:49" ht="15" customHeight="1" x14ac:dyDescent="0.55000000000000004">
      <c r="A157" s="177"/>
      <c r="B157" s="150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87"/>
      <c r="AI157" s="172"/>
      <c r="AJ157" s="173"/>
      <c r="AK157" s="173"/>
      <c r="AL157" s="173"/>
      <c r="AM157" s="173"/>
      <c r="AN157" s="173"/>
      <c r="AO157" s="15"/>
      <c r="AP157" s="174"/>
      <c r="AQ157" s="100"/>
      <c r="AR157" s="101"/>
      <c r="AS157" s="102"/>
      <c r="AT157" s="101"/>
      <c r="AU157" s="101"/>
      <c r="AV157" s="103"/>
      <c r="AW157" s="103"/>
    </row>
    <row r="158" spans="1:49" ht="15" customHeight="1" x14ac:dyDescent="0.55000000000000004">
      <c r="A158" s="170"/>
      <c r="B158" s="160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57"/>
      <c r="AI158" s="41"/>
      <c r="AJ158" s="175"/>
      <c r="AK158" s="175"/>
      <c r="AL158" s="175"/>
      <c r="AM158" s="175"/>
      <c r="AN158" s="175"/>
      <c r="AO158" s="102"/>
      <c r="AP158" s="176"/>
      <c r="AQ158" s="114"/>
      <c r="AR158" s="115"/>
      <c r="AS158" s="116"/>
      <c r="AT158" s="117"/>
      <c r="AU158" s="117"/>
      <c r="AV158" s="21"/>
      <c r="AW158" s="21"/>
    </row>
    <row r="159" spans="1:49" ht="15" customHeight="1" x14ac:dyDescent="0.55000000000000004">
      <c r="A159" s="170"/>
      <c r="B159" s="162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37"/>
      <c r="AI159" s="153"/>
      <c r="AJ159" s="41"/>
      <c r="AK159" s="41"/>
      <c r="AL159" s="41"/>
      <c r="AM159" s="41"/>
      <c r="AN159" s="153"/>
      <c r="AO159" s="158"/>
      <c r="AP159" s="151"/>
      <c r="AQ159" s="129"/>
      <c r="AR159" s="129"/>
      <c r="AS159" s="129"/>
      <c r="AT159" s="41"/>
      <c r="AU159" s="41"/>
      <c r="AV159" s="21"/>
      <c r="AW159" s="21"/>
    </row>
    <row r="160" spans="1:49" ht="15" customHeight="1" x14ac:dyDescent="0.55000000000000004">
      <c r="A160" s="171"/>
      <c r="B160" s="163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87"/>
      <c r="AI160" s="172"/>
      <c r="AJ160" s="173"/>
      <c r="AK160" s="173"/>
      <c r="AL160" s="173"/>
      <c r="AM160" s="173"/>
      <c r="AN160" s="173"/>
      <c r="AO160" s="15"/>
      <c r="AP160" s="174"/>
      <c r="AQ160" s="100"/>
      <c r="AR160" s="101"/>
      <c r="AS160" s="102"/>
      <c r="AT160" s="101"/>
      <c r="AU160" s="101"/>
      <c r="AV160" s="103"/>
      <c r="AW160" s="103"/>
    </row>
    <row r="161" spans="1:49" ht="15" customHeight="1" x14ac:dyDescent="0.55000000000000004">
      <c r="A161" s="170"/>
      <c r="B161" s="160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57"/>
      <c r="AI161" s="41"/>
      <c r="AJ161" s="175"/>
      <c r="AK161" s="175"/>
      <c r="AL161" s="175"/>
      <c r="AM161" s="175"/>
      <c r="AN161" s="175"/>
      <c r="AO161" s="102"/>
      <c r="AP161" s="176"/>
      <c r="AQ161" s="114"/>
      <c r="AR161" s="115"/>
      <c r="AS161" s="116"/>
      <c r="AT161" s="117"/>
      <c r="AU161" s="117"/>
      <c r="AV161" s="21"/>
      <c r="AW161" s="21"/>
    </row>
    <row r="162" spans="1:49" ht="15" customHeight="1" x14ac:dyDescent="0.55000000000000004">
      <c r="A162" s="170"/>
      <c r="B162" s="162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37"/>
      <c r="AI162" s="153"/>
      <c r="AJ162" s="41"/>
      <c r="AK162" s="41"/>
      <c r="AL162" s="41"/>
      <c r="AM162" s="41"/>
      <c r="AN162" s="153"/>
      <c r="AO162" s="158"/>
      <c r="AP162" s="151"/>
      <c r="AQ162" s="129"/>
      <c r="AR162" s="129"/>
      <c r="AS162" s="129"/>
      <c r="AT162" s="41"/>
      <c r="AU162" s="41"/>
      <c r="AV162" s="21"/>
      <c r="AW162" s="21"/>
    </row>
    <row r="163" spans="1:49" ht="15" customHeight="1" x14ac:dyDescent="0.55000000000000004">
      <c r="A163" s="177"/>
      <c r="B163" s="150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87"/>
      <c r="AI163" s="172"/>
      <c r="AJ163" s="173"/>
      <c r="AK163" s="173"/>
      <c r="AL163" s="173"/>
      <c r="AM163" s="173"/>
      <c r="AN163" s="173"/>
      <c r="AO163" s="15"/>
      <c r="AP163" s="174"/>
      <c r="AQ163" s="100"/>
      <c r="AR163" s="101"/>
      <c r="AS163" s="102"/>
      <c r="AT163" s="101"/>
      <c r="AU163" s="101"/>
      <c r="AV163" s="103"/>
      <c r="AW163" s="103"/>
    </row>
    <row r="164" spans="1:49" ht="15" customHeight="1" x14ac:dyDescent="0.55000000000000004">
      <c r="A164" s="170"/>
      <c r="B164" s="160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57"/>
      <c r="AI164" s="172"/>
      <c r="AJ164" s="175"/>
      <c r="AK164" s="175"/>
      <c r="AL164" s="175"/>
      <c r="AM164" s="175"/>
      <c r="AN164" s="175"/>
      <c r="AO164" s="102"/>
      <c r="AP164" s="176"/>
      <c r="AQ164" s="114"/>
      <c r="AR164" s="115"/>
      <c r="AS164" s="116"/>
      <c r="AT164" s="117"/>
      <c r="AU164" s="117"/>
      <c r="AV164" s="21"/>
      <c r="AW164" s="21"/>
    </row>
    <row r="165" spans="1:49" ht="15" customHeight="1" x14ac:dyDescent="0.55000000000000004">
      <c r="A165" s="170"/>
      <c r="B165" s="162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1"/>
      <c r="AG165" s="181"/>
      <c r="AH165" s="137"/>
      <c r="AI165" s="153"/>
      <c r="AJ165" s="41"/>
      <c r="AK165" s="41"/>
      <c r="AL165" s="41"/>
      <c r="AM165" s="41"/>
      <c r="AN165" s="153"/>
      <c r="AO165" s="158"/>
      <c r="AP165" s="151"/>
      <c r="AQ165" s="129"/>
      <c r="AR165" s="129"/>
      <c r="AS165" s="129"/>
      <c r="AT165" s="41"/>
      <c r="AU165" s="41"/>
      <c r="AV165" s="21"/>
      <c r="AW165" s="21"/>
    </row>
    <row r="166" spans="1:49" ht="15" customHeight="1" x14ac:dyDescent="0.55000000000000004">
      <c r="A166" s="171"/>
      <c r="B166" s="163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81"/>
      <c r="AI166" s="172"/>
      <c r="AJ166" s="173"/>
      <c r="AK166" s="173"/>
      <c r="AL166" s="173"/>
      <c r="AM166" s="173"/>
      <c r="AN166" s="173"/>
      <c r="AO166" s="178"/>
      <c r="AP166" s="174"/>
      <c r="AQ166" s="100"/>
      <c r="AR166" s="101"/>
      <c r="AS166" s="102"/>
      <c r="AT166" s="101"/>
      <c r="AU166" s="101"/>
      <c r="AV166" s="103"/>
      <c r="AW166" s="103"/>
    </row>
    <row r="167" spans="1:49" ht="15" customHeight="1" x14ac:dyDescent="0.55000000000000004">
      <c r="A167" s="170"/>
      <c r="B167" s="160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  <c r="AG167" s="181"/>
      <c r="AH167" s="157"/>
      <c r="AI167" s="172"/>
      <c r="AJ167" s="175"/>
      <c r="AK167" s="175"/>
      <c r="AL167" s="175"/>
      <c r="AM167" s="175"/>
      <c r="AN167" s="175"/>
      <c r="AO167" s="179"/>
      <c r="AP167" s="176"/>
      <c r="AQ167" s="114"/>
      <c r="AR167" s="115"/>
      <c r="AS167" s="116"/>
      <c r="AT167" s="117"/>
      <c r="AU167" s="117"/>
      <c r="AV167" s="21"/>
      <c r="AW167" s="21"/>
    </row>
    <row r="168" spans="1:49" ht="15" customHeight="1" x14ac:dyDescent="0.55000000000000004">
      <c r="A168" s="170"/>
      <c r="B168" s="162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  <c r="AG168" s="181"/>
      <c r="AH168" s="137"/>
      <c r="AI168" s="153"/>
      <c r="AJ168" s="41"/>
      <c r="AK168" s="41"/>
      <c r="AL168" s="41"/>
      <c r="AM168" s="41"/>
      <c r="AN168" s="153"/>
      <c r="AO168" s="158"/>
      <c r="AP168" s="151"/>
      <c r="AQ168" s="129"/>
      <c r="AR168" s="129"/>
      <c r="AS168" s="129"/>
      <c r="AT168" s="41"/>
      <c r="AU168" s="41"/>
      <c r="AV168" s="21"/>
      <c r="AW168" s="21"/>
    </row>
    <row r="169" spans="1:49" ht="15" customHeight="1" x14ac:dyDescent="0.55000000000000004">
      <c r="A169" s="177"/>
      <c r="B169" s="150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81"/>
      <c r="AI169" s="172"/>
      <c r="AJ169" s="173"/>
      <c r="AK169" s="173"/>
      <c r="AL169" s="173"/>
      <c r="AM169" s="173"/>
      <c r="AN169" s="173"/>
      <c r="AO169" s="178"/>
      <c r="AP169" s="174"/>
      <c r="AQ169" s="100"/>
      <c r="AR169" s="101"/>
      <c r="AS169" s="102"/>
      <c r="AT169" s="101"/>
      <c r="AU169" s="101"/>
      <c r="AV169" s="103"/>
      <c r="AW169" s="103"/>
    </row>
    <row r="170" spans="1:49" ht="15" customHeight="1" x14ac:dyDescent="0.55000000000000004">
      <c r="A170" s="170"/>
      <c r="B170" s="160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57"/>
      <c r="AI170" s="172"/>
      <c r="AJ170" s="175"/>
      <c r="AK170" s="175"/>
      <c r="AL170" s="175"/>
      <c r="AM170" s="175"/>
      <c r="AN170" s="175"/>
      <c r="AO170" s="179"/>
      <c r="AP170" s="176"/>
      <c r="AQ170" s="114"/>
      <c r="AR170" s="115"/>
      <c r="AS170" s="116"/>
      <c r="AT170" s="117"/>
      <c r="AU170" s="117"/>
      <c r="AV170" s="21"/>
      <c r="AW170" s="21"/>
    </row>
    <row r="171" spans="1:49" ht="15" customHeight="1" x14ac:dyDescent="0.55000000000000004">
      <c r="A171" s="170"/>
      <c r="B171" s="162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37"/>
      <c r="AI171" s="153"/>
      <c r="AJ171" s="41"/>
      <c r="AK171" s="41"/>
      <c r="AL171" s="41"/>
      <c r="AM171" s="41"/>
      <c r="AN171" s="153"/>
      <c r="AO171" s="158"/>
      <c r="AP171" s="151"/>
      <c r="AQ171" s="129"/>
      <c r="AR171" s="129"/>
      <c r="AS171" s="129"/>
      <c r="AT171" s="41"/>
      <c r="AU171" s="41"/>
      <c r="AV171" s="21"/>
      <c r="AW171" s="21"/>
    </row>
    <row r="172" spans="1:49" ht="15" customHeight="1" x14ac:dyDescent="0.55000000000000004">
      <c r="A172" s="171"/>
      <c r="B172" s="163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81"/>
      <c r="AI172" s="172"/>
      <c r="AJ172" s="173"/>
      <c r="AK172" s="173"/>
      <c r="AL172" s="173"/>
      <c r="AM172" s="173"/>
      <c r="AN172" s="173"/>
      <c r="AO172" s="178"/>
      <c r="AP172" s="174"/>
      <c r="AQ172" s="100"/>
      <c r="AR172" s="101"/>
      <c r="AS172" s="102"/>
      <c r="AT172" s="101"/>
      <c r="AU172" s="101"/>
      <c r="AV172" s="103"/>
      <c r="AW172" s="103"/>
    </row>
    <row r="173" spans="1:49" ht="15" customHeight="1" x14ac:dyDescent="0.55000000000000004">
      <c r="A173" s="170"/>
      <c r="B173" s="160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57"/>
      <c r="AI173" s="41"/>
      <c r="AJ173" s="175"/>
      <c r="AK173" s="175"/>
      <c r="AL173" s="175"/>
      <c r="AM173" s="175"/>
      <c r="AN173" s="175"/>
      <c r="AO173" s="179"/>
      <c r="AP173" s="174"/>
      <c r="AQ173" s="100"/>
      <c r="AR173" s="101"/>
      <c r="AS173" s="102"/>
      <c r="AT173" s="101"/>
      <c r="AU173" s="101"/>
      <c r="AV173" s="21"/>
      <c r="AW173" s="21"/>
    </row>
    <row r="174" spans="1:49" ht="15" customHeight="1" x14ac:dyDescent="0.55000000000000004">
      <c r="A174" s="170"/>
      <c r="B174" s="162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37"/>
      <c r="AI174" s="153"/>
      <c r="AJ174" s="41"/>
      <c r="AK174" s="41"/>
      <c r="AL174" s="41"/>
      <c r="AM174" s="41"/>
      <c r="AN174" s="153"/>
      <c r="AO174" s="158"/>
      <c r="AP174" s="151"/>
      <c r="AQ174" s="129"/>
      <c r="AR174" s="129"/>
      <c r="AS174" s="129"/>
      <c r="AT174" s="41"/>
      <c r="AU174" s="41"/>
      <c r="AV174" s="21"/>
      <c r="AW174" s="21"/>
    </row>
    <row r="175" spans="1:49" ht="15" customHeight="1" x14ac:dyDescent="0.55000000000000004">
      <c r="A175" s="177"/>
      <c r="B175" s="163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81"/>
      <c r="AI175" s="172"/>
      <c r="AJ175" s="173"/>
      <c r="AK175" s="173"/>
      <c r="AL175" s="173"/>
      <c r="AM175" s="173"/>
      <c r="AN175" s="173"/>
      <c r="AO175" s="178"/>
      <c r="AP175" s="174"/>
      <c r="AQ175" s="100"/>
      <c r="AR175" s="101"/>
      <c r="AS175" s="102"/>
      <c r="AT175" s="101"/>
      <c r="AU175" s="101"/>
      <c r="AV175" s="103"/>
      <c r="AW175" s="103"/>
    </row>
    <row r="176" spans="1:49" ht="15" customHeight="1" x14ac:dyDescent="0.55000000000000004">
      <c r="A176" s="170"/>
      <c r="B176" s="160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57"/>
      <c r="AI176" s="41"/>
      <c r="AJ176" s="175"/>
      <c r="AK176" s="175"/>
      <c r="AL176" s="175"/>
      <c r="AM176" s="175"/>
      <c r="AN176" s="175"/>
      <c r="AO176" s="179"/>
      <c r="AP176" s="174"/>
      <c r="AQ176" s="100"/>
      <c r="AR176" s="101"/>
      <c r="AS176" s="102"/>
      <c r="AT176" s="101"/>
      <c r="AU176" s="101"/>
      <c r="AV176" s="21"/>
      <c r="AW176" s="21"/>
    </row>
    <row r="177" spans="1:54" s="9" customFormat="1" ht="15" customHeight="1" x14ac:dyDescent="0.55000000000000004">
      <c r="A177" s="170"/>
      <c r="B177" s="162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37"/>
      <c r="AI177" s="153"/>
      <c r="AJ177" s="41"/>
      <c r="AK177" s="41"/>
      <c r="AL177" s="41"/>
      <c r="AM177" s="41"/>
      <c r="AN177" s="153"/>
      <c r="AO177" s="158"/>
      <c r="AP177" s="151"/>
      <c r="AQ177" s="129"/>
      <c r="AR177" s="129"/>
      <c r="AS177" s="129"/>
      <c r="AT177" s="41"/>
      <c r="AU177" s="41"/>
      <c r="AV177" s="21"/>
      <c r="AW177" s="21"/>
      <c r="AX177" s="21"/>
      <c r="AY177" s="21"/>
      <c r="AZ177" s="21"/>
      <c r="BA177" s="21"/>
      <c r="BB177" s="21"/>
    </row>
    <row r="178" spans="1:54" s="9" customFormat="1" ht="15" customHeight="1" x14ac:dyDescent="0.55000000000000004">
      <c r="A178" s="171"/>
      <c r="B178" s="163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81"/>
      <c r="AI178" s="172"/>
      <c r="AJ178" s="173"/>
      <c r="AK178" s="173"/>
      <c r="AL178" s="173"/>
      <c r="AM178" s="173"/>
      <c r="AN178" s="173"/>
      <c r="AO178" s="178"/>
      <c r="AP178" s="174"/>
      <c r="AQ178" s="100"/>
      <c r="AR178" s="101"/>
      <c r="AS178" s="102"/>
      <c r="AT178" s="101"/>
      <c r="AU178" s="101"/>
      <c r="AV178" s="103"/>
      <c r="AW178" s="103"/>
      <c r="AX178" s="21"/>
      <c r="AY178" s="21"/>
      <c r="AZ178" s="21"/>
      <c r="BA178" s="21"/>
      <c r="BB178" s="21"/>
    </row>
    <row r="179" spans="1:54" s="9" customFormat="1" ht="15" customHeight="1" x14ac:dyDescent="0.55000000000000004">
      <c r="A179" s="170"/>
      <c r="B179" s="160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57"/>
      <c r="AI179" s="41"/>
      <c r="AJ179" s="175"/>
      <c r="AK179" s="175"/>
      <c r="AL179" s="175"/>
      <c r="AM179" s="175"/>
      <c r="AN179" s="175"/>
      <c r="AO179" s="179"/>
      <c r="AP179" s="176"/>
      <c r="AQ179" s="114"/>
      <c r="AR179" s="115"/>
      <c r="AS179" s="116"/>
      <c r="AT179" s="101"/>
      <c r="AU179" s="101"/>
      <c r="AV179" s="21"/>
      <c r="AW179" s="21"/>
      <c r="AX179" s="21"/>
      <c r="AY179" s="21"/>
      <c r="AZ179" s="21"/>
      <c r="BA179" s="21"/>
      <c r="BB179" s="21"/>
    </row>
    <row r="180" spans="1:54" ht="15" customHeight="1" x14ac:dyDescent="0.55000000000000004">
      <c r="A180" s="170"/>
      <c r="B180" s="162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37"/>
      <c r="AI180" s="41"/>
      <c r="AJ180" s="41"/>
      <c r="AK180" s="41"/>
      <c r="AL180" s="41"/>
      <c r="AM180" s="41"/>
      <c r="AN180" s="153"/>
      <c r="AO180" s="158"/>
      <c r="AP180" s="151"/>
      <c r="AQ180" s="129"/>
      <c r="AR180" s="129"/>
      <c r="AS180" s="129"/>
      <c r="AT180" s="41"/>
      <c r="AU180" s="41"/>
      <c r="AV180" s="21"/>
      <c r="AW180" s="21"/>
    </row>
    <row r="181" spans="1:54" ht="15" customHeight="1" x14ac:dyDescent="0.55000000000000004">
      <c r="A181" s="177"/>
      <c r="B181" s="163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1"/>
      <c r="AG181" s="181"/>
      <c r="AH181" s="81"/>
      <c r="AI181" s="172"/>
      <c r="AJ181" s="173"/>
      <c r="AK181" s="173"/>
      <c r="AL181" s="173"/>
      <c r="AM181" s="173"/>
      <c r="AN181" s="173"/>
      <c r="AO181" s="178"/>
      <c r="AP181" s="174"/>
      <c r="AQ181" s="100"/>
      <c r="AR181" s="101"/>
      <c r="AS181" s="102"/>
      <c r="AT181" s="101"/>
      <c r="AU181" s="101"/>
      <c r="AV181" s="103"/>
      <c r="AW181" s="103"/>
    </row>
    <row r="182" spans="1:54" ht="15" customHeight="1" x14ac:dyDescent="0.55000000000000004">
      <c r="A182" s="170"/>
      <c r="B182" s="160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1"/>
      <c r="AG182" s="181"/>
      <c r="AH182" s="157"/>
      <c r="AI182" s="41"/>
      <c r="AJ182" s="175"/>
      <c r="AK182" s="175"/>
      <c r="AL182" s="175"/>
      <c r="AM182" s="175"/>
      <c r="AN182" s="175"/>
      <c r="AO182" s="179"/>
      <c r="AP182" s="174"/>
      <c r="AQ182" s="100"/>
      <c r="AR182" s="101"/>
      <c r="AS182" s="102"/>
      <c r="AT182" s="101"/>
      <c r="AU182" s="101"/>
      <c r="AV182" s="21"/>
      <c r="AW182" s="21"/>
    </row>
    <row r="183" spans="1:54" s="9" customFormat="1" ht="15" customHeight="1" x14ac:dyDescent="0.35">
      <c r="A183" s="21"/>
      <c r="B183" s="149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81"/>
      <c r="AG183" s="181"/>
      <c r="AH183" s="41"/>
      <c r="AI183" s="21"/>
      <c r="AJ183" s="41"/>
      <c r="AK183" s="41"/>
      <c r="AL183" s="41"/>
      <c r="AM183" s="153"/>
      <c r="AN183" s="153"/>
      <c r="AO183" s="164"/>
      <c r="AP183" s="21"/>
      <c r="AQ183" s="129"/>
      <c r="AR183" s="129"/>
      <c r="AS183" s="129"/>
      <c r="AT183" s="21"/>
      <c r="AU183" s="21"/>
      <c r="AV183" s="21"/>
      <c r="AW183" s="21"/>
      <c r="AX183" s="21"/>
      <c r="AY183" s="21"/>
      <c r="AZ183" s="21"/>
      <c r="BA183" s="21"/>
      <c r="BB183" s="21"/>
    </row>
    <row r="184" spans="1:54" ht="15" customHeight="1" x14ac:dyDescent="0.35">
      <c r="A184" s="21"/>
      <c r="B184" s="150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81"/>
      <c r="AG184" s="181"/>
      <c r="AH184" s="8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</row>
    <row r="185" spans="1:54" ht="15" customHeight="1" x14ac:dyDescent="0.35">
      <c r="A185" s="193"/>
      <c r="B185" s="193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  <c r="AG185" s="181"/>
      <c r="AH185" s="8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</row>
    <row r="186" spans="1:54" ht="15" customHeight="1" x14ac:dyDescent="0.35">
      <c r="A186" s="193"/>
      <c r="B186" s="193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81"/>
      <c r="AE186" s="181"/>
      <c r="AF186" s="181"/>
      <c r="AG186" s="181"/>
      <c r="AH186" s="8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</row>
    <row r="187" spans="1:54" ht="15" customHeight="1" x14ac:dyDescent="0.55000000000000004">
      <c r="A187" s="170"/>
      <c r="B187" s="162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  <c r="AG187" s="181"/>
      <c r="AH187" s="87"/>
      <c r="AI187" s="21"/>
      <c r="AJ187" s="21"/>
      <c r="AK187" s="21"/>
      <c r="AL187" s="21"/>
      <c r="AM187" s="21"/>
      <c r="AN187" s="21"/>
      <c r="AO187" s="21"/>
      <c r="AP187" s="21"/>
      <c r="AQ187" s="196"/>
      <c r="AR187" s="197"/>
      <c r="AS187" s="197"/>
      <c r="AT187" s="197"/>
      <c r="AU187" s="197"/>
    </row>
    <row r="188" spans="1:54" ht="15" customHeight="1" x14ac:dyDescent="0.55000000000000004">
      <c r="A188" s="171"/>
      <c r="B188" s="163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87"/>
      <c r="AI188" s="172"/>
      <c r="AJ188" s="173"/>
      <c r="AK188" s="173"/>
      <c r="AL188" s="173"/>
      <c r="AM188" s="173"/>
      <c r="AN188" s="173"/>
      <c r="AO188" s="15"/>
      <c r="AP188" s="174"/>
      <c r="AQ188" s="100"/>
      <c r="AR188" s="101"/>
      <c r="AS188" s="102"/>
      <c r="AT188" s="101"/>
      <c r="AU188" s="101"/>
      <c r="AV188" s="103"/>
      <c r="AW188" s="103"/>
    </row>
    <row r="189" spans="1:54" ht="15" customHeight="1" x14ac:dyDescent="0.55000000000000004">
      <c r="A189" s="170"/>
      <c r="B189" s="160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1"/>
      <c r="AG189" s="181"/>
      <c r="AH189" s="157"/>
      <c r="AI189" s="41"/>
      <c r="AJ189" s="175"/>
      <c r="AK189" s="175"/>
      <c r="AL189" s="175"/>
      <c r="AM189" s="175"/>
      <c r="AN189" s="175"/>
      <c r="AO189" s="102"/>
      <c r="AP189" s="176"/>
      <c r="AQ189" s="114"/>
      <c r="AR189" s="115"/>
      <c r="AS189" s="116"/>
      <c r="AT189" s="117"/>
      <c r="AU189" s="117"/>
      <c r="AV189" s="21"/>
      <c r="AW189" s="21"/>
    </row>
    <row r="190" spans="1:54" ht="15" customHeight="1" x14ac:dyDescent="0.55000000000000004">
      <c r="A190" s="170"/>
      <c r="B190" s="162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23"/>
      <c r="AI190" s="153"/>
      <c r="AJ190" s="41"/>
      <c r="AK190" s="41"/>
      <c r="AL190" s="41"/>
      <c r="AM190" s="41"/>
      <c r="AN190" s="153"/>
      <c r="AO190" s="158"/>
      <c r="AP190" s="151"/>
      <c r="AQ190" s="129"/>
      <c r="AR190" s="129"/>
      <c r="AS190" s="129"/>
      <c r="AT190" s="41"/>
      <c r="AU190" s="41"/>
      <c r="AV190" s="21"/>
      <c r="AW190" s="21"/>
    </row>
    <row r="191" spans="1:54" ht="15" customHeight="1" x14ac:dyDescent="0.55000000000000004">
      <c r="A191" s="177"/>
      <c r="B191" s="150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1"/>
      <c r="AG191" s="181"/>
      <c r="AH191" s="87"/>
      <c r="AI191" s="172"/>
      <c r="AJ191" s="173"/>
      <c r="AK191" s="173"/>
      <c r="AL191" s="173"/>
      <c r="AM191" s="173"/>
      <c r="AN191" s="173"/>
      <c r="AO191" s="15"/>
      <c r="AP191" s="174"/>
      <c r="AQ191" s="100"/>
      <c r="AR191" s="101"/>
      <c r="AS191" s="102"/>
      <c r="AT191" s="101"/>
      <c r="AU191" s="101"/>
      <c r="AV191" s="103"/>
      <c r="AW191" s="103"/>
    </row>
    <row r="192" spans="1:54" ht="15" customHeight="1" x14ac:dyDescent="0.55000000000000004">
      <c r="A192" s="170"/>
      <c r="B192" s="160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1"/>
      <c r="AG192" s="181"/>
      <c r="AH192" s="157"/>
      <c r="AI192" s="41"/>
      <c r="AJ192" s="175"/>
      <c r="AK192" s="175"/>
      <c r="AL192" s="175"/>
      <c r="AM192" s="175"/>
      <c r="AN192" s="175"/>
      <c r="AO192" s="102"/>
      <c r="AP192" s="176"/>
      <c r="AQ192" s="114"/>
      <c r="AR192" s="115"/>
      <c r="AS192" s="116"/>
      <c r="AT192" s="117"/>
      <c r="AU192" s="117"/>
      <c r="AV192" s="21"/>
      <c r="AW192" s="21"/>
    </row>
    <row r="193" spans="1:49" ht="15" customHeight="1" x14ac:dyDescent="0.55000000000000004">
      <c r="A193" s="170"/>
      <c r="B193" s="162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1"/>
      <c r="AG193" s="181"/>
      <c r="AH193" s="137"/>
      <c r="AI193" s="153"/>
      <c r="AJ193" s="41"/>
      <c r="AK193" s="41"/>
      <c r="AL193" s="41"/>
      <c r="AM193" s="41"/>
      <c r="AN193" s="153"/>
      <c r="AO193" s="158"/>
      <c r="AP193" s="151"/>
      <c r="AQ193" s="129"/>
      <c r="AR193" s="129"/>
      <c r="AS193" s="129"/>
      <c r="AT193" s="41"/>
      <c r="AU193" s="41"/>
      <c r="AV193" s="21"/>
      <c r="AW193" s="21"/>
    </row>
    <row r="194" spans="1:49" ht="15" customHeight="1" x14ac:dyDescent="0.55000000000000004">
      <c r="A194" s="171"/>
      <c r="B194" s="163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  <c r="AG194" s="181"/>
      <c r="AH194" s="87"/>
      <c r="AI194" s="172"/>
      <c r="AJ194" s="173"/>
      <c r="AK194" s="173"/>
      <c r="AL194" s="173"/>
      <c r="AM194" s="173"/>
      <c r="AN194" s="173"/>
      <c r="AO194" s="15"/>
      <c r="AP194" s="174"/>
      <c r="AQ194" s="100"/>
      <c r="AR194" s="101"/>
      <c r="AS194" s="102"/>
      <c r="AT194" s="101"/>
      <c r="AU194" s="101"/>
      <c r="AV194" s="103"/>
      <c r="AW194" s="103"/>
    </row>
    <row r="195" spans="1:49" ht="15" customHeight="1" x14ac:dyDescent="0.55000000000000004">
      <c r="A195" s="170"/>
      <c r="B195" s="160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  <c r="AG195" s="181"/>
      <c r="AH195" s="157"/>
      <c r="AI195" s="41"/>
      <c r="AJ195" s="175"/>
      <c r="AK195" s="175"/>
      <c r="AL195" s="175"/>
      <c r="AM195" s="175"/>
      <c r="AN195" s="175"/>
      <c r="AO195" s="102"/>
      <c r="AP195" s="176"/>
      <c r="AQ195" s="114"/>
      <c r="AR195" s="115"/>
      <c r="AS195" s="116"/>
      <c r="AT195" s="117"/>
      <c r="AU195" s="117"/>
      <c r="AV195" s="21"/>
      <c r="AW195" s="21"/>
    </row>
    <row r="196" spans="1:49" ht="15" customHeight="1" x14ac:dyDescent="0.55000000000000004">
      <c r="A196" s="170"/>
      <c r="B196" s="162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1"/>
      <c r="AG196" s="181"/>
      <c r="AH196" s="137"/>
      <c r="AI196" s="153"/>
      <c r="AJ196" s="41"/>
      <c r="AK196" s="41"/>
      <c r="AL196" s="41"/>
      <c r="AM196" s="41"/>
      <c r="AN196" s="153"/>
      <c r="AO196" s="158"/>
      <c r="AP196" s="151"/>
      <c r="AQ196" s="129"/>
      <c r="AR196" s="129"/>
      <c r="AS196" s="129"/>
      <c r="AT196" s="41"/>
      <c r="AU196" s="41"/>
      <c r="AV196" s="21"/>
      <c r="AW196" s="21"/>
    </row>
    <row r="197" spans="1:49" ht="15" customHeight="1" x14ac:dyDescent="0.55000000000000004">
      <c r="A197" s="177"/>
      <c r="B197" s="150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81"/>
      <c r="AE197" s="181"/>
      <c r="AF197" s="181"/>
      <c r="AG197" s="181"/>
      <c r="AH197" s="87"/>
      <c r="AI197" s="172"/>
      <c r="AJ197" s="173"/>
      <c r="AK197" s="173"/>
      <c r="AL197" s="173"/>
      <c r="AM197" s="173"/>
      <c r="AN197" s="173"/>
      <c r="AO197" s="15"/>
      <c r="AP197" s="174"/>
      <c r="AQ197" s="100"/>
      <c r="AR197" s="101"/>
      <c r="AS197" s="102"/>
      <c r="AT197" s="101"/>
      <c r="AU197" s="101"/>
      <c r="AV197" s="103"/>
      <c r="AW197" s="103"/>
    </row>
    <row r="198" spans="1:49" ht="15" customHeight="1" x14ac:dyDescent="0.55000000000000004">
      <c r="A198" s="170"/>
      <c r="B198" s="160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  <c r="AA198" s="181"/>
      <c r="AB198" s="181"/>
      <c r="AC198" s="181"/>
      <c r="AD198" s="181"/>
      <c r="AE198" s="181"/>
      <c r="AF198" s="181"/>
      <c r="AG198" s="181"/>
      <c r="AH198" s="157"/>
      <c r="AI198" s="172"/>
      <c r="AJ198" s="175"/>
      <c r="AK198" s="175"/>
      <c r="AL198" s="175"/>
      <c r="AM198" s="175"/>
      <c r="AN198" s="175"/>
      <c r="AO198" s="102"/>
      <c r="AP198" s="176"/>
      <c r="AQ198" s="114"/>
      <c r="AR198" s="115"/>
      <c r="AS198" s="116"/>
      <c r="AT198" s="117"/>
      <c r="AU198" s="117"/>
      <c r="AV198" s="21"/>
      <c r="AW198" s="21"/>
    </row>
    <row r="199" spans="1:49" ht="15" customHeight="1" x14ac:dyDescent="0.55000000000000004">
      <c r="A199" s="170"/>
      <c r="B199" s="162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  <c r="AA199" s="181"/>
      <c r="AB199" s="181"/>
      <c r="AC199" s="181"/>
      <c r="AD199" s="181"/>
      <c r="AE199" s="181"/>
      <c r="AF199" s="181"/>
      <c r="AG199" s="181"/>
      <c r="AH199" s="137"/>
      <c r="AI199" s="153"/>
      <c r="AJ199" s="41"/>
      <c r="AK199" s="41"/>
      <c r="AL199" s="41"/>
      <c r="AM199" s="41"/>
      <c r="AN199" s="153"/>
      <c r="AO199" s="158"/>
      <c r="AP199" s="151"/>
      <c r="AQ199" s="129"/>
      <c r="AR199" s="129"/>
      <c r="AS199" s="129"/>
      <c r="AT199" s="41"/>
      <c r="AU199" s="41"/>
      <c r="AV199" s="21"/>
      <c r="AW199" s="21"/>
    </row>
    <row r="200" spans="1:49" ht="15" customHeight="1" x14ac:dyDescent="0.55000000000000004">
      <c r="A200" s="171"/>
      <c r="B200" s="163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81"/>
      <c r="AE200" s="181"/>
      <c r="AF200" s="181"/>
      <c r="AG200" s="181"/>
      <c r="AH200" s="81"/>
      <c r="AI200" s="172"/>
      <c r="AJ200" s="173"/>
      <c r="AK200" s="173"/>
      <c r="AL200" s="173"/>
      <c r="AM200" s="173"/>
      <c r="AN200" s="173"/>
      <c r="AO200" s="178"/>
      <c r="AP200" s="174"/>
      <c r="AQ200" s="100"/>
      <c r="AR200" s="101"/>
      <c r="AS200" s="102"/>
      <c r="AT200" s="101"/>
      <c r="AU200" s="101"/>
      <c r="AV200" s="103"/>
      <c r="AW200" s="103"/>
    </row>
    <row r="201" spans="1:49" ht="15" customHeight="1" x14ac:dyDescent="0.55000000000000004">
      <c r="A201" s="170"/>
      <c r="B201" s="160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81"/>
      <c r="AE201" s="181"/>
      <c r="AF201" s="181"/>
      <c r="AG201" s="181"/>
      <c r="AH201" s="157"/>
      <c r="AI201" s="172"/>
      <c r="AJ201" s="175"/>
      <c r="AK201" s="175"/>
      <c r="AL201" s="175"/>
      <c r="AM201" s="175"/>
      <c r="AN201" s="175"/>
      <c r="AO201" s="179"/>
      <c r="AP201" s="176"/>
      <c r="AQ201" s="114"/>
      <c r="AR201" s="115"/>
      <c r="AS201" s="116"/>
      <c r="AT201" s="117"/>
      <c r="AU201" s="117"/>
      <c r="AV201" s="21"/>
      <c r="AW201" s="21"/>
    </row>
    <row r="202" spans="1:49" ht="15" customHeight="1" x14ac:dyDescent="0.55000000000000004">
      <c r="A202" s="170"/>
      <c r="B202" s="162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81"/>
      <c r="AE202" s="181"/>
      <c r="AF202" s="181"/>
      <c r="AG202" s="181"/>
      <c r="AH202" s="137"/>
      <c r="AI202" s="153"/>
      <c r="AJ202" s="41"/>
      <c r="AK202" s="41"/>
      <c r="AL202" s="41"/>
      <c r="AM202" s="41"/>
      <c r="AN202" s="153"/>
      <c r="AO202" s="158"/>
      <c r="AP202" s="151"/>
      <c r="AQ202" s="129"/>
      <c r="AR202" s="129"/>
      <c r="AS202" s="129"/>
      <c r="AT202" s="41"/>
      <c r="AU202" s="41"/>
      <c r="AV202" s="21"/>
      <c r="AW202" s="21"/>
    </row>
    <row r="203" spans="1:49" ht="15" customHeight="1" x14ac:dyDescent="0.55000000000000004">
      <c r="A203" s="177"/>
      <c r="B203" s="150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81"/>
      <c r="AI203" s="172"/>
      <c r="AJ203" s="173"/>
      <c r="AK203" s="173"/>
      <c r="AL203" s="173"/>
      <c r="AM203" s="173"/>
      <c r="AN203" s="173"/>
      <c r="AO203" s="178"/>
      <c r="AP203" s="174"/>
      <c r="AQ203" s="100"/>
      <c r="AR203" s="101"/>
      <c r="AS203" s="102"/>
      <c r="AT203" s="101"/>
      <c r="AU203" s="101"/>
      <c r="AV203" s="103"/>
      <c r="AW203" s="103"/>
    </row>
    <row r="204" spans="1:49" ht="15" customHeight="1" x14ac:dyDescent="0.55000000000000004">
      <c r="A204" s="170"/>
      <c r="B204" s="160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57"/>
      <c r="AI204" s="172"/>
      <c r="AJ204" s="175"/>
      <c r="AK204" s="175"/>
      <c r="AL204" s="175"/>
      <c r="AM204" s="175"/>
      <c r="AN204" s="175"/>
      <c r="AO204" s="179"/>
      <c r="AP204" s="176"/>
      <c r="AQ204" s="114"/>
      <c r="AR204" s="115"/>
      <c r="AS204" s="116"/>
      <c r="AT204" s="117"/>
      <c r="AU204" s="117"/>
      <c r="AV204" s="21"/>
      <c r="AW204" s="21"/>
    </row>
    <row r="205" spans="1:49" ht="15" customHeight="1" x14ac:dyDescent="0.55000000000000004">
      <c r="A205" s="170"/>
      <c r="B205" s="162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37"/>
      <c r="AI205" s="153"/>
      <c r="AJ205" s="41"/>
      <c r="AK205" s="41"/>
      <c r="AL205" s="41"/>
      <c r="AM205" s="41"/>
      <c r="AN205" s="153"/>
      <c r="AO205" s="158"/>
      <c r="AP205" s="151"/>
      <c r="AQ205" s="129"/>
      <c r="AR205" s="129"/>
      <c r="AS205" s="129"/>
      <c r="AT205" s="41"/>
      <c r="AU205" s="41"/>
      <c r="AV205" s="21"/>
      <c r="AW205" s="21"/>
    </row>
    <row r="206" spans="1:49" ht="15" customHeight="1" x14ac:dyDescent="0.55000000000000004">
      <c r="A206" s="171"/>
      <c r="B206" s="163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81"/>
      <c r="AI206" s="172"/>
      <c r="AJ206" s="173"/>
      <c r="AK206" s="173"/>
      <c r="AL206" s="173"/>
      <c r="AM206" s="173"/>
      <c r="AN206" s="173"/>
      <c r="AO206" s="178"/>
      <c r="AP206" s="174"/>
      <c r="AQ206" s="100"/>
      <c r="AR206" s="101"/>
      <c r="AS206" s="102"/>
      <c r="AT206" s="101"/>
      <c r="AU206" s="101"/>
      <c r="AV206" s="103"/>
      <c r="AW206" s="103"/>
    </row>
    <row r="207" spans="1:49" ht="15" customHeight="1" x14ac:dyDescent="0.55000000000000004">
      <c r="A207" s="170"/>
      <c r="B207" s="160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57"/>
      <c r="AI207" s="41"/>
      <c r="AJ207" s="175"/>
      <c r="AK207" s="175"/>
      <c r="AL207" s="175"/>
      <c r="AM207" s="175"/>
      <c r="AN207" s="175"/>
      <c r="AO207" s="179"/>
      <c r="AP207" s="174"/>
      <c r="AQ207" s="100"/>
      <c r="AR207" s="101"/>
      <c r="AS207" s="102"/>
      <c r="AT207" s="101"/>
      <c r="AU207" s="101"/>
      <c r="AV207" s="21"/>
      <c r="AW207" s="21"/>
    </row>
    <row r="208" spans="1:49" ht="15" customHeight="1" x14ac:dyDescent="0.55000000000000004">
      <c r="A208" s="170"/>
      <c r="B208" s="162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37"/>
      <c r="AI208" s="153"/>
      <c r="AJ208" s="41"/>
      <c r="AK208" s="41"/>
      <c r="AL208" s="41"/>
      <c r="AM208" s="41"/>
      <c r="AN208" s="153"/>
      <c r="AO208" s="158"/>
      <c r="AP208" s="151"/>
      <c r="AQ208" s="129"/>
      <c r="AR208" s="129"/>
      <c r="AS208" s="129"/>
      <c r="AT208" s="41"/>
      <c r="AU208" s="41"/>
      <c r="AV208" s="21"/>
      <c r="AW208" s="21"/>
    </row>
    <row r="209" spans="1:54" ht="15" customHeight="1" x14ac:dyDescent="0.55000000000000004">
      <c r="A209" s="177"/>
      <c r="B209" s="163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81"/>
      <c r="AI209" s="172"/>
      <c r="AJ209" s="173"/>
      <c r="AK209" s="173"/>
      <c r="AL209" s="173"/>
      <c r="AM209" s="173"/>
      <c r="AN209" s="173"/>
      <c r="AO209" s="178"/>
      <c r="AP209" s="174"/>
      <c r="AQ209" s="100"/>
      <c r="AR209" s="101"/>
      <c r="AS209" s="102"/>
      <c r="AT209" s="101"/>
      <c r="AU209" s="101"/>
      <c r="AV209" s="103"/>
      <c r="AW209" s="103"/>
    </row>
    <row r="210" spans="1:54" ht="15" customHeight="1" x14ac:dyDescent="0.55000000000000004">
      <c r="A210" s="170"/>
      <c r="B210" s="160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57"/>
      <c r="AI210" s="41"/>
      <c r="AJ210" s="175"/>
      <c r="AK210" s="175"/>
      <c r="AL210" s="175"/>
      <c r="AM210" s="175"/>
      <c r="AN210" s="175"/>
      <c r="AO210" s="179"/>
      <c r="AP210" s="174"/>
      <c r="AQ210" s="100"/>
      <c r="AR210" s="101"/>
      <c r="AS210" s="102"/>
      <c r="AT210" s="101"/>
      <c r="AU210" s="101"/>
      <c r="AV210" s="21"/>
      <c r="AW210" s="21"/>
    </row>
    <row r="211" spans="1:54" s="9" customFormat="1" ht="15" customHeight="1" x14ac:dyDescent="0.55000000000000004">
      <c r="A211" s="170"/>
      <c r="B211" s="162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37"/>
      <c r="AI211" s="153"/>
      <c r="AJ211" s="41"/>
      <c r="AK211" s="41"/>
      <c r="AL211" s="41"/>
      <c r="AM211" s="41"/>
      <c r="AN211" s="153"/>
      <c r="AO211" s="158"/>
      <c r="AP211" s="151"/>
      <c r="AQ211" s="129"/>
      <c r="AR211" s="129"/>
      <c r="AS211" s="129"/>
      <c r="AT211" s="41"/>
      <c r="AU211" s="41"/>
      <c r="AV211" s="21"/>
      <c r="AW211" s="21"/>
      <c r="AX211" s="21"/>
      <c r="AY211" s="21"/>
      <c r="AZ211" s="21"/>
      <c r="BA211" s="21"/>
      <c r="BB211" s="21"/>
    </row>
    <row r="212" spans="1:54" s="9" customFormat="1" ht="15" customHeight="1" x14ac:dyDescent="0.55000000000000004">
      <c r="A212" s="171"/>
      <c r="B212" s="163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81"/>
      <c r="AI212" s="172"/>
      <c r="AJ212" s="173"/>
      <c r="AK212" s="173"/>
      <c r="AL212" s="173"/>
      <c r="AM212" s="173"/>
      <c r="AN212" s="173"/>
      <c r="AO212" s="178"/>
      <c r="AP212" s="174"/>
      <c r="AQ212" s="100"/>
      <c r="AR212" s="101"/>
      <c r="AS212" s="102"/>
      <c r="AT212" s="101"/>
      <c r="AU212" s="101"/>
      <c r="AV212" s="103"/>
      <c r="AW212" s="103"/>
      <c r="AX212" s="21"/>
      <c r="AY212" s="21"/>
      <c r="AZ212" s="21"/>
      <c r="BA212" s="21"/>
      <c r="BB212" s="21"/>
    </row>
    <row r="213" spans="1:54" s="9" customFormat="1" ht="15" customHeight="1" x14ac:dyDescent="0.55000000000000004">
      <c r="A213" s="170"/>
      <c r="B213" s="160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  <c r="AG213" s="181"/>
      <c r="AH213" s="157"/>
      <c r="AI213" s="41"/>
      <c r="AJ213" s="175"/>
      <c r="AK213" s="175"/>
      <c r="AL213" s="175"/>
      <c r="AM213" s="175"/>
      <c r="AN213" s="175"/>
      <c r="AO213" s="179"/>
      <c r="AP213" s="176"/>
      <c r="AQ213" s="114"/>
      <c r="AR213" s="115"/>
      <c r="AS213" s="116"/>
      <c r="AT213" s="101"/>
      <c r="AU213" s="101"/>
      <c r="AV213" s="21"/>
      <c r="AW213" s="21"/>
      <c r="AX213" s="21"/>
      <c r="AY213" s="21"/>
      <c r="AZ213" s="21"/>
      <c r="BA213" s="21"/>
      <c r="BB213" s="21"/>
    </row>
    <row r="214" spans="1:54" ht="15" customHeight="1" x14ac:dyDescent="0.55000000000000004">
      <c r="A214" s="170"/>
      <c r="B214" s="162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81"/>
      <c r="AE214" s="181"/>
      <c r="AF214" s="181"/>
      <c r="AG214" s="181"/>
      <c r="AH214" s="137"/>
      <c r="AI214" s="41"/>
      <c r="AJ214" s="41"/>
      <c r="AK214" s="41"/>
      <c r="AL214" s="41"/>
      <c r="AM214" s="41"/>
      <c r="AN214" s="153"/>
      <c r="AO214" s="158"/>
      <c r="AP214" s="151"/>
      <c r="AQ214" s="129"/>
      <c r="AR214" s="129"/>
      <c r="AS214" s="129"/>
      <c r="AT214" s="41"/>
      <c r="AU214" s="41"/>
      <c r="AV214" s="21"/>
      <c r="AW214" s="21"/>
    </row>
    <row r="215" spans="1:54" ht="15" customHeight="1" x14ac:dyDescent="0.55000000000000004">
      <c r="A215" s="177"/>
      <c r="B215" s="163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81"/>
      <c r="AE215" s="181"/>
      <c r="AF215" s="181"/>
      <c r="AG215" s="181"/>
      <c r="AH215" s="81"/>
      <c r="AI215" s="172"/>
      <c r="AJ215" s="173"/>
      <c r="AK215" s="173"/>
      <c r="AL215" s="173"/>
      <c r="AM215" s="173"/>
      <c r="AN215" s="173"/>
      <c r="AO215" s="178"/>
      <c r="AP215" s="174"/>
      <c r="AQ215" s="100"/>
      <c r="AR215" s="101"/>
      <c r="AS215" s="102"/>
      <c r="AT215" s="101"/>
      <c r="AU215" s="101"/>
      <c r="AV215" s="103"/>
      <c r="AW215" s="103"/>
    </row>
    <row r="216" spans="1:54" ht="15" customHeight="1" x14ac:dyDescent="0.55000000000000004">
      <c r="A216" s="170"/>
      <c r="B216" s="160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181"/>
      <c r="AG216" s="181"/>
      <c r="AH216" s="157"/>
      <c r="AI216" s="41"/>
      <c r="AJ216" s="175"/>
      <c r="AK216" s="175"/>
      <c r="AL216" s="175"/>
      <c r="AM216" s="175"/>
      <c r="AN216" s="175"/>
      <c r="AO216" s="179"/>
      <c r="AP216" s="174"/>
      <c r="AQ216" s="100"/>
      <c r="AR216" s="101"/>
      <c r="AS216" s="102"/>
      <c r="AT216" s="101"/>
      <c r="AU216" s="101"/>
      <c r="AV216" s="21"/>
      <c r="AW216" s="21"/>
    </row>
    <row r="217" spans="1:54" s="9" customFormat="1" ht="15" customHeight="1" x14ac:dyDescent="0.35">
      <c r="A217" s="21"/>
      <c r="B217" s="149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1"/>
      <c r="AG217" s="181"/>
      <c r="AH217" s="41"/>
      <c r="AI217" s="21"/>
      <c r="AJ217" s="41"/>
      <c r="AK217" s="41"/>
      <c r="AL217" s="41"/>
      <c r="AM217" s="153"/>
      <c r="AN217" s="153"/>
      <c r="AO217" s="164"/>
      <c r="AP217" s="21"/>
      <c r="AQ217" s="129"/>
      <c r="AR217" s="129"/>
      <c r="AS217" s="129"/>
      <c r="AT217" s="21"/>
      <c r="AU217" s="21"/>
      <c r="AV217" s="21"/>
      <c r="AW217" s="21"/>
      <c r="AX217" s="21"/>
      <c r="AY217" s="21"/>
      <c r="AZ217" s="21"/>
      <c r="BA217" s="21"/>
      <c r="BB217" s="21"/>
    </row>
    <row r="218" spans="1:54" ht="15" customHeight="1" x14ac:dyDescent="0.35">
      <c r="A218" s="21"/>
      <c r="B218" s="150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8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</row>
    <row r="219" spans="1:54" ht="15" customHeight="1" x14ac:dyDescent="0.35">
      <c r="A219" s="193"/>
      <c r="B219" s="193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  <c r="AA219" s="181"/>
      <c r="AB219" s="181"/>
      <c r="AC219" s="181"/>
      <c r="AD219" s="181"/>
      <c r="AE219" s="181"/>
      <c r="AF219" s="181"/>
      <c r="AG219" s="181"/>
      <c r="AH219" s="8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</row>
    <row r="220" spans="1:54" ht="15" customHeight="1" x14ac:dyDescent="0.35">
      <c r="A220" s="193"/>
      <c r="B220" s="193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  <c r="AA220" s="181"/>
      <c r="AB220" s="181"/>
      <c r="AC220" s="181"/>
      <c r="AD220" s="181"/>
      <c r="AE220" s="181"/>
      <c r="AF220" s="181"/>
      <c r="AG220" s="181"/>
      <c r="AH220" s="8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</row>
    <row r="221" spans="1:54" ht="15" customHeight="1" x14ac:dyDescent="0.55000000000000004">
      <c r="A221" s="170"/>
      <c r="B221" s="162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81"/>
      <c r="AE221" s="181"/>
      <c r="AF221" s="181"/>
      <c r="AG221" s="181"/>
      <c r="AH221" s="87"/>
      <c r="AI221" s="21"/>
      <c r="AJ221" s="21"/>
      <c r="AK221" s="21"/>
      <c r="AL221" s="21"/>
      <c r="AM221" s="21"/>
      <c r="AN221" s="21"/>
      <c r="AO221" s="21"/>
      <c r="AP221" s="21"/>
      <c r="AQ221" s="196"/>
      <c r="AR221" s="197"/>
      <c r="AS221" s="197"/>
      <c r="AT221" s="197"/>
      <c r="AU221" s="197"/>
    </row>
    <row r="222" spans="1:54" ht="15" customHeight="1" x14ac:dyDescent="0.55000000000000004">
      <c r="A222" s="171"/>
      <c r="B222" s="163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  <c r="AA222" s="181"/>
      <c r="AB222" s="181"/>
      <c r="AC222" s="181"/>
      <c r="AD222" s="181"/>
      <c r="AE222" s="181"/>
      <c r="AF222" s="181"/>
      <c r="AG222" s="181"/>
      <c r="AH222" s="87"/>
      <c r="AI222" s="172"/>
      <c r="AJ222" s="173"/>
      <c r="AK222" s="173"/>
      <c r="AL222" s="173"/>
      <c r="AM222" s="173"/>
      <c r="AN222" s="173"/>
      <c r="AO222" s="15"/>
      <c r="AP222" s="174"/>
      <c r="AQ222" s="100"/>
      <c r="AR222" s="101"/>
      <c r="AS222" s="102"/>
      <c r="AT222" s="101"/>
      <c r="AU222" s="101"/>
      <c r="AV222" s="103"/>
      <c r="AW222" s="103"/>
    </row>
    <row r="223" spans="1:54" ht="15" customHeight="1" x14ac:dyDescent="0.55000000000000004">
      <c r="A223" s="170"/>
      <c r="B223" s="160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81"/>
      <c r="AE223" s="181"/>
      <c r="AF223" s="181"/>
      <c r="AG223" s="181"/>
      <c r="AH223" s="157"/>
      <c r="AI223" s="41"/>
      <c r="AJ223" s="175"/>
      <c r="AK223" s="175"/>
      <c r="AL223" s="175"/>
      <c r="AM223" s="175"/>
      <c r="AN223" s="175"/>
      <c r="AO223" s="102"/>
      <c r="AP223" s="176"/>
      <c r="AQ223" s="114"/>
      <c r="AR223" s="115"/>
      <c r="AS223" s="116"/>
      <c r="AT223" s="117"/>
      <c r="AU223" s="117"/>
      <c r="AV223" s="21"/>
      <c r="AW223" s="21"/>
    </row>
    <row r="224" spans="1:54" ht="15" customHeight="1" x14ac:dyDescent="0.55000000000000004">
      <c r="A224" s="170"/>
      <c r="B224" s="162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  <c r="AG224" s="181"/>
      <c r="AH224" s="123"/>
      <c r="AI224" s="153"/>
      <c r="AJ224" s="41"/>
      <c r="AK224" s="41"/>
      <c r="AL224" s="41"/>
      <c r="AM224" s="41"/>
      <c r="AN224" s="153"/>
      <c r="AO224" s="158"/>
      <c r="AP224" s="151"/>
      <c r="AQ224" s="129"/>
      <c r="AR224" s="129"/>
      <c r="AS224" s="129"/>
      <c r="AT224" s="41"/>
      <c r="AU224" s="41"/>
      <c r="AV224" s="21"/>
      <c r="AW224" s="21"/>
    </row>
    <row r="225" spans="1:49" ht="15" customHeight="1" x14ac:dyDescent="0.55000000000000004">
      <c r="A225" s="177"/>
      <c r="B225" s="150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  <c r="AG225" s="181"/>
      <c r="AH225" s="87"/>
      <c r="AI225" s="172"/>
      <c r="AJ225" s="173"/>
      <c r="AK225" s="173"/>
      <c r="AL225" s="173"/>
      <c r="AM225" s="173"/>
      <c r="AN225" s="173"/>
      <c r="AO225" s="15"/>
      <c r="AP225" s="174"/>
      <c r="AQ225" s="100"/>
      <c r="AR225" s="101"/>
      <c r="AS225" s="102"/>
      <c r="AT225" s="101"/>
      <c r="AU225" s="101"/>
      <c r="AV225" s="103"/>
      <c r="AW225" s="103"/>
    </row>
    <row r="226" spans="1:49" ht="15" customHeight="1" x14ac:dyDescent="0.55000000000000004">
      <c r="A226" s="170"/>
      <c r="B226" s="160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  <c r="AG226" s="181"/>
      <c r="AH226" s="157"/>
      <c r="AI226" s="41"/>
      <c r="AJ226" s="175"/>
      <c r="AK226" s="175"/>
      <c r="AL226" s="175"/>
      <c r="AM226" s="175"/>
      <c r="AN226" s="175"/>
      <c r="AO226" s="102"/>
      <c r="AP226" s="176"/>
      <c r="AQ226" s="114"/>
      <c r="AR226" s="115"/>
      <c r="AS226" s="116"/>
      <c r="AT226" s="117"/>
      <c r="AU226" s="117"/>
      <c r="AV226" s="21"/>
      <c r="AW226" s="21"/>
    </row>
    <row r="227" spans="1:49" ht="15" customHeight="1" x14ac:dyDescent="0.55000000000000004">
      <c r="A227" s="170"/>
      <c r="B227" s="162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37"/>
      <c r="AI227" s="153"/>
      <c r="AJ227" s="41"/>
      <c r="AK227" s="41"/>
      <c r="AL227" s="41"/>
      <c r="AM227" s="41"/>
      <c r="AN227" s="153"/>
      <c r="AO227" s="158"/>
      <c r="AP227" s="151"/>
      <c r="AQ227" s="129"/>
      <c r="AR227" s="129"/>
      <c r="AS227" s="129"/>
      <c r="AT227" s="41"/>
      <c r="AU227" s="41"/>
      <c r="AV227" s="21"/>
      <c r="AW227" s="21"/>
    </row>
    <row r="228" spans="1:49" ht="15" customHeight="1" x14ac:dyDescent="0.55000000000000004">
      <c r="A228" s="171"/>
      <c r="B228" s="163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  <c r="AG228" s="181"/>
      <c r="AH228" s="87"/>
      <c r="AI228" s="172"/>
      <c r="AJ228" s="173"/>
      <c r="AK228" s="173"/>
      <c r="AL228" s="173"/>
      <c r="AM228" s="173"/>
      <c r="AN228" s="173"/>
      <c r="AO228" s="15"/>
      <c r="AP228" s="174"/>
      <c r="AQ228" s="100"/>
      <c r="AR228" s="101"/>
      <c r="AS228" s="102"/>
      <c r="AT228" s="101"/>
      <c r="AU228" s="101"/>
      <c r="AV228" s="103"/>
      <c r="AW228" s="103"/>
    </row>
    <row r="229" spans="1:49" ht="15" customHeight="1" x14ac:dyDescent="0.55000000000000004">
      <c r="A229" s="170"/>
      <c r="B229" s="160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57"/>
      <c r="AI229" s="41"/>
      <c r="AJ229" s="175"/>
      <c r="AK229" s="175"/>
      <c r="AL229" s="175"/>
      <c r="AM229" s="175"/>
      <c r="AN229" s="175"/>
      <c r="AO229" s="102"/>
      <c r="AP229" s="176"/>
      <c r="AQ229" s="114"/>
      <c r="AR229" s="115"/>
      <c r="AS229" s="116"/>
      <c r="AT229" s="117"/>
      <c r="AU229" s="117"/>
      <c r="AV229" s="21"/>
      <c r="AW229" s="21"/>
    </row>
    <row r="230" spans="1:49" ht="15" customHeight="1" x14ac:dyDescent="0.55000000000000004">
      <c r="A230" s="170"/>
      <c r="B230" s="162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37"/>
      <c r="AI230" s="153"/>
      <c r="AJ230" s="41"/>
      <c r="AK230" s="41"/>
      <c r="AL230" s="41"/>
      <c r="AM230" s="41"/>
      <c r="AN230" s="153"/>
      <c r="AO230" s="158"/>
      <c r="AP230" s="151"/>
      <c r="AQ230" s="129"/>
      <c r="AR230" s="129"/>
      <c r="AS230" s="129"/>
      <c r="AT230" s="41"/>
      <c r="AU230" s="41"/>
      <c r="AV230" s="21"/>
      <c r="AW230" s="21"/>
    </row>
    <row r="231" spans="1:49" ht="15" customHeight="1" x14ac:dyDescent="0.55000000000000004">
      <c r="A231" s="177"/>
      <c r="B231" s="150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87"/>
      <c r="AI231" s="172"/>
      <c r="AJ231" s="173"/>
      <c r="AK231" s="173"/>
      <c r="AL231" s="173"/>
      <c r="AM231" s="173"/>
      <c r="AN231" s="173"/>
      <c r="AO231" s="15"/>
      <c r="AP231" s="174"/>
      <c r="AQ231" s="100"/>
      <c r="AR231" s="101"/>
      <c r="AS231" s="102"/>
      <c r="AT231" s="101"/>
      <c r="AU231" s="101"/>
      <c r="AV231" s="103"/>
      <c r="AW231" s="103"/>
    </row>
    <row r="232" spans="1:49" ht="15" customHeight="1" x14ac:dyDescent="0.55000000000000004">
      <c r="A232" s="170"/>
      <c r="B232" s="160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  <c r="AA232" s="181"/>
      <c r="AB232" s="181"/>
      <c r="AC232" s="181"/>
      <c r="AD232" s="181"/>
      <c r="AE232" s="181"/>
      <c r="AF232" s="181"/>
      <c r="AG232" s="181"/>
      <c r="AH232" s="157"/>
      <c r="AI232" s="172"/>
      <c r="AJ232" s="175"/>
      <c r="AK232" s="175"/>
      <c r="AL232" s="175"/>
      <c r="AM232" s="175"/>
      <c r="AN232" s="175"/>
      <c r="AO232" s="102"/>
      <c r="AP232" s="176"/>
      <c r="AQ232" s="114"/>
      <c r="AR232" s="115"/>
      <c r="AS232" s="116"/>
      <c r="AT232" s="117"/>
      <c r="AU232" s="117"/>
      <c r="AV232" s="21"/>
      <c r="AW232" s="21"/>
    </row>
    <row r="233" spans="1:49" ht="15" customHeight="1" x14ac:dyDescent="0.55000000000000004">
      <c r="A233" s="170"/>
      <c r="B233" s="162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  <c r="AA233" s="181"/>
      <c r="AB233" s="181"/>
      <c r="AC233" s="181"/>
      <c r="AD233" s="181"/>
      <c r="AE233" s="181"/>
      <c r="AF233" s="181"/>
      <c r="AG233" s="181"/>
      <c r="AH233" s="137"/>
      <c r="AI233" s="153"/>
      <c r="AJ233" s="41"/>
      <c r="AK233" s="41"/>
      <c r="AL233" s="41"/>
      <c r="AM233" s="41"/>
      <c r="AN233" s="153"/>
      <c r="AO233" s="158"/>
      <c r="AP233" s="151"/>
      <c r="AQ233" s="129"/>
      <c r="AR233" s="129"/>
      <c r="AS233" s="129"/>
      <c r="AT233" s="41"/>
      <c r="AU233" s="41"/>
      <c r="AV233" s="21"/>
      <c r="AW233" s="21"/>
    </row>
    <row r="234" spans="1:49" ht="15" customHeight="1" x14ac:dyDescent="0.55000000000000004">
      <c r="A234" s="171"/>
      <c r="B234" s="163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  <c r="AA234" s="181"/>
      <c r="AB234" s="181"/>
      <c r="AC234" s="181"/>
      <c r="AD234" s="181"/>
      <c r="AE234" s="181"/>
      <c r="AF234" s="181"/>
      <c r="AG234" s="181"/>
      <c r="AH234" s="81"/>
      <c r="AI234" s="172"/>
      <c r="AJ234" s="173"/>
      <c r="AK234" s="173"/>
      <c r="AL234" s="173"/>
      <c r="AM234" s="173"/>
      <c r="AN234" s="173"/>
      <c r="AO234" s="178"/>
      <c r="AP234" s="174"/>
      <c r="AQ234" s="100"/>
      <c r="AR234" s="101"/>
      <c r="AS234" s="102"/>
      <c r="AT234" s="101"/>
      <c r="AU234" s="101"/>
      <c r="AV234" s="103"/>
      <c r="AW234" s="103"/>
    </row>
    <row r="235" spans="1:49" ht="15" customHeight="1" x14ac:dyDescent="0.55000000000000004">
      <c r="A235" s="170"/>
      <c r="B235" s="160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  <c r="AA235" s="181"/>
      <c r="AB235" s="181"/>
      <c r="AC235" s="181"/>
      <c r="AD235" s="181"/>
      <c r="AE235" s="181"/>
      <c r="AF235" s="181"/>
      <c r="AG235" s="181"/>
      <c r="AH235" s="157"/>
      <c r="AI235" s="172"/>
      <c r="AJ235" s="175"/>
      <c r="AK235" s="175"/>
      <c r="AL235" s="175"/>
      <c r="AM235" s="175"/>
      <c r="AN235" s="175"/>
      <c r="AO235" s="179"/>
      <c r="AP235" s="176"/>
      <c r="AQ235" s="114"/>
      <c r="AR235" s="115"/>
      <c r="AS235" s="116"/>
      <c r="AT235" s="117"/>
      <c r="AU235" s="117"/>
      <c r="AV235" s="21"/>
      <c r="AW235" s="21"/>
    </row>
    <row r="236" spans="1:49" ht="15" customHeight="1" x14ac:dyDescent="0.55000000000000004">
      <c r="A236" s="170"/>
      <c r="B236" s="162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  <c r="AA236" s="181"/>
      <c r="AB236" s="181"/>
      <c r="AC236" s="181"/>
      <c r="AD236" s="181"/>
      <c r="AE236" s="181"/>
      <c r="AF236" s="181"/>
      <c r="AG236" s="181"/>
      <c r="AH236" s="137"/>
      <c r="AI236" s="153"/>
      <c r="AJ236" s="41"/>
      <c r="AK236" s="41"/>
      <c r="AL236" s="41"/>
      <c r="AM236" s="41"/>
      <c r="AN236" s="153"/>
      <c r="AO236" s="158"/>
      <c r="AP236" s="151"/>
      <c r="AQ236" s="129"/>
      <c r="AR236" s="129"/>
      <c r="AS236" s="129"/>
      <c r="AT236" s="41"/>
      <c r="AU236" s="41"/>
      <c r="AV236" s="21"/>
      <c r="AW236" s="21"/>
    </row>
    <row r="237" spans="1:49" ht="15" customHeight="1" x14ac:dyDescent="0.55000000000000004">
      <c r="A237" s="177"/>
      <c r="B237" s="150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81"/>
      <c r="AE237" s="181"/>
      <c r="AF237" s="181"/>
      <c r="AG237" s="181"/>
      <c r="AH237" s="81"/>
      <c r="AI237" s="172"/>
      <c r="AJ237" s="173"/>
      <c r="AK237" s="173"/>
      <c r="AL237" s="173"/>
      <c r="AM237" s="173"/>
      <c r="AN237" s="173"/>
      <c r="AO237" s="178"/>
      <c r="AP237" s="174"/>
      <c r="AQ237" s="100"/>
      <c r="AR237" s="101"/>
      <c r="AS237" s="102"/>
      <c r="AT237" s="101"/>
      <c r="AU237" s="101"/>
      <c r="AV237" s="103"/>
      <c r="AW237" s="103"/>
    </row>
    <row r="238" spans="1:49" ht="15" customHeight="1" x14ac:dyDescent="0.55000000000000004">
      <c r="A238" s="170"/>
      <c r="B238" s="160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  <c r="AA238" s="181"/>
      <c r="AB238" s="181"/>
      <c r="AC238" s="181"/>
      <c r="AD238" s="181"/>
      <c r="AE238" s="181"/>
      <c r="AF238" s="181"/>
      <c r="AG238" s="181"/>
      <c r="AH238" s="157"/>
      <c r="AI238" s="172"/>
      <c r="AJ238" s="175"/>
      <c r="AK238" s="175"/>
      <c r="AL238" s="175"/>
      <c r="AM238" s="175"/>
      <c r="AN238" s="175"/>
      <c r="AO238" s="179"/>
      <c r="AP238" s="176"/>
      <c r="AQ238" s="114"/>
      <c r="AR238" s="115"/>
      <c r="AS238" s="116"/>
      <c r="AT238" s="117"/>
      <c r="AU238" s="117"/>
      <c r="AV238" s="21"/>
      <c r="AW238" s="21"/>
    </row>
    <row r="239" spans="1:49" ht="15" customHeight="1" x14ac:dyDescent="0.55000000000000004">
      <c r="A239" s="170"/>
      <c r="B239" s="162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81"/>
      <c r="AE239" s="181"/>
      <c r="AF239" s="181"/>
      <c r="AG239" s="181"/>
      <c r="AH239" s="137"/>
      <c r="AI239" s="153"/>
      <c r="AJ239" s="41"/>
      <c r="AK239" s="41"/>
      <c r="AL239" s="41"/>
      <c r="AM239" s="41"/>
      <c r="AN239" s="153"/>
      <c r="AO239" s="158"/>
      <c r="AP239" s="151"/>
      <c r="AQ239" s="129"/>
      <c r="AR239" s="129"/>
      <c r="AS239" s="129"/>
      <c r="AT239" s="41"/>
      <c r="AU239" s="41"/>
      <c r="AV239" s="21"/>
      <c r="AW239" s="21"/>
    </row>
    <row r="240" spans="1:49" ht="15" customHeight="1" x14ac:dyDescent="0.55000000000000004">
      <c r="A240" s="171"/>
      <c r="B240" s="163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  <c r="AG240" s="181"/>
      <c r="AH240" s="81"/>
      <c r="AI240" s="172"/>
      <c r="AJ240" s="173"/>
      <c r="AK240" s="173"/>
      <c r="AL240" s="173"/>
      <c r="AM240" s="173"/>
      <c r="AN240" s="173"/>
      <c r="AO240" s="178"/>
      <c r="AP240" s="174"/>
      <c r="AQ240" s="100"/>
      <c r="AR240" s="101"/>
      <c r="AS240" s="102"/>
      <c r="AT240" s="101"/>
      <c r="AU240" s="101"/>
      <c r="AV240" s="103"/>
      <c r="AW240" s="103"/>
    </row>
    <row r="241" spans="1:54" ht="15" customHeight="1" x14ac:dyDescent="0.55000000000000004">
      <c r="A241" s="170"/>
      <c r="B241" s="160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57"/>
      <c r="AI241" s="41"/>
      <c r="AJ241" s="175"/>
      <c r="AK241" s="175"/>
      <c r="AL241" s="175"/>
      <c r="AM241" s="175"/>
      <c r="AN241" s="175"/>
      <c r="AO241" s="179"/>
      <c r="AP241" s="174"/>
      <c r="AQ241" s="100"/>
      <c r="AR241" s="101"/>
      <c r="AS241" s="102"/>
      <c r="AT241" s="101"/>
      <c r="AU241" s="101"/>
      <c r="AV241" s="21"/>
      <c r="AW241" s="21"/>
    </row>
    <row r="242" spans="1:54" ht="15" customHeight="1" x14ac:dyDescent="0.55000000000000004">
      <c r="A242" s="170"/>
      <c r="B242" s="162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37"/>
      <c r="AI242" s="153"/>
      <c r="AJ242" s="41"/>
      <c r="AK242" s="41"/>
      <c r="AL242" s="41"/>
      <c r="AM242" s="41"/>
      <c r="AN242" s="153"/>
      <c r="AO242" s="158"/>
      <c r="AP242" s="151"/>
      <c r="AQ242" s="129"/>
      <c r="AR242" s="129"/>
      <c r="AS242" s="129"/>
      <c r="AT242" s="41"/>
      <c r="AU242" s="41"/>
      <c r="AV242" s="21"/>
      <c r="AW242" s="21"/>
    </row>
    <row r="243" spans="1:54" ht="15" customHeight="1" x14ac:dyDescent="0.55000000000000004">
      <c r="A243" s="177"/>
      <c r="B243" s="163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81"/>
      <c r="AE243" s="181"/>
      <c r="AF243" s="181"/>
      <c r="AG243" s="181"/>
      <c r="AH243" s="81"/>
      <c r="AI243" s="172"/>
      <c r="AJ243" s="173"/>
      <c r="AK243" s="173"/>
      <c r="AL243" s="173"/>
      <c r="AM243" s="173"/>
      <c r="AN243" s="173"/>
      <c r="AO243" s="178"/>
      <c r="AP243" s="174"/>
      <c r="AQ243" s="100"/>
      <c r="AR243" s="101"/>
      <c r="AS243" s="102"/>
      <c r="AT243" s="101"/>
      <c r="AU243" s="101"/>
      <c r="AV243" s="103"/>
      <c r="AW243" s="103"/>
    </row>
    <row r="244" spans="1:54" ht="15" customHeight="1" x14ac:dyDescent="0.55000000000000004">
      <c r="A244" s="170"/>
      <c r="B244" s="160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81"/>
      <c r="AE244" s="181"/>
      <c r="AF244" s="181"/>
      <c r="AG244" s="181"/>
      <c r="AH244" s="157"/>
      <c r="AI244" s="41"/>
      <c r="AJ244" s="175"/>
      <c r="AK244" s="175"/>
      <c r="AL244" s="175"/>
      <c r="AM244" s="175"/>
      <c r="AN244" s="175"/>
      <c r="AO244" s="179"/>
      <c r="AP244" s="174"/>
      <c r="AQ244" s="100"/>
      <c r="AR244" s="101"/>
      <c r="AS244" s="102"/>
      <c r="AT244" s="101"/>
      <c r="AU244" s="101"/>
      <c r="AV244" s="21"/>
      <c r="AW244" s="21"/>
    </row>
    <row r="245" spans="1:54" s="9" customFormat="1" ht="15" customHeight="1" x14ac:dyDescent="0.55000000000000004">
      <c r="A245" s="170"/>
      <c r="B245" s="162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81"/>
      <c r="AE245" s="181"/>
      <c r="AF245" s="181"/>
      <c r="AG245" s="181"/>
      <c r="AH245" s="137"/>
      <c r="AI245" s="153"/>
      <c r="AJ245" s="41"/>
      <c r="AK245" s="41"/>
      <c r="AL245" s="41"/>
      <c r="AM245" s="41"/>
      <c r="AN245" s="153"/>
      <c r="AO245" s="158"/>
      <c r="AP245" s="151"/>
      <c r="AQ245" s="129"/>
      <c r="AR245" s="129"/>
      <c r="AS245" s="129"/>
      <c r="AT245" s="41"/>
      <c r="AU245" s="41"/>
      <c r="AV245" s="21"/>
      <c r="AW245" s="21"/>
      <c r="AX245" s="21"/>
      <c r="AY245" s="21"/>
      <c r="AZ245" s="21"/>
      <c r="BA245" s="21"/>
      <c r="BB245" s="21"/>
    </row>
    <row r="246" spans="1:54" s="9" customFormat="1" ht="15" customHeight="1" x14ac:dyDescent="0.55000000000000004">
      <c r="A246" s="171"/>
      <c r="B246" s="163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81"/>
      <c r="AE246" s="181"/>
      <c r="AF246" s="181"/>
      <c r="AG246" s="181"/>
      <c r="AH246" s="81"/>
      <c r="AI246" s="172"/>
      <c r="AJ246" s="173"/>
      <c r="AK246" s="173"/>
      <c r="AL246" s="173"/>
      <c r="AM246" s="173"/>
      <c r="AN246" s="173"/>
      <c r="AO246" s="178"/>
      <c r="AP246" s="174"/>
      <c r="AQ246" s="100"/>
      <c r="AR246" s="101"/>
      <c r="AS246" s="102"/>
      <c r="AT246" s="101"/>
      <c r="AU246" s="101"/>
      <c r="AV246" s="103"/>
      <c r="AW246" s="103"/>
      <c r="AX246" s="21"/>
      <c r="AY246" s="21"/>
      <c r="AZ246" s="21"/>
      <c r="BA246" s="21"/>
      <c r="BB246" s="21"/>
    </row>
    <row r="247" spans="1:54" s="9" customFormat="1" ht="15" customHeight="1" x14ac:dyDescent="0.55000000000000004">
      <c r="A247" s="170"/>
      <c r="B247" s="160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  <c r="AG247" s="181"/>
      <c r="AH247" s="157"/>
      <c r="AI247" s="41"/>
      <c r="AJ247" s="175"/>
      <c r="AK247" s="175"/>
      <c r="AL247" s="175"/>
      <c r="AM247" s="175"/>
      <c r="AN247" s="175"/>
      <c r="AO247" s="179"/>
      <c r="AP247" s="176"/>
      <c r="AQ247" s="114"/>
      <c r="AR247" s="115"/>
      <c r="AS247" s="116"/>
      <c r="AT247" s="101"/>
      <c r="AU247" s="101"/>
      <c r="AV247" s="21"/>
      <c r="AW247" s="21"/>
      <c r="AX247" s="21"/>
      <c r="AY247" s="21"/>
      <c r="AZ247" s="21"/>
      <c r="BA247" s="21"/>
      <c r="BB247" s="21"/>
    </row>
    <row r="248" spans="1:54" ht="15" customHeight="1" x14ac:dyDescent="0.55000000000000004">
      <c r="A248" s="170"/>
      <c r="B248" s="162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81"/>
      <c r="AE248" s="181"/>
      <c r="AF248" s="181"/>
      <c r="AG248" s="181"/>
      <c r="AH248" s="137"/>
      <c r="AI248" s="41"/>
      <c r="AJ248" s="41"/>
      <c r="AK248" s="41"/>
      <c r="AL248" s="41"/>
      <c r="AM248" s="41"/>
      <c r="AN248" s="153"/>
      <c r="AO248" s="158"/>
      <c r="AP248" s="151"/>
      <c r="AQ248" s="129"/>
      <c r="AR248" s="129"/>
      <c r="AS248" s="129"/>
      <c r="AT248" s="41"/>
      <c r="AU248" s="41"/>
      <c r="AV248" s="21"/>
      <c r="AW248" s="21"/>
    </row>
    <row r="249" spans="1:54" ht="15" customHeight="1" x14ac:dyDescent="0.55000000000000004">
      <c r="A249" s="177"/>
      <c r="B249" s="163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  <c r="AA249" s="181"/>
      <c r="AB249" s="181"/>
      <c r="AC249" s="181"/>
      <c r="AD249" s="181"/>
      <c r="AE249" s="181"/>
      <c r="AF249" s="181"/>
      <c r="AG249" s="181"/>
      <c r="AH249" s="81"/>
      <c r="AI249" s="172"/>
      <c r="AJ249" s="173"/>
      <c r="AK249" s="173"/>
      <c r="AL249" s="173"/>
      <c r="AM249" s="173"/>
      <c r="AN249" s="173"/>
      <c r="AO249" s="178"/>
      <c r="AP249" s="174"/>
      <c r="AQ249" s="100"/>
      <c r="AR249" s="101"/>
      <c r="AS249" s="102"/>
      <c r="AT249" s="101"/>
      <c r="AU249" s="101"/>
      <c r="AV249" s="103"/>
      <c r="AW249" s="103"/>
    </row>
    <row r="250" spans="1:54" ht="15" customHeight="1" x14ac:dyDescent="0.55000000000000004">
      <c r="A250" s="170"/>
      <c r="B250" s="160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  <c r="AA250" s="181"/>
      <c r="AB250" s="181"/>
      <c r="AC250" s="181"/>
      <c r="AD250" s="181"/>
      <c r="AE250" s="181"/>
      <c r="AF250" s="181"/>
      <c r="AG250" s="181"/>
      <c r="AH250" s="157"/>
      <c r="AI250" s="41"/>
      <c r="AJ250" s="175"/>
      <c r="AK250" s="175"/>
      <c r="AL250" s="175"/>
      <c r="AM250" s="175"/>
      <c r="AN250" s="175"/>
      <c r="AO250" s="179"/>
      <c r="AP250" s="174"/>
      <c r="AQ250" s="100"/>
      <c r="AR250" s="101"/>
      <c r="AS250" s="102"/>
      <c r="AT250" s="101"/>
      <c r="AU250" s="101"/>
      <c r="AV250" s="21"/>
      <c r="AW250" s="21"/>
    </row>
    <row r="251" spans="1:54" s="9" customFormat="1" ht="15" customHeight="1" x14ac:dyDescent="0.35">
      <c r="A251" s="21"/>
      <c r="B251" s="149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  <c r="AA251" s="181"/>
      <c r="AB251" s="181"/>
      <c r="AC251" s="181"/>
      <c r="AD251" s="181"/>
      <c r="AE251" s="181"/>
      <c r="AF251" s="181"/>
      <c r="AG251" s="181"/>
      <c r="AH251" s="41"/>
      <c r="AI251" s="21"/>
      <c r="AJ251" s="41"/>
      <c r="AK251" s="41"/>
      <c r="AL251" s="41"/>
      <c r="AM251" s="153"/>
      <c r="AN251" s="153"/>
      <c r="AO251" s="164"/>
      <c r="AP251" s="21"/>
      <c r="AQ251" s="129"/>
      <c r="AR251" s="129"/>
      <c r="AS251" s="129"/>
      <c r="AT251" s="21"/>
      <c r="AU251" s="21"/>
      <c r="AV251" s="21"/>
      <c r="AW251" s="21"/>
      <c r="AX251" s="21"/>
      <c r="AY251" s="21"/>
      <c r="AZ251" s="21"/>
      <c r="BA251" s="21"/>
      <c r="BB251" s="21"/>
    </row>
    <row r="252" spans="1:54" ht="15" customHeight="1" x14ac:dyDescent="0.35">
      <c r="A252" s="21"/>
      <c r="B252" s="150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  <c r="AA252" s="181"/>
      <c r="AB252" s="181"/>
      <c r="AC252" s="181"/>
      <c r="AD252" s="181"/>
      <c r="AE252" s="181"/>
      <c r="AF252" s="181"/>
      <c r="AG252" s="181"/>
      <c r="AH252" s="8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</row>
    <row r="253" spans="1:54" ht="15" customHeight="1" x14ac:dyDescent="0.35">
      <c r="A253" s="193"/>
      <c r="B253" s="193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/>
      <c r="AB253" s="181"/>
      <c r="AC253" s="181"/>
      <c r="AD253" s="181"/>
      <c r="AE253" s="181"/>
      <c r="AF253" s="181"/>
      <c r="AG253" s="181"/>
      <c r="AH253" s="8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</row>
    <row r="254" spans="1:54" ht="15" customHeight="1" x14ac:dyDescent="0.35">
      <c r="A254" s="193"/>
      <c r="B254" s="193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  <c r="AA254" s="181"/>
      <c r="AB254" s="181"/>
      <c r="AC254" s="181"/>
      <c r="AD254" s="181"/>
      <c r="AE254" s="181"/>
      <c r="AF254" s="181"/>
      <c r="AG254" s="181"/>
      <c r="AH254" s="8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</row>
    <row r="255" spans="1:54" ht="15" customHeight="1" x14ac:dyDescent="0.55000000000000004">
      <c r="A255" s="170"/>
      <c r="B255" s="162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  <c r="AA255" s="181"/>
      <c r="AB255" s="181"/>
      <c r="AC255" s="181"/>
      <c r="AD255" s="181"/>
      <c r="AE255" s="181"/>
      <c r="AF255" s="181"/>
      <c r="AG255" s="181"/>
      <c r="AH255" s="87"/>
      <c r="AI255" s="21"/>
      <c r="AJ255" s="21"/>
      <c r="AK255" s="21"/>
      <c r="AL255" s="21"/>
      <c r="AM255" s="21"/>
      <c r="AN255" s="21"/>
      <c r="AO255" s="21"/>
      <c r="AP255" s="21"/>
      <c r="AQ255" s="196"/>
      <c r="AR255" s="197"/>
      <c r="AS255" s="197"/>
      <c r="AT255" s="197"/>
      <c r="AU255" s="197"/>
    </row>
    <row r="256" spans="1:54" ht="15" customHeight="1" x14ac:dyDescent="0.55000000000000004">
      <c r="A256" s="171"/>
      <c r="B256" s="163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  <c r="AA256" s="181"/>
      <c r="AB256" s="181"/>
      <c r="AC256" s="181"/>
      <c r="AD256" s="181"/>
      <c r="AE256" s="181"/>
      <c r="AF256" s="181"/>
      <c r="AG256" s="181"/>
      <c r="AH256" s="87"/>
      <c r="AI256" s="172"/>
      <c r="AJ256" s="173"/>
      <c r="AK256" s="173"/>
      <c r="AL256" s="173"/>
      <c r="AM256" s="173"/>
      <c r="AN256" s="173"/>
      <c r="AO256" s="15"/>
      <c r="AP256" s="174"/>
      <c r="AQ256" s="100"/>
      <c r="AR256" s="101"/>
      <c r="AS256" s="102"/>
      <c r="AT256" s="101"/>
      <c r="AU256" s="101"/>
      <c r="AV256" s="103"/>
      <c r="AW256" s="103"/>
    </row>
    <row r="257" spans="1:49" ht="15" customHeight="1" x14ac:dyDescent="0.55000000000000004">
      <c r="A257" s="170"/>
      <c r="B257" s="160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  <c r="AA257" s="181"/>
      <c r="AB257" s="181"/>
      <c r="AC257" s="181"/>
      <c r="AD257" s="181"/>
      <c r="AE257" s="181"/>
      <c r="AF257" s="181"/>
      <c r="AG257" s="181"/>
      <c r="AH257" s="157"/>
      <c r="AI257" s="41"/>
      <c r="AJ257" s="175"/>
      <c r="AK257" s="175"/>
      <c r="AL257" s="175"/>
      <c r="AM257" s="175"/>
      <c r="AN257" s="175"/>
      <c r="AO257" s="102"/>
      <c r="AP257" s="176"/>
      <c r="AQ257" s="114"/>
      <c r="AR257" s="115"/>
      <c r="AS257" s="116"/>
      <c r="AT257" s="117"/>
      <c r="AU257" s="117"/>
      <c r="AV257" s="21"/>
      <c r="AW257" s="21"/>
    </row>
    <row r="258" spans="1:49" ht="15" customHeight="1" x14ac:dyDescent="0.55000000000000004">
      <c r="A258" s="170"/>
      <c r="B258" s="162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  <c r="AA258" s="181"/>
      <c r="AB258" s="181"/>
      <c r="AC258" s="181"/>
      <c r="AD258" s="181"/>
      <c r="AE258" s="181"/>
      <c r="AF258" s="181"/>
      <c r="AG258" s="181"/>
      <c r="AH258" s="123"/>
      <c r="AI258" s="153"/>
      <c r="AJ258" s="41"/>
      <c r="AK258" s="41"/>
      <c r="AL258" s="41"/>
      <c r="AM258" s="41"/>
      <c r="AN258" s="153"/>
      <c r="AO258" s="158"/>
      <c r="AP258" s="151"/>
      <c r="AQ258" s="129"/>
      <c r="AR258" s="129"/>
      <c r="AS258" s="129"/>
      <c r="AT258" s="41"/>
      <c r="AU258" s="41"/>
      <c r="AV258" s="21"/>
      <c r="AW258" s="21"/>
    </row>
    <row r="259" spans="1:49" ht="15" customHeight="1" x14ac:dyDescent="0.55000000000000004">
      <c r="A259" s="177"/>
      <c r="B259" s="150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  <c r="AA259" s="181"/>
      <c r="AB259" s="181"/>
      <c r="AC259" s="181"/>
      <c r="AD259" s="181"/>
      <c r="AE259" s="181"/>
      <c r="AF259" s="181"/>
      <c r="AG259" s="181"/>
      <c r="AH259" s="87"/>
      <c r="AI259" s="172"/>
      <c r="AJ259" s="173"/>
      <c r="AK259" s="173"/>
      <c r="AL259" s="173"/>
      <c r="AM259" s="173"/>
      <c r="AN259" s="173"/>
      <c r="AO259" s="15"/>
      <c r="AP259" s="174"/>
      <c r="AQ259" s="100"/>
      <c r="AR259" s="101"/>
      <c r="AS259" s="102"/>
      <c r="AT259" s="101"/>
      <c r="AU259" s="101"/>
      <c r="AV259" s="103"/>
      <c r="AW259" s="103"/>
    </row>
    <row r="260" spans="1:49" ht="15" customHeight="1" x14ac:dyDescent="0.55000000000000004">
      <c r="A260" s="170"/>
      <c r="B260" s="160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81"/>
      <c r="AE260" s="181"/>
      <c r="AF260" s="181"/>
      <c r="AG260" s="181"/>
      <c r="AH260" s="157"/>
      <c r="AI260" s="41"/>
      <c r="AJ260" s="175"/>
      <c r="AK260" s="175"/>
      <c r="AL260" s="175"/>
      <c r="AM260" s="175"/>
      <c r="AN260" s="175"/>
      <c r="AO260" s="102"/>
      <c r="AP260" s="176"/>
      <c r="AQ260" s="114"/>
      <c r="AR260" s="115"/>
      <c r="AS260" s="116"/>
      <c r="AT260" s="117"/>
      <c r="AU260" s="117"/>
      <c r="AV260" s="21"/>
      <c r="AW260" s="21"/>
    </row>
    <row r="261" spans="1:49" ht="15" customHeight="1" x14ac:dyDescent="0.55000000000000004">
      <c r="A261" s="170"/>
      <c r="B261" s="162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  <c r="AG261" s="181"/>
      <c r="AH261" s="137"/>
      <c r="AI261" s="153"/>
      <c r="AJ261" s="41"/>
      <c r="AK261" s="41"/>
      <c r="AL261" s="41"/>
      <c r="AM261" s="41"/>
      <c r="AN261" s="153"/>
      <c r="AO261" s="158"/>
      <c r="AP261" s="151"/>
      <c r="AQ261" s="129"/>
      <c r="AR261" s="129"/>
      <c r="AS261" s="129"/>
      <c r="AT261" s="41"/>
      <c r="AU261" s="41"/>
      <c r="AV261" s="21"/>
      <c r="AW261" s="21"/>
    </row>
    <row r="262" spans="1:49" ht="15" customHeight="1" x14ac:dyDescent="0.55000000000000004">
      <c r="A262" s="171"/>
      <c r="B262" s="163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87"/>
      <c r="AI262" s="172"/>
      <c r="AJ262" s="173"/>
      <c r="AK262" s="173"/>
      <c r="AL262" s="173"/>
      <c r="AM262" s="173"/>
      <c r="AN262" s="173"/>
      <c r="AO262" s="15"/>
      <c r="AP262" s="174"/>
      <c r="AQ262" s="100"/>
      <c r="AR262" s="101"/>
      <c r="AS262" s="102"/>
      <c r="AT262" s="101"/>
      <c r="AU262" s="101"/>
      <c r="AV262" s="103"/>
      <c r="AW262" s="103"/>
    </row>
    <row r="263" spans="1:49" ht="15" customHeight="1" x14ac:dyDescent="0.55000000000000004">
      <c r="A263" s="170"/>
      <c r="B263" s="160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  <c r="AG263" s="181"/>
      <c r="AH263" s="157"/>
      <c r="AI263" s="41"/>
      <c r="AJ263" s="175"/>
      <c r="AK263" s="175"/>
      <c r="AL263" s="175"/>
      <c r="AM263" s="175"/>
      <c r="AN263" s="175"/>
      <c r="AO263" s="102"/>
      <c r="AP263" s="176"/>
      <c r="AQ263" s="114"/>
      <c r="AR263" s="115"/>
      <c r="AS263" s="116"/>
      <c r="AT263" s="117"/>
      <c r="AU263" s="117"/>
      <c r="AV263" s="21"/>
      <c r="AW263" s="21"/>
    </row>
    <row r="264" spans="1:49" ht="15" customHeight="1" x14ac:dyDescent="0.55000000000000004">
      <c r="A264" s="170"/>
      <c r="B264" s="162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81"/>
      <c r="AE264" s="181"/>
      <c r="AF264" s="181"/>
      <c r="AG264" s="181"/>
      <c r="AH264" s="137"/>
      <c r="AI264" s="153"/>
      <c r="AJ264" s="41"/>
      <c r="AK264" s="41"/>
      <c r="AL264" s="41"/>
      <c r="AM264" s="41"/>
      <c r="AN264" s="153"/>
      <c r="AO264" s="158"/>
      <c r="AP264" s="151"/>
      <c r="AQ264" s="129"/>
      <c r="AR264" s="129"/>
      <c r="AS264" s="129"/>
      <c r="AT264" s="41"/>
      <c r="AU264" s="41"/>
      <c r="AV264" s="21"/>
      <c r="AW264" s="21"/>
    </row>
    <row r="265" spans="1:49" ht="15" customHeight="1" x14ac:dyDescent="0.55000000000000004">
      <c r="A265" s="177"/>
      <c r="B265" s="150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81"/>
      <c r="AE265" s="181"/>
      <c r="AF265" s="181"/>
      <c r="AG265" s="181"/>
      <c r="AH265" s="87"/>
      <c r="AI265" s="172"/>
      <c r="AJ265" s="173"/>
      <c r="AK265" s="173"/>
      <c r="AL265" s="173"/>
      <c r="AM265" s="173"/>
      <c r="AN265" s="173"/>
      <c r="AO265" s="15"/>
      <c r="AP265" s="174"/>
      <c r="AQ265" s="100"/>
      <c r="AR265" s="101"/>
      <c r="AS265" s="102"/>
      <c r="AT265" s="101"/>
      <c r="AU265" s="101"/>
      <c r="AV265" s="103"/>
      <c r="AW265" s="103"/>
    </row>
    <row r="266" spans="1:49" ht="15" customHeight="1" x14ac:dyDescent="0.55000000000000004">
      <c r="A266" s="170"/>
      <c r="B266" s="160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2"/>
      <c r="AG266" s="181"/>
      <c r="AH266" s="157"/>
      <c r="AI266" s="172"/>
      <c r="AJ266" s="175"/>
      <c r="AK266" s="175"/>
      <c r="AL266" s="175"/>
      <c r="AM266" s="175"/>
      <c r="AN266" s="175"/>
      <c r="AO266" s="102"/>
      <c r="AP266" s="176"/>
      <c r="AQ266" s="114"/>
      <c r="AR266" s="115"/>
      <c r="AS266" s="116"/>
      <c r="AT266" s="117"/>
      <c r="AU266" s="117"/>
      <c r="AV266" s="21"/>
      <c r="AW266" s="21"/>
    </row>
    <row r="267" spans="1:49" ht="15" customHeight="1" x14ac:dyDescent="0.55000000000000004">
      <c r="A267" s="170"/>
      <c r="B267" s="162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  <c r="AG267" s="181"/>
      <c r="AH267" s="137"/>
      <c r="AI267" s="153"/>
      <c r="AJ267" s="41"/>
      <c r="AK267" s="41"/>
      <c r="AL267" s="41"/>
      <c r="AM267" s="41"/>
      <c r="AN267" s="153"/>
      <c r="AO267" s="158"/>
      <c r="AP267" s="151"/>
      <c r="AQ267" s="129"/>
      <c r="AR267" s="129"/>
      <c r="AS267" s="129"/>
      <c r="AT267" s="41"/>
      <c r="AU267" s="41"/>
      <c r="AV267" s="21"/>
      <c r="AW267" s="21"/>
    </row>
    <row r="268" spans="1:49" ht="15" customHeight="1" x14ac:dyDescent="0.55000000000000004">
      <c r="A268" s="171"/>
      <c r="B268" s="163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81"/>
      <c r="AE268" s="181"/>
      <c r="AF268" s="181"/>
      <c r="AG268" s="181"/>
      <c r="AH268" s="81"/>
      <c r="AI268" s="172"/>
      <c r="AJ268" s="173"/>
      <c r="AK268" s="173"/>
      <c r="AL268" s="173"/>
      <c r="AM268" s="173"/>
      <c r="AN268" s="173"/>
      <c r="AO268" s="178"/>
      <c r="AP268" s="174"/>
      <c r="AQ268" s="100"/>
      <c r="AR268" s="101"/>
      <c r="AS268" s="102"/>
      <c r="AT268" s="101"/>
      <c r="AU268" s="101"/>
      <c r="AV268" s="103"/>
      <c r="AW268" s="103"/>
    </row>
    <row r="269" spans="1:49" ht="15" customHeight="1" x14ac:dyDescent="0.55000000000000004">
      <c r="A269" s="170"/>
      <c r="B269" s="160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81"/>
      <c r="AE269" s="181"/>
      <c r="AF269" s="181"/>
      <c r="AG269" s="181"/>
      <c r="AH269" s="157"/>
      <c r="AI269" s="172"/>
      <c r="AJ269" s="175"/>
      <c r="AK269" s="175"/>
      <c r="AL269" s="175"/>
      <c r="AM269" s="175"/>
      <c r="AN269" s="175"/>
      <c r="AO269" s="179"/>
      <c r="AP269" s="176"/>
      <c r="AQ269" s="114"/>
      <c r="AR269" s="115"/>
      <c r="AS269" s="116"/>
      <c r="AT269" s="117"/>
      <c r="AU269" s="117"/>
      <c r="AV269" s="21"/>
      <c r="AW269" s="21"/>
    </row>
    <row r="270" spans="1:49" ht="15" customHeight="1" x14ac:dyDescent="0.55000000000000004">
      <c r="A270" s="170"/>
      <c r="B270" s="162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37"/>
      <c r="AI270" s="153"/>
      <c r="AJ270" s="41"/>
      <c r="AK270" s="41"/>
      <c r="AL270" s="41"/>
      <c r="AM270" s="41"/>
      <c r="AN270" s="153"/>
      <c r="AO270" s="158"/>
      <c r="AP270" s="151"/>
      <c r="AQ270" s="129"/>
      <c r="AR270" s="129"/>
      <c r="AS270" s="129"/>
      <c r="AT270" s="41"/>
      <c r="AU270" s="41"/>
      <c r="AV270" s="21"/>
      <c r="AW270" s="21"/>
    </row>
    <row r="271" spans="1:49" ht="15" customHeight="1" x14ac:dyDescent="0.55000000000000004">
      <c r="A271" s="177"/>
      <c r="B271" s="150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81"/>
      <c r="AE271" s="181"/>
      <c r="AF271" s="181"/>
      <c r="AG271" s="181"/>
      <c r="AH271" s="81"/>
      <c r="AI271" s="172"/>
      <c r="AJ271" s="173"/>
      <c r="AK271" s="173"/>
      <c r="AL271" s="173"/>
      <c r="AM271" s="173"/>
      <c r="AN271" s="173"/>
      <c r="AO271" s="178"/>
      <c r="AP271" s="174"/>
      <c r="AQ271" s="100"/>
      <c r="AR271" s="101"/>
      <c r="AS271" s="102"/>
      <c r="AT271" s="101"/>
      <c r="AU271" s="101"/>
      <c r="AV271" s="103"/>
      <c r="AW271" s="103"/>
    </row>
    <row r="272" spans="1:49" ht="15" customHeight="1" x14ac:dyDescent="0.55000000000000004">
      <c r="A272" s="170"/>
      <c r="B272" s="160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  <c r="AG272" s="181"/>
      <c r="AH272" s="157"/>
      <c r="AI272" s="172"/>
      <c r="AJ272" s="175"/>
      <c r="AK272" s="175"/>
      <c r="AL272" s="175"/>
      <c r="AM272" s="175"/>
      <c r="AN272" s="175"/>
      <c r="AO272" s="179"/>
      <c r="AP272" s="176"/>
      <c r="AQ272" s="114"/>
      <c r="AR272" s="115"/>
      <c r="AS272" s="116"/>
      <c r="AT272" s="117"/>
      <c r="AU272" s="117"/>
      <c r="AV272" s="21"/>
      <c r="AW272" s="21"/>
    </row>
    <row r="273" spans="1:54" ht="15" customHeight="1" x14ac:dyDescent="0.55000000000000004">
      <c r="A273" s="170"/>
      <c r="B273" s="162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81"/>
      <c r="AE273" s="181"/>
      <c r="AF273" s="181"/>
      <c r="AG273" s="181"/>
      <c r="AH273" s="137"/>
      <c r="AI273" s="153"/>
      <c r="AJ273" s="41"/>
      <c r="AK273" s="41"/>
      <c r="AL273" s="41"/>
      <c r="AM273" s="41"/>
      <c r="AN273" s="153"/>
      <c r="AO273" s="158"/>
      <c r="AP273" s="151"/>
      <c r="AQ273" s="129"/>
      <c r="AR273" s="129"/>
      <c r="AS273" s="129"/>
      <c r="AT273" s="41"/>
      <c r="AU273" s="41"/>
      <c r="AV273" s="21"/>
      <c r="AW273" s="21"/>
    </row>
    <row r="274" spans="1:54" ht="15" customHeight="1" x14ac:dyDescent="0.55000000000000004">
      <c r="A274" s="171"/>
      <c r="B274" s="163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81"/>
      <c r="AE274" s="181"/>
      <c r="AF274" s="181"/>
      <c r="AG274" s="181"/>
      <c r="AH274" s="81"/>
      <c r="AI274" s="172"/>
      <c r="AJ274" s="173"/>
      <c r="AK274" s="173"/>
      <c r="AL274" s="173"/>
      <c r="AM274" s="173"/>
      <c r="AN274" s="173"/>
      <c r="AO274" s="178"/>
      <c r="AP274" s="174"/>
      <c r="AQ274" s="100"/>
      <c r="AR274" s="101"/>
      <c r="AS274" s="102"/>
      <c r="AT274" s="101"/>
      <c r="AU274" s="101"/>
      <c r="AV274" s="103"/>
      <c r="AW274" s="103"/>
    </row>
    <row r="275" spans="1:54" ht="15" customHeight="1" x14ac:dyDescent="0.55000000000000004">
      <c r="A275" s="170"/>
      <c r="B275" s="160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  <c r="AA275" s="181"/>
      <c r="AB275" s="181"/>
      <c r="AC275" s="181"/>
      <c r="AD275" s="181"/>
      <c r="AE275" s="181"/>
      <c r="AF275" s="181"/>
      <c r="AG275" s="181"/>
      <c r="AH275" s="157"/>
      <c r="AI275" s="41"/>
      <c r="AJ275" s="175"/>
      <c r="AK275" s="175"/>
      <c r="AL275" s="175"/>
      <c r="AM275" s="175"/>
      <c r="AN275" s="175"/>
      <c r="AO275" s="179"/>
      <c r="AP275" s="174"/>
      <c r="AQ275" s="100"/>
      <c r="AR275" s="101"/>
      <c r="AS275" s="102"/>
      <c r="AT275" s="101"/>
      <c r="AU275" s="101"/>
      <c r="AV275" s="21"/>
      <c r="AW275" s="21"/>
    </row>
    <row r="276" spans="1:54" ht="15" customHeight="1" x14ac:dyDescent="0.55000000000000004">
      <c r="A276" s="170"/>
      <c r="B276" s="162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  <c r="AA276" s="181"/>
      <c r="AB276" s="181"/>
      <c r="AC276" s="181"/>
      <c r="AD276" s="181"/>
      <c r="AE276" s="181"/>
      <c r="AF276" s="181"/>
      <c r="AG276" s="181"/>
      <c r="AH276" s="137"/>
      <c r="AI276" s="153"/>
      <c r="AJ276" s="41"/>
      <c r="AK276" s="41"/>
      <c r="AL276" s="41"/>
      <c r="AM276" s="41"/>
      <c r="AN276" s="153"/>
      <c r="AO276" s="158"/>
      <c r="AP276" s="151"/>
      <c r="AQ276" s="129"/>
      <c r="AR276" s="129"/>
      <c r="AS276" s="129"/>
      <c r="AT276" s="41"/>
      <c r="AU276" s="41"/>
      <c r="AV276" s="21"/>
      <c r="AW276" s="21"/>
    </row>
    <row r="277" spans="1:54" ht="15" customHeight="1" x14ac:dyDescent="0.55000000000000004">
      <c r="A277" s="177"/>
      <c r="B277" s="163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81"/>
      <c r="AE277" s="181"/>
      <c r="AF277" s="181"/>
      <c r="AG277" s="181"/>
      <c r="AH277" s="81"/>
      <c r="AI277" s="172"/>
      <c r="AJ277" s="173"/>
      <c r="AK277" s="173"/>
      <c r="AL277" s="173"/>
      <c r="AM277" s="173"/>
      <c r="AN277" s="173"/>
      <c r="AO277" s="178"/>
      <c r="AP277" s="174"/>
      <c r="AQ277" s="100"/>
      <c r="AR277" s="101"/>
      <c r="AS277" s="102"/>
      <c r="AT277" s="101"/>
      <c r="AU277" s="101"/>
      <c r="AV277" s="103"/>
      <c r="AW277" s="103"/>
    </row>
    <row r="278" spans="1:54" ht="15" customHeight="1" x14ac:dyDescent="0.55000000000000004">
      <c r="A278" s="170"/>
      <c r="B278" s="160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  <c r="AA278" s="181"/>
      <c r="AB278" s="181"/>
      <c r="AC278" s="181"/>
      <c r="AD278" s="181"/>
      <c r="AE278" s="181"/>
      <c r="AF278" s="181"/>
      <c r="AG278" s="181"/>
      <c r="AH278" s="157"/>
      <c r="AI278" s="41"/>
      <c r="AJ278" s="175"/>
      <c r="AK278" s="175"/>
      <c r="AL278" s="175"/>
      <c r="AM278" s="175"/>
      <c r="AN278" s="175"/>
      <c r="AO278" s="179"/>
      <c r="AP278" s="174"/>
      <c r="AQ278" s="100"/>
      <c r="AR278" s="101"/>
      <c r="AS278" s="102"/>
      <c r="AT278" s="101"/>
      <c r="AU278" s="101"/>
      <c r="AV278" s="21"/>
      <c r="AW278" s="21"/>
    </row>
    <row r="279" spans="1:54" s="9" customFormat="1" ht="15" customHeight="1" x14ac:dyDescent="0.55000000000000004">
      <c r="A279" s="170"/>
      <c r="B279" s="162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  <c r="AA279" s="181"/>
      <c r="AB279" s="181"/>
      <c r="AC279" s="181"/>
      <c r="AD279" s="181"/>
      <c r="AE279" s="181"/>
      <c r="AF279" s="181"/>
      <c r="AG279" s="181"/>
      <c r="AH279" s="137"/>
      <c r="AI279" s="153"/>
      <c r="AJ279" s="41"/>
      <c r="AK279" s="41"/>
      <c r="AL279" s="41"/>
      <c r="AM279" s="41"/>
      <c r="AN279" s="153"/>
      <c r="AO279" s="158"/>
      <c r="AP279" s="151"/>
      <c r="AQ279" s="129"/>
      <c r="AR279" s="129"/>
      <c r="AS279" s="129"/>
      <c r="AT279" s="41"/>
      <c r="AU279" s="41"/>
      <c r="AV279" s="21"/>
      <c r="AW279" s="21"/>
      <c r="AX279" s="21"/>
      <c r="AY279" s="21"/>
      <c r="AZ279" s="21"/>
      <c r="BA279" s="21"/>
      <c r="BB279" s="21"/>
    </row>
    <row r="280" spans="1:54" s="9" customFormat="1" ht="15" customHeight="1" x14ac:dyDescent="0.55000000000000004">
      <c r="A280" s="171"/>
      <c r="B280" s="163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  <c r="AA280" s="181"/>
      <c r="AB280" s="181"/>
      <c r="AC280" s="181"/>
      <c r="AD280" s="181"/>
      <c r="AE280" s="181"/>
      <c r="AF280" s="181"/>
      <c r="AG280" s="181"/>
      <c r="AH280" s="81"/>
      <c r="AI280" s="172"/>
      <c r="AJ280" s="173"/>
      <c r="AK280" s="173"/>
      <c r="AL280" s="173"/>
      <c r="AM280" s="173"/>
      <c r="AN280" s="173"/>
      <c r="AO280" s="178"/>
      <c r="AP280" s="174"/>
      <c r="AQ280" s="100"/>
      <c r="AR280" s="101"/>
      <c r="AS280" s="102"/>
      <c r="AT280" s="101"/>
      <c r="AU280" s="101"/>
      <c r="AV280" s="103"/>
      <c r="AW280" s="103"/>
      <c r="AX280" s="21"/>
      <c r="AY280" s="21"/>
      <c r="AZ280" s="21"/>
      <c r="BA280" s="21"/>
      <c r="BB280" s="21"/>
    </row>
    <row r="281" spans="1:54" s="9" customFormat="1" ht="15" customHeight="1" x14ac:dyDescent="0.55000000000000004">
      <c r="A281" s="170"/>
      <c r="B281" s="160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  <c r="AA281" s="181"/>
      <c r="AB281" s="181"/>
      <c r="AC281" s="181"/>
      <c r="AD281" s="181"/>
      <c r="AE281" s="181"/>
      <c r="AF281" s="181"/>
      <c r="AG281" s="181"/>
      <c r="AH281" s="157"/>
      <c r="AI281" s="41"/>
      <c r="AJ281" s="175"/>
      <c r="AK281" s="175"/>
      <c r="AL281" s="175"/>
      <c r="AM281" s="175"/>
      <c r="AN281" s="175"/>
      <c r="AO281" s="179"/>
      <c r="AP281" s="176"/>
      <c r="AQ281" s="114"/>
      <c r="AR281" s="115"/>
      <c r="AS281" s="116"/>
      <c r="AT281" s="101"/>
      <c r="AU281" s="101"/>
      <c r="AV281" s="21"/>
      <c r="AW281" s="21"/>
      <c r="AX281" s="21"/>
      <c r="AY281" s="21"/>
      <c r="AZ281" s="21"/>
      <c r="BA281" s="21"/>
      <c r="BB281" s="21"/>
    </row>
    <row r="282" spans="1:54" ht="15" customHeight="1" x14ac:dyDescent="0.55000000000000004">
      <c r="A282" s="170"/>
      <c r="B282" s="162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  <c r="AA282" s="181"/>
      <c r="AB282" s="181"/>
      <c r="AC282" s="181"/>
      <c r="AD282" s="181"/>
      <c r="AE282" s="181"/>
      <c r="AF282" s="181"/>
      <c r="AG282" s="181"/>
      <c r="AH282" s="137"/>
      <c r="AI282" s="41"/>
      <c r="AJ282" s="41"/>
      <c r="AK282" s="41"/>
      <c r="AL282" s="41"/>
      <c r="AM282" s="41"/>
      <c r="AN282" s="153"/>
      <c r="AO282" s="158"/>
      <c r="AP282" s="151"/>
      <c r="AQ282" s="129"/>
      <c r="AR282" s="129"/>
      <c r="AS282" s="129"/>
      <c r="AT282" s="41"/>
      <c r="AU282" s="41"/>
      <c r="AV282" s="21"/>
      <c r="AW282" s="21"/>
    </row>
    <row r="283" spans="1:54" ht="15" customHeight="1" x14ac:dyDescent="0.55000000000000004">
      <c r="A283" s="177"/>
      <c r="B283" s="163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  <c r="AA283" s="181"/>
      <c r="AB283" s="181"/>
      <c r="AC283" s="181"/>
      <c r="AD283" s="181"/>
      <c r="AE283" s="181"/>
      <c r="AF283" s="181"/>
      <c r="AG283" s="181"/>
      <c r="AH283" s="81"/>
      <c r="AI283" s="172"/>
      <c r="AJ283" s="173"/>
      <c r="AK283" s="173"/>
      <c r="AL283" s="173"/>
      <c r="AM283" s="173"/>
      <c r="AN283" s="173"/>
      <c r="AO283" s="178"/>
      <c r="AP283" s="174"/>
      <c r="AQ283" s="100"/>
      <c r="AR283" s="101"/>
      <c r="AS283" s="102"/>
      <c r="AT283" s="101"/>
      <c r="AU283" s="101"/>
      <c r="AV283" s="103"/>
      <c r="AW283" s="103"/>
    </row>
    <row r="284" spans="1:54" ht="15" customHeight="1" x14ac:dyDescent="0.55000000000000004">
      <c r="A284" s="170"/>
      <c r="B284" s="160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  <c r="AD284" s="181"/>
      <c r="AE284" s="181"/>
      <c r="AF284" s="181"/>
      <c r="AG284" s="181"/>
      <c r="AH284" s="157"/>
      <c r="AI284" s="41"/>
      <c r="AJ284" s="175"/>
      <c r="AK284" s="175"/>
      <c r="AL284" s="175"/>
      <c r="AM284" s="175"/>
      <c r="AN284" s="175"/>
      <c r="AO284" s="179"/>
      <c r="AP284" s="174"/>
      <c r="AQ284" s="100"/>
      <c r="AR284" s="101"/>
      <c r="AS284" s="102"/>
      <c r="AT284" s="101"/>
      <c r="AU284" s="101"/>
      <c r="AV284" s="21"/>
      <c r="AW284" s="21"/>
    </row>
    <row r="285" spans="1:54" s="9" customFormat="1" ht="15" customHeight="1" x14ac:dyDescent="0.35">
      <c r="A285" s="21"/>
      <c r="B285" s="149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  <c r="AD285" s="181"/>
      <c r="AE285" s="181"/>
      <c r="AF285" s="181"/>
      <c r="AG285" s="181"/>
      <c r="AH285" s="41"/>
      <c r="AI285" s="21"/>
      <c r="AJ285" s="41"/>
      <c r="AK285" s="41"/>
      <c r="AL285" s="41"/>
      <c r="AM285" s="153"/>
      <c r="AN285" s="153"/>
      <c r="AO285" s="164"/>
      <c r="AP285" s="21"/>
      <c r="AQ285" s="129"/>
      <c r="AR285" s="129"/>
      <c r="AS285" s="129"/>
      <c r="AT285" s="21"/>
      <c r="AU285" s="21"/>
      <c r="AV285" s="21"/>
      <c r="AW285" s="21"/>
      <c r="AX285" s="21"/>
      <c r="AY285" s="21"/>
      <c r="AZ285" s="21"/>
      <c r="BA285" s="21"/>
      <c r="BB285" s="21"/>
    </row>
    <row r="286" spans="1:54" ht="15" customHeight="1" x14ac:dyDescent="0.35">
      <c r="A286" s="21"/>
      <c r="B286" s="150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81"/>
      <c r="AE286" s="181"/>
      <c r="AF286" s="181"/>
      <c r="AG286" s="181"/>
      <c r="AH286" s="8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</row>
    <row r="287" spans="1:54" ht="15" customHeight="1" x14ac:dyDescent="0.35">
      <c r="A287" s="193"/>
      <c r="B287" s="193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  <c r="AA287" s="181"/>
      <c r="AB287" s="181"/>
      <c r="AC287" s="181"/>
      <c r="AD287" s="181"/>
      <c r="AE287" s="181"/>
      <c r="AF287" s="181"/>
      <c r="AG287" s="181"/>
      <c r="AH287" s="8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</row>
    <row r="288" spans="1:54" ht="15" customHeight="1" x14ac:dyDescent="0.35">
      <c r="A288" s="193"/>
      <c r="B288" s="193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  <c r="AA288" s="181"/>
      <c r="AB288" s="181"/>
      <c r="AC288" s="181"/>
      <c r="AD288" s="181"/>
      <c r="AE288" s="181"/>
      <c r="AF288" s="181"/>
      <c r="AG288" s="181"/>
      <c r="AH288" s="8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</row>
    <row r="289" spans="1:49" ht="15" customHeight="1" x14ac:dyDescent="0.55000000000000004">
      <c r="A289" s="170"/>
      <c r="B289" s="162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1"/>
      <c r="V289" s="181"/>
      <c r="W289" s="181"/>
      <c r="X289" s="181"/>
      <c r="Y289" s="181"/>
      <c r="Z289" s="181"/>
      <c r="AA289" s="181"/>
      <c r="AB289" s="181"/>
      <c r="AC289" s="181"/>
      <c r="AD289" s="181"/>
      <c r="AE289" s="181"/>
      <c r="AF289" s="181"/>
      <c r="AG289" s="181"/>
      <c r="AH289" s="87"/>
      <c r="AI289" s="21"/>
      <c r="AJ289" s="21"/>
      <c r="AK289" s="21"/>
      <c r="AL289" s="21"/>
      <c r="AM289" s="21"/>
      <c r="AN289" s="21"/>
      <c r="AO289" s="21"/>
      <c r="AP289" s="21"/>
      <c r="AQ289" s="196"/>
      <c r="AR289" s="197"/>
      <c r="AS289" s="197"/>
      <c r="AT289" s="197"/>
      <c r="AU289" s="197"/>
    </row>
    <row r="290" spans="1:49" ht="15" customHeight="1" x14ac:dyDescent="0.55000000000000004">
      <c r="A290" s="171"/>
      <c r="B290" s="163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  <c r="AA290" s="181"/>
      <c r="AB290" s="181"/>
      <c r="AC290" s="181"/>
      <c r="AD290" s="181"/>
      <c r="AE290" s="181"/>
      <c r="AF290" s="181"/>
      <c r="AG290" s="181"/>
      <c r="AH290" s="87"/>
      <c r="AI290" s="172"/>
      <c r="AJ290" s="173"/>
      <c r="AK290" s="173"/>
      <c r="AL290" s="173"/>
      <c r="AM290" s="173"/>
      <c r="AN290" s="173"/>
      <c r="AO290" s="15"/>
      <c r="AP290" s="174"/>
      <c r="AQ290" s="100"/>
      <c r="AR290" s="101"/>
      <c r="AS290" s="102"/>
      <c r="AT290" s="101"/>
      <c r="AU290" s="101"/>
      <c r="AV290" s="103"/>
      <c r="AW290" s="103"/>
    </row>
    <row r="291" spans="1:49" ht="15" customHeight="1" x14ac:dyDescent="0.55000000000000004">
      <c r="A291" s="170"/>
      <c r="B291" s="160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  <c r="AA291" s="181"/>
      <c r="AB291" s="181"/>
      <c r="AC291" s="181"/>
      <c r="AD291" s="181"/>
      <c r="AE291" s="181"/>
      <c r="AF291" s="181"/>
      <c r="AG291" s="181"/>
      <c r="AH291" s="157"/>
      <c r="AI291" s="41"/>
      <c r="AJ291" s="175"/>
      <c r="AK291" s="175"/>
      <c r="AL291" s="175"/>
      <c r="AM291" s="175"/>
      <c r="AN291" s="175"/>
      <c r="AO291" s="102"/>
      <c r="AP291" s="176"/>
      <c r="AQ291" s="114"/>
      <c r="AR291" s="115"/>
      <c r="AS291" s="116"/>
      <c r="AT291" s="117"/>
      <c r="AU291" s="117"/>
      <c r="AV291" s="21"/>
      <c r="AW291" s="21"/>
    </row>
    <row r="292" spans="1:49" ht="15" customHeight="1" x14ac:dyDescent="0.55000000000000004">
      <c r="A292" s="170"/>
      <c r="B292" s="162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  <c r="AA292" s="181"/>
      <c r="AB292" s="181"/>
      <c r="AC292" s="181"/>
      <c r="AD292" s="181"/>
      <c r="AE292" s="181"/>
      <c r="AF292" s="181"/>
      <c r="AG292" s="181"/>
      <c r="AH292" s="123"/>
      <c r="AI292" s="153"/>
      <c r="AJ292" s="41"/>
      <c r="AK292" s="41"/>
      <c r="AL292" s="41"/>
      <c r="AM292" s="41"/>
      <c r="AN292" s="153"/>
      <c r="AO292" s="158"/>
      <c r="AP292" s="151"/>
      <c r="AQ292" s="129"/>
      <c r="AR292" s="129"/>
      <c r="AS292" s="129"/>
      <c r="AT292" s="41"/>
      <c r="AU292" s="41"/>
      <c r="AV292" s="21"/>
      <c r="AW292" s="21"/>
    </row>
    <row r="293" spans="1:49" ht="15" customHeight="1" x14ac:dyDescent="0.55000000000000004">
      <c r="A293" s="177"/>
      <c r="B293" s="150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181"/>
      <c r="AB293" s="181"/>
      <c r="AC293" s="181"/>
      <c r="AD293" s="181"/>
      <c r="AE293" s="181"/>
      <c r="AF293" s="181"/>
      <c r="AG293" s="181"/>
      <c r="AH293" s="87"/>
      <c r="AI293" s="172"/>
      <c r="AJ293" s="173"/>
      <c r="AK293" s="173"/>
      <c r="AL293" s="173"/>
      <c r="AM293" s="173"/>
      <c r="AN293" s="173"/>
      <c r="AO293" s="15"/>
      <c r="AP293" s="174"/>
      <c r="AQ293" s="100"/>
      <c r="AR293" s="101"/>
      <c r="AS293" s="102"/>
      <c r="AT293" s="101"/>
      <c r="AU293" s="101"/>
      <c r="AV293" s="103"/>
      <c r="AW293" s="103"/>
    </row>
    <row r="294" spans="1:49" ht="15" customHeight="1" x14ac:dyDescent="0.55000000000000004">
      <c r="A294" s="170"/>
      <c r="B294" s="160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81"/>
      <c r="Z294" s="181"/>
      <c r="AA294" s="181"/>
      <c r="AB294" s="181"/>
      <c r="AC294" s="181"/>
      <c r="AD294" s="181"/>
      <c r="AE294" s="181"/>
      <c r="AF294" s="181"/>
      <c r="AG294" s="181"/>
      <c r="AH294" s="157"/>
      <c r="AI294" s="41"/>
      <c r="AJ294" s="175"/>
      <c r="AK294" s="175"/>
      <c r="AL294" s="175"/>
      <c r="AM294" s="175"/>
      <c r="AN294" s="175"/>
      <c r="AO294" s="102"/>
      <c r="AP294" s="176"/>
      <c r="AQ294" s="114"/>
      <c r="AR294" s="115"/>
      <c r="AS294" s="116"/>
      <c r="AT294" s="117"/>
      <c r="AU294" s="117"/>
      <c r="AV294" s="21"/>
      <c r="AW294" s="21"/>
    </row>
    <row r="295" spans="1:49" ht="15" customHeight="1" x14ac:dyDescent="0.55000000000000004">
      <c r="A295" s="170"/>
      <c r="B295" s="162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  <c r="AA295" s="181"/>
      <c r="AB295" s="181"/>
      <c r="AC295" s="181"/>
      <c r="AD295" s="181"/>
      <c r="AE295" s="181"/>
      <c r="AF295" s="181"/>
      <c r="AG295" s="181"/>
      <c r="AH295" s="137"/>
      <c r="AI295" s="153"/>
      <c r="AJ295" s="41"/>
      <c r="AK295" s="41"/>
      <c r="AL295" s="41"/>
      <c r="AM295" s="41"/>
      <c r="AN295" s="153"/>
      <c r="AO295" s="158"/>
      <c r="AP295" s="151"/>
      <c r="AQ295" s="129"/>
      <c r="AR295" s="129"/>
      <c r="AS295" s="129"/>
      <c r="AT295" s="41"/>
      <c r="AU295" s="41"/>
      <c r="AV295" s="21"/>
      <c r="AW295" s="21"/>
    </row>
    <row r="296" spans="1:49" ht="15" customHeight="1" x14ac:dyDescent="0.55000000000000004">
      <c r="A296" s="171"/>
      <c r="B296" s="163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81"/>
      <c r="AE296" s="181"/>
      <c r="AF296" s="181"/>
      <c r="AG296" s="181"/>
      <c r="AH296" s="87"/>
      <c r="AI296" s="172"/>
      <c r="AJ296" s="173"/>
      <c r="AK296" s="173"/>
      <c r="AL296" s="173"/>
      <c r="AM296" s="173"/>
      <c r="AN296" s="173"/>
      <c r="AO296" s="15"/>
      <c r="AP296" s="174"/>
      <c r="AQ296" s="100"/>
      <c r="AR296" s="101"/>
      <c r="AS296" s="102"/>
      <c r="AT296" s="101"/>
      <c r="AU296" s="101"/>
      <c r="AV296" s="103"/>
      <c r="AW296" s="103"/>
    </row>
    <row r="297" spans="1:49" ht="15" customHeight="1" x14ac:dyDescent="0.55000000000000004">
      <c r="A297" s="170"/>
      <c r="B297" s="160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81"/>
      <c r="AE297" s="181"/>
      <c r="AF297" s="181"/>
      <c r="AG297" s="181"/>
      <c r="AH297" s="157"/>
      <c r="AI297" s="41"/>
      <c r="AJ297" s="175"/>
      <c r="AK297" s="175"/>
      <c r="AL297" s="175"/>
      <c r="AM297" s="175"/>
      <c r="AN297" s="175"/>
      <c r="AO297" s="102"/>
      <c r="AP297" s="176"/>
      <c r="AQ297" s="114"/>
      <c r="AR297" s="115"/>
      <c r="AS297" s="116"/>
      <c r="AT297" s="117"/>
      <c r="AU297" s="117"/>
      <c r="AV297" s="21"/>
      <c r="AW297" s="21"/>
    </row>
    <row r="298" spans="1:49" ht="15" customHeight="1" x14ac:dyDescent="0.55000000000000004">
      <c r="A298" s="170"/>
      <c r="B298" s="162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81"/>
      <c r="AE298" s="181"/>
      <c r="AF298" s="181"/>
      <c r="AG298" s="181"/>
      <c r="AH298" s="137"/>
      <c r="AI298" s="153"/>
      <c r="AJ298" s="41"/>
      <c r="AK298" s="41"/>
      <c r="AL298" s="41"/>
      <c r="AM298" s="41"/>
      <c r="AN298" s="153"/>
      <c r="AO298" s="158"/>
      <c r="AP298" s="151"/>
      <c r="AQ298" s="129"/>
      <c r="AR298" s="129"/>
      <c r="AS298" s="129"/>
      <c r="AT298" s="41"/>
      <c r="AU298" s="41"/>
      <c r="AV298" s="21"/>
      <c r="AW298" s="21"/>
    </row>
    <row r="299" spans="1:49" ht="15" customHeight="1" x14ac:dyDescent="0.55000000000000004">
      <c r="A299" s="177"/>
      <c r="B299" s="150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  <c r="AA299" s="181"/>
      <c r="AB299" s="181"/>
      <c r="AC299" s="181"/>
      <c r="AD299" s="181"/>
      <c r="AE299" s="181"/>
      <c r="AF299" s="181"/>
      <c r="AG299" s="181"/>
      <c r="AH299" s="87"/>
      <c r="AI299" s="172"/>
      <c r="AJ299" s="173"/>
      <c r="AK299" s="173"/>
      <c r="AL299" s="173"/>
      <c r="AM299" s="173"/>
      <c r="AN299" s="173"/>
      <c r="AO299" s="15"/>
      <c r="AP299" s="174"/>
      <c r="AQ299" s="100"/>
      <c r="AR299" s="101"/>
      <c r="AS299" s="102"/>
      <c r="AT299" s="101"/>
      <c r="AU299" s="101"/>
      <c r="AV299" s="103"/>
      <c r="AW299" s="103"/>
    </row>
    <row r="300" spans="1:49" ht="15" customHeight="1" x14ac:dyDescent="0.55000000000000004">
      <c r="A300" s="170"/>
      <c r="B300" s="160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  <c r="AA300" s="181"/>
      <c r="AB300" s="181"/>
      <c r="AC300" s="181"/>
      <c r="AD300" s="181"/>
      <c r="AE300" s="181"/>
      <c r="AF300" s="181"/>
      <c r="AG300" s="181"/>
      <c r="AH300" s="157"/>
      <c r="AI300" s="172"/>
      <c r="AJ300" s="175"/>
      <c r="AK300" s="175"/>
      <c r="AL300" s="175"/>
      <c r="AM300" s="175"/>
      <c r="AN300" s="175"/>
      <c r="AO300" s="102"/>
      <c r="AP300" s="176"/>
      <c r="AQ300" s="114"/>
      <c r="AR300" s="115"/>
      <c r="AS300" s="116"/>
      <c r="AT300" s="117"/>
      <c r="AU300" s="117"/>
      <c r="AV300" s="21"/>
      <c r="AW300" s="21"/>
    </row>
    <row r="301" spans="1:49" ht="15" customHeight="1" x14ac:dyDescent="0.55000000000000004">
      <c r="A301" s="170"/>
      <c r="B301" s="162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81"/>
      <c r="AE301" s="181"/>
      <c r="AF301" s="181"/>
      <c r="AG301" s="181"/>
      <c r="AH301" s="137"/>
      <c r="AI301" s="153"/>
      <c r="AJ301" s="41"/>
      <c r="AK301" s="41"/>
      <c r="AL301" s="41"/>
      <c r="AM301" s="41"/>
      <c r="AN301" s="153"/>
      <c r="AO301" s="158"/>
      <c r="AP301" s="151"/>
      <c r="AQ301" s="129"/>
      <c r="AR301" s="129"/>
      <c r="AS301" s="129"/>
      <c r="AT301" s="41"/>
      <c r="AU301" s="41"/>
      <c r="AV301" s="21"/>
      <c r="AW301" s="21"/>
    </row>
    <row r="302" spans="1:49" ht="15" customHeight="1" x14ac:dyDescent="0.55000000000000004">
      <c r="A302" s="171"/>
      <c r="B302" s="163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  <c r="AA302" s="181"/>
      <c r="AB302" s="181"/>
      <c r="AC302" s="181"/>
      <c r="AD302" s="181"/>
      <c r="AE302" s="181"/>
      <c r="AF302" s="181"/>
      <c r="AG302" s="181"/>
      <c r="AH302" s="81"/>
      <c r="AI302" s="172"/>
      <c r="AJ302" s="173"/>
      <c r="AK302" s="173"/>
      <c r="AL302" s="173"/>
      <c r="AM302" s="173"/>
      <c r="AN302" s="173"/>
      <c r="AO302" s="178"/>
      <c r="AP302" s="174"/>
      <c r="AQ302" s="100"/>
      <c r="AR302" s="101"/>
      <c r="AS302" s="102"/>
      <c r="AT302" s="101"/>
      <c r="AU302" s="101"/>
      <c r="AV302" s="103"/>
      <c r="AW302" s="103"/>
    </row>
    <row r="303" spans="1:49" ht="15" customHeight="1" x14ac:dyDescent="0.55000000000000004">
      <c r="A303" s="170"/>
      <c r="B303" s="160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  <c r="AB303" s="181"/>
      <c r="AC303" s="181"/>
      <c r="AD303" s="181"/>
      <c r="AE303" s="181"/>
      <c r="AF303" s="181"/>
      <c r="AG303" s="181"/>
      <c r="AH303" s="157"/>
      <c r="AI303" s="172"/>
      <c r="AJ303" s="175"/>
      <c r="AK303" s="175"/>
      <c r="AL303" s="175"/>
      <c r="AM303" s="175"/>
      <c r="AN303" s="175"/>
      <c r="AO303" s="179"/>
      <c r="AP303" s="176"/>
      <c r="AQ303" s="114"/>
      <c r="AR303" s="115"/>
      <c r="AS303" s="116"/>
      <c r="AT303" s="117"/>
      <c r="AU303" s="117"/>
      <c r="AV303" s="21"/>
      <c r="AW303" s="21"/>
    </row>
    <row r="304" spans="1:49" ht="15" customHeight="1" x14ac:dyDescent="0.55000000000000004">
      <c r="A304" s="170"/>
      <c r="B304" s="162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  <c r="AA304" s="181"/>
      <c r="AB304" s="181"/>
      <c r="AC304" s="181"/>
      <c r="AD304" s="181"/>
      <c r="AE304" s="181"/>
      <c r="AF304" s="181"/>
      <c r="AG304" s="181"/>
      <c r="AH304" s="137"/>
      <c r="AI304" s="153"/>
      <c r="AJ304" s="41"/>
      <c r="AK304" s="41"/>
      <c r="AL304" s="41"/>
      <c r="AM304" s="41"/>
      <c r="AN304" s="153"/>
      <c r="AO304" s="158"/>
      <c r="AP304" s="151"/>
      <c r="AQ304" s="129"/>
      <c r="AR304" s="129"/>
      <c r="AS304" s="129"/>
      <c r="AT304" s="41"/>
      <c r="AU304" s="41"/>
      <c r="AV304" s="21"/>
      <c r="AW304" s="21"/>
    </row>
    <row r="305" spans="1:54" ht="15" customHeight="1" x14ac:dyDescent="0.55000000000000004">
      <c r="A305" s="177"/>
      <c r="B305" s="150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81"/>
      <c r="AE305" s="181"/>
      <c r="AF305" s="181"/>
      <c r="AG305" s="181"/>
      <c r="AH305" s="81"/>
      <c r="AI305" s="172"/>
      <c r="AJ305" s="173"/>
      <c r="AK305" s="173"/>
      <c r="AL305" s="173"/>
      <c r="AM305" s="173"/>
      <c r="AN305" s="173"/>
      <c r="AO305" s="178"/>
      <c r="AP305" s="174"/>
      <c r="AQ305" s="100"/>
      <c r="AR305" s="101"/>
      <c r="AS305" s="102"/>
      <c r="AT305" s="101"/>
      <c r="AU305" s="101"/>
      <c r="AV305" s="103"/>
      <c r="AW305" s="103"/>
    </row>
    <row r="306" spans="1:54" ht="15" customHeight="1" x14ac:dyDescent="0.55000000000000004">
      <c r="A306" s="170"/>
      <c r="B306" s="160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  <c r="AA306" s="181"/>
      <c r="AB306" s="181"/>
      <c r="AC306" s="181"/>
      <c r="AD306" s="181"/>
      <c r="AE306" s="181"/>
      <c r="AF306" s="181"/>
      <c r="AG306" s="181"/>
      <c r="AH306" s="157"/>
      <c r="AI306" s="172"/>
      <c r="AJ306" s="175"/>
      <c r="AK306" s="175"/>
      <c r="AL306" s="175"/>
      <c r="AM306" s="175"/>
      <c r="AN306" s="175"/>
      <c r="AO306" s="179"/>
      <c r="AP306" s="176"/>
      <c r="AQ306" s="114"/>
      <c r="AR306" s="115"/>
      <c r="AS306" s="116"/>
      <c r="AT306" s="117"/>
      <c r="AU306" s="117"/>
      <c r="AV306" s="21"/>
      <c r="AW306" s="21"/>
    </row>
    <row r="307" spans="1:54" ht="15" customHeight="1" x14ac:dyDescent="0.55000000000000004">
      <c r="A307" s="170"/>
      <c r="B307" s="162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  <c r="AA307" s="181"/>
      <c r="AB307" s="181"/>
      <c r="AC307" s="181"/>
      <c r="AD307" s="181"/>
      <c r="AE307" s="181"/>
      <c r="AF307" s="181"/>
      <c r="AG307" s="181"/>
      <c r="AH307" s="137"/>
      <c r="AI307" s="153"/>
      <c r="AJ307" s="41"/>
      <c r="AK307" s="41"/>
      <c r="AL307" s="41"/>
      <c r="AM307" s="41"/>
      <c r="AN307" s="153"/>
      <c r="AO307" s="158"/>
      <c r="AP307" s="151"/>
      <c r="AQ307" s="129"/>
      <c r="AR307" s="129"/>
      <c r="AS307" s="129"/>
      <c r="AT307" s="41"/>
      <c r="AU307" s="41"/>
      <c r="AV307" s="21"/>
      <c r="AW307" s="21"/>
    </row>
    <row r="308" spans="1:54" ht="15" customHeight="1" x14ac:dyDescent="0.55000000000000004">
      <c r="A308" s="171"/>
      <c r="B308" s="163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  <c r="AA308" s="181"/>
      <c r="AB308" s="181"/>
      <c r="AC308" s="181"/>
      <c r="AD308" s="181"/>
      <c r="AE308" s="181"/>
      <c r="AF308" s="181"/>
      <c r="AG308" s="181"/>
      <c r="AH308" s="81"/>
      <c r="AI308" s="172"/>
      <c r="AJ308" s="173"/>
      <c r="AK308" s="173"/>
      <c r="AL308" s="173"/>
      <c r="AM308" s="173"/>
      <c r="AN308" s="173"/>
      <c r="AO308" s="178"/>
      <c r="AP308" s="174"/>
      <c r="AQ308" s="100"/>
      <c r="AR308" s="101"/>
      <c r="AS308" s="102"/>
      <c r="AT308" s="101"/>
      <c r="AU308" s="101"/>
      <c r="AV308" s="103"/>
      <c r="AW308" s="103"/>
    </row>
    <row r="309" spans="1:54" ht="15" customHeight="1" x14ac:dyDescent="0.55000000000000004">
      <c r="A309" s="170"/>
      <c r="B309" s="160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81"/>
      <c r="AE309" s="181"/>
      <c r="AF309" s="181"/>
      <c r="AG309" s="181"/>
      <c r="AH309" s="157"/>
      <c r="AI309" s="41"/>
      <c r="AJ309" s="175"/>
      <c r="AK309" s="175"/>
      <c r="AL309" s="175"/>
      <c r="AM309" s="175"/>
      <c r="AN309" s="175"/>
      <c r="AO309" s="179"/>
      <c r="AP309" s="174"/>
      <c r="AQ309" s="100"/>
      <c r="AR309" s="101"/>
      <c r="AS309" s="102"/>
      <c r="AT309" s="101"/>
      <c r="AU309" s="101"/>
      <c r="AV309" s="21"/>
      <c r="AW309" s="21"/>
    </row>
    <row r="310" spans="1:54" ht="15" customHeight="1" x14ac:dyDescent="0.55000000000000004">
      <c r="A310" s="170"/>
      <c r="B310" s="162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  <c r="AA310" s="181"/>
      <c r="AB310" s="181"/>
      <c r="AC310" s="181"/>
      <c r="AD310" s="181"/>
      <c r="AE310" s="181"/>
      <c r="AF310" s="181"/>
      <c r="AG310" s="181"/>
      <c r="AH310" s="137"/>
      <c r="AI310" s="153"/>
      <c r="AJ310" s="41"/>
      <c r="AK310" s="41"/>
      <c r="AL310" s="41"/>
      <c r="AM310" s="41"/>
      <c r="AN310" s="153"/>
      <c r="AO310" s="158"/>
      <c r="AP310" s="151"/>
      <c r="AQ310" s="129"/>
      <c r="AR310" s="129"/>
      <c r="AS310" s="129"/>
      <c r="AT310" s="41"/>
      <c r="AU310" s="41"/>
      <c r="AV310" s="21"/>
      <c r="AW310" s="21"/>
    </row>
    <row r="311" spans="1:54" ht="15" customHeight="1" x14ac:dyDescent="0.55000000000000004">
      <c r="A311" s="177"/>
      <c r="B311" s="163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  <c r="AA311" s="181"/>
      <c r="AB311" s="181"/>
      <c r="AC311" s="181"/>
      <c r="AD311" s="181"/>
      <c r="AE311" s="181"/>
      <c r="AF311" s="181"/>
      <c r="AG311" s="181"/>
      <c r="AH311" s="81"/>
      <c r="AI311" s="172"/>
      <c r="AJ311" s="173"/>
      <c r="AK311" s="173"/>
      <c r="AL311" s="173"/>
      <c r="AM311" s="173"/>
      <c r="AN311" s="173"/>
      <c r="AO311" s="178"/>
      <c r="AP311" s="174"/>
      <c r="AQ311" s="100"/>
      <c r="AR311" s="101"/>
      <c r="AS311" s="102"/>
      <c r="AT311" s="101"/>
      <c r="AU311" s="101"/>
      <c r="AV311" s="103"/>
      <c r="AW311" s="103"/>
    </row>
    <row r="312" spans="1:54" ht="15" customHeight="1" x14ac:dyDescent="0.55000000000000004">
      <c r="A312" s="170"/>
      <c r="B312" s="160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  <c r="AA312" s="181"/>
      <c r="AB312" s="181"/>
      <c r="AC312" s="181"/>
      <c r="AD312" s="181"/>
      <c r="AE312" s="181"/>
      <c r="AF312" s="181"/>
      <c r="AG312" s="181"/>
      <c r="AH312" s="157"/>
      <c r="AI312" s="41"/>
      <c r="AJ312" s="175"/>
      <c r="AK312" s="175"/>
      <c r="AL312" s="175"/>
      <c r="AM312" s="175"/>
      <c r="AN312" s="175"/>
      <c r="AO312" s="179"/>
      <c r="AP312" s="174"/>
      <c r="AQ312" s="100"/>
      <c r="AR312" s="101"/>
      <c r="AS312" s="102"/>
      <c r="AT312" s="101"/>
      <c r="AU312" s="101"/>
      <c r="AV312" s="21"/>
      <c r="AW312" s="21"/>
    </row>
    <row r="313" spans="1:54" s="9" customFormat="1" ht="15" customHeight="1" x14ac:dyDescent="0.55000000000000004">
      <c r="A313" s="170"/>
      <c r="B313" s="162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  <c r="AA313" s="181"/>
      <c r="AB313" s="181"/>
      <c r="AC313" s="181"/>
      <c r="AD313" s="181"/>
      <c r="AE313" s="181"/>
      <c r="AF313" s="181"/>
      <c r="AG313" s="181"/>
      <c r="AH313" s="137"/>
      <c r="AI313" s="153"/>
      <c r="AJ313" s="41"/>
      <c r="AK313" s="41"/>
      <c r="AL313" s="41"/>
      <c r="AM313" s="41"/>
      <c r="AN313" s="153"/>
      <c r="AO313" s="158"/>
      <c r="AP313" s="151"/>
      <c r="AQ313" s="129"/>
      <c r="AR313" s="129"/>
      <c r="AS313" s="129"/>
      <c r="AT313" s="41"/>
      <c r="AU313" s="41"/>
      <c r="AV313" s="21"/>
      <c r="AW313" s="21"/>
      <c r="AX313" s="21"/>
      <c r="AY313" s="21"/>
      <c r="AZ313" s="21"/>
      <c r="BA313" s="21"/>
      <c r="BB313" s="21"/>
    </row>
    <row r="314" spans="1:54" s="9" customFormat="1" ht="15" customHeight="1" x14ac:dyDescent="0.55000000000000004">
      <c r="A314" s="171"/>
      <c r="B314" s="163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81"/>
      <c r="AE314" s="181"/>
      <c r="AF314" s="181"/>
      <c r="AG314" s="181"/>
      <c r="AH314" s="81"/>
      <c r="AI314" s="172"/>
      <c r="AJ314" s="173"/>
      <c r="AK314" s="173"/>
      <c r="AL314" s="173"/>
      <c r="AM314" s="173"/>
      <c r="AN314" s="173"/>
      <c r="AO314" s="178"/>
      <c r="AP314" s="174"/>
      <c r="AQ314" s="100"/>
      <c r="AR314" s="101"/>
      <c r="AS314" s="102"/>
      <c r="AT314" s="101"/>
      <c r="AU314" s="101"/>
      <c r="AV314" s="103"/>
      <c r="AW314" s="103"/>
      <c r="AX314" s="21"/>
      <c r="AY314" s="21"/>
      <c r="AZ314" s="21"/>
      <c r="BA314" s="21"/>
      <c r="BB314" s="21"/>
    </row>
    <row r="315" spans="1:54" s="9" customFormat="1" ht="15" customHeight="1" x14ac:dyDescent="0.55000000000000004">
      <c r="A315" s="170"/>
      <c r="B315" s="160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81"/>
      <c r="AE315" s="181"/>
      <c r="AF315" s="181"/>
      <c r="AG315" s="181"/>
      <c r="AH315" s="157"/>
      <c r="AI315" s="41"/>
      <c r="AJ315" s="175"/>
      <c r="AK315" s="175"/>
      <c r="AL315" s="175"/>
      <c r="AM315" s="175"/>
      <c r="AN315" s="175"/>
      <c r="AO315" s="179"/>
      <c r="AP315" s="176"/>
      <c r="AQ315" s="114"/>
      <c r="AR315" s="115"/>
      <c r="AS315" s="116"/>
      <c r="AT315" s="101"/>
      <c r="AU315" s="101"/>
      <c r="AV315" s="21"/>
      <c r="AW315" s="21"/>
      <c r="AX315" s="21"/>
      <c r="AY315" s="21"/>
      <c r="AZ315" s="21"/>
      <c r="BA315" s="21"/>
      <c r="BB315" s="21"/>
    </row>
    <row r="316" spans="1:54" ht="15" customHeight="1" x14ac:dyDescent="0.55000000000000004">
      <c r="A316" s="170"/>
      <c r="B316" s="162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81"/>
      <c r="AE316" s="181"/>
      <c r="AF316" s="181"/>
      <c r="AG316" s="181"/>
      <c r="AH316" s="137"/>
      <c r="AI316" s="41"/>
      <c r="AJ316" s="41"/>
      <c r="AK316" s="41"/>
      <c r="AL316" s="41"/>
      <c r="AM316" s="41"/>
      <c r="AN316" s="153"/>
      <c r="AO316" s="158"/>
      <c r="AP316" s="151"/>
      <c r="AQ316" s="129"/>
      <c r="AR316" s="129"/>
      <c r="AS316" s="129"/>
      <c r="AT316" s="41"/>
      <c r="AU316" s="41"/>
      <c r="AV316" s="21"/>
      <c r="AW316" s="21"/>
    </row>
    <row r="317" spans="1:54" ht="15" customHeight="1" x14ac:dyDescent="0.55000000000000004">
      <c r="A317" s="177"/>
      <c r="B317" s="163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81"/>
      <c r="AE317" s="181"/>
      <c r="AF317" s="181"/>
      <c r="AG317" s="181"/>
      <c r="AH317" s="81"/>
      <c r="AI317" s="172"/>
      <c r="AJ317" s="173"/>
      <c r="AK317" s="173"/>
      <c r="AL317" s="173"/>
      <c r="AM317" s="173"/>
      <c r="AN317" s="173"/>
      <c r="AO317" s="178"/>
      <c r="AP317" s="174"/>
      <c r="AQ317" s="100"/>
      <c r="AR317" s="101"/>
      <c r="AS317" s="102"/>
      <c r="AT317" s="101"/>
      <c r="AU317" s="101"/>
      <c r="AV317" s="103"/>
      <c r="AW317" s="103"/>
    </row>
    <row r="318" spans="1:54" ht="15" customHeight="1" x14ac:dyDescent="0.55000000000000004">
      <c r="A318" s="170"/>
      <c r="B318" s="160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81"/>
      <c r="AE318" s="181"/>
      <c r="AF318" s="181"/>
      <c r="AG318" s="181"/>
      <c r="AH318" s="157"/>
      <c r="AI318" s="41"/>
      <c r="AJ318" s="175"/>
      <c r="AK318" s="175"/>
      <c r="AL318" s="175"/>
      <c r="AM318" s="175"/>
      <c r="AN318" s="175"/>
      <c r="AO318" s="179"/>
      <c r="AP318" s="174"/>
      <c r="AQ318" s="100"/>
      <c r="AR318" s="101"/>
      <c r="AS318" s="102"/>
      <c r="AT318" s="101"/>
      <c r="AU318" s="101"/>
      <c r="AV318" s="21"/>
      <c r="AW318" s="21"/>
    </row>
    <row r="319" spans="1:54" s="9" customFormat="1" ht="15" customHeight="1" x14ac:dyDescent="0.35">
      <c r="A319" s="21"/>
      <c r="B319" s="149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  <c r="AA319" s="181"/>
      <c r="AB319" s="181"/>
      <c r="AC319" s="181"/>
      <c r="AD319" s="181"/>
      <c r="AE319" s="181"/>
      <c r="AF319" s="181"/>
      <c r="AG319" s="181"/>
      <c r="AH319" s="41"/>
      <c r="AI319" s="21"/>
      <c r="AJ319" s="41"/>
      <c r="AK319" s="41"/>
      <c r="AL319" s="41"/>
      <c r="AM319" s="153"/>
      <c r="AN319" s="153"/>
      <c r="AO319" s="164"/>
      <c r="AP319" s="21"/>
      <c r="AQ319" s="129"/>
      <c r="AR319" s="129"/>
      <c r="AS319" s="129"/>
      <c r="AT319" s="21"/>
      <c r="AU319" s="21"/>
      <c r="AV319" s="21"/>
      <c r="AW319" s="21"/>
      <c r="AX319" s="21"/>
      <c r="AY319" s="21"/>
      <c r="AZ319" s="21"/>
      <c r="BA319" s="21"/>
      <c r="BB319" s="21"/>
    </row>
    <row r="320" spans="1:54" ht="15" customHeight="1" x14ac:dyDescent="0.35">
      <c r="A320" s="21"/>
      <c r="B320" s="150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81"/>
      <c r="AE320" s="181"/>
      <c r="AF320" s="181"/>
      <c r="AG320" s="181"/>
      <c r="AH320" s="8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</row>
    <row r="321" spans="1:49" ht="15" customHeight="1" x14ac:dyDescent="0.35">
      <c r="A321" s="193"/>
      <c r="B321" s="193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  <c r="AA321" s="181"/>
      <c r="AB321" s="181"/>
      <c r="AC321" s="181"/>
      <c r="AD321" s="181"/>
      <c r="AE321" s="181"/>
      <c r="AF321" s="181"/>
      <c r="AG321" s="181"/>
      <c r="AH321" s="8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</row>
    <row r="322" spans="1:49" ht="15" customHeight="1" x14ac:dyDescent="0.35">
      <c r="A322" s="193"/>
      <c r="B322" s="193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81"/>
      <c r="AE322" s="181"/>
      <c r="AF322" s="181"/>
      <c r="AG322" s="181"/>
      <c r="AH322" s="8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</row>
    <row r="323" spans="1:49" ht="15" customHeight="1" x14ac:dyDescent="0.55000000000000004">
      <c r="A323" s="170"/>
      <c r="B323" s="162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81"/>
      <c r="AE323" s="181"/>
      <c r="AF323" s="181"/>
      <c r="AG323" s="181"/>
      <c r="AH323" s="87"/>
      <c r="AI323" s="21"/>
      <c r="AJ323" s="21"/>
      <c r="AK323" s="21"/>
      <c r="AL323" s="21"/>
      <c r="AM323" s="21"/>
      <c r="AN323" s="21"/>
      <c r="AO323" s="21"/>
      <c r="AP323" s="21"/>
      <c r="AQ323" s="196"/>
      <c r="AR323" s="197"/>
      <c r="AS323" s="197"/>
      <c r="AT323" s="197"/>
      <c r="AU323" s="197"/>
    </row>
    <row r="324" spans="1:49" ht="15" customHeight="1" x14ac:dyDescent="0.55000000000000004">
      <c r="A324" s="171"/>
      <c r="B324" s="163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  <c r="AA324" s="181"/>
      <c r="AB324" s="181"/>
      <c r="AC324" s="181"/>
      <c r="AD324" s="181"/>
      <c r="AE324" s="181"/>
      <c r="AF324" s="181"/>
      <c r="AG324" s="181"/>
      <c r="AH324" s="87"/>
      <c r="AI324" s="172"/>
      <c r="AJ324" s="173"/>
      <c r="AK324" s="173"/>
      <c r="AL324" s="173"/>
      <c r="AM324" s="173"/>
      <c r="AN324" s="173"/>
      <c r="AO324" s="15"/>
      <c r="AP324" s="174"/>
      <c r="AQ324" s="100"/>
      <c r="AR324" s="101"/>
      <c r="AS324" s="102"/>
      <c r="AT324" s="101"/>
      <c r="AU324" s="101"/>
      <c r="AV324" s="103"/>
      <c r="AW324" s="103"/>
    </row>
    <row r="325" spans="1:49" ht="15" customHeight="1" x14ac:dyDescent="0.55000000000000004">
      <c r="A325" s="170"/>
      <c r="B325" s="160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57"/>
      <c r="AI325" s="41"/>
      <c r="AJ325" s="175"/>
      <c r="AK325" s="175"/>
      <c r="AL325" s="175"/>
      <c r="AM325" s="175"/>
      <c r="AN325" s="175"/>
      <c r="AO325" s="102"/>
      <c r="AP325" s="176"/>
      <c r="AQ325" s="114"/>
      <c r="AR325" s="115"/>
      <c r="AS325" s="116"/>
      <c r="AT325" s="117"/>
      <c r="AU325" s="117"/>
      <c r="AV325" s="21"/>
      <c r="AW325" s="21"/>
    </row>
    <row r="326" spans="1:49" ht="15" customHeight="1" x14ac:dyDescent="0.55000000000000004">
      <c r="A326" s="170"/>
      <c r="B326" s="162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  <c r="AA326" s="181"/>
      <c r="AB326" s="181"/>
      <c r="AC326" s="181"/>
      <c r="AD326" s="181"/>
      <c r="AE326" s="181"/>
      <c r="AF326" s="181"/>
      <c r="AG326" s="181"/>
      <c r="AH326" s="123"/>
      <c r="AI326" s="153"/>
      <c r="AJ326" s="41"/>
      <c r="AK326" s="41"/>
      <c r="AL326" s="41"/>
      <c r="AM326" s="41"/>
      <c r="AN326" s="153"/>
      <c r="AO326" s="158"/>
      <c r="AP326" s="151"/>
      <c r="AQ326" s="129"/>
      <c r="AR326" s="129"/>
      <c r="AS326" s="129"/>
      <c r="AT326" s="41"/>
      <c r="AU326" s="41"/>
      <c r="AV326" s="21"/>
      <c r="AW326" s="21"/>
    </row>
    <row r="327" spans="1:49" ht="15" customHeight="1" x14ac:dyDescent="0.55000000000000004">
      <c r="A327" s="177"/>
      <c r="B327" s="150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  <c r="AA327" s="181"/>
      <c r="AB327" s="181"/>
      <c r="AC327" s="181"/>
      <c r="AD327" s="181"/>
      <c r="AE327" s="181"/>
      <c r="AF327" s="181"/>
      <c r="AG327" s="181"/>
      <c r="AH327" s="87"/>
      <c r="AI327" s="172"/>
      <c r="AJ327" s="173"/>
      <c r="AK327" s="173"/>
      <c r="AL327" s="173"/>
      <c r="AM327" s="173"/>
      <c r="AN327" s="173"/>
      <c r="AO327" s="15"/>
      <c r="AP327" s="174"/>
      <c r="AQ327" s="100"/>
      <c r="AR327" s="101"/>
      <c r="AS327" s="102"/>
      <c r="AT327" s="101"/>
      <c r="AU327" s="101"/>
      <c r="AV327" s="103"/>
      <c r="AW327" s="103"/>
    </row>
    <row r="328" spans="1:49" ht="15" customHeight="1" x14ac:dyDescent="0.55000000000000004">
      <c r="A328" s="170"/>
      <c r="B328" s="160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  <c r="AA328" s="181"/>
      <c r="AB328" s="181"/>
      <c r="AC328" s="181"/>
      <c r="AD328" s="181"/>
      <c r="AE328" s="181"/>
      <c r="AF328" s="181"/>
      <c r="AG328" s="181"/>
      <c r="AH328" s="157"/>
      <c r="AI328" s="41"/>
      <c r="AJ328" s="175"/>
      <c r="AK328" s="175"/>
      <c r="AL328" s="175"/>
      <c r="AM328" s="175"/>
      <c r="AN328" s="175"/>
      <c r="AO328" s="102"/>
      <c r="AP328" s="176"/>
      <c r="AQ328" s="114"/>
      <c r="AR328" s="115"/>
      <c r="AS328" s="116"/>
      <c r="AT328" s="117"/>
      <c r="AU328" s="117"/>
      <c r="AV328" s="21"/>
      <c r="AW328" s="21"/>
    </row>
    <row r="329" spans="1:49" ht="15" customHeight="1" x14ac:dyDescent="0.55000000000000004">
      <c r="A329" s="170"/>
      <c r="B329" s="162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  <c r="AA329" s="181"/>
      <c r="AB329" s="181"/>
      <c r="AC329" s="181"/>
      <c r="AD329" s="181"/>
      <c r="AE329" s="181"/>
      <c r="AF329" s="181"/>
      <c r="AG329" s="181"/>
      <c r="AH329" s="137"/>
      <c r="AI329" s="153"/>
      <c r="AJ329" s="41"/>
      <c r="AK329" s="41"/>
      <c r="AL329" s="41"/>
      <c r="AM329" s="41"/>
      <c r="AN329" s="153"/>
      <c r="AO329" s="158"/>
      <c r="AP329" s="151"/>
      <c r="AQ329" s="129"/>
      <c r="AR329" s="129"/>
      <c r="AS329" s="129"/>
      <c r="AT329" s="41"/>
      <c r="AU329" s="41"/>
      <c r="AV329" s="21"/>
      <c r="AW329" s="21"/>
    </row>
    <row r="330" spans="1:49" ht="15" customHeight="1" x14ac:dyDescent="0.55000000000000004">
      <c r="A330" s="171"/>
      <c r="B330" s="163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  <c r="AA330" s="181"/>
      <c r="AB330" s="181"/>
      <c r="AC330" s="181"/>
      <c r="AD330" s="181"/>
      <c r="AE330" s="181"/>
      <c r="AF330" s="181"/>
      <c r="AG330" s="181"/>
      <c r="AH330" s="87"/>
      <c r="AI330" s="172"/>
      <c r="AJ330" s="173"/>
      <c r="AK330" s="173"/>
      <c r="AL330" s="173"/>
      <c r="AM330" s="173"/>
      <c r="AN330" s="173"/>
      <c r="AO330" s="15"/>
      <c r="AP330" s="174"/>
      <c r="AQ330" s="100"/>
      <c r="AR330" s="101"/>
      <c r="AS330" s="102"/>
      <c r="AT330" s="101"/>
      <c r="AU330" s="101"/>
      <c r="AV330" s="103"/>
      <c r="AW330" s="103"/>
    </row>
    <row r="331" spans="1:49" ht="15" customHeight="1" x14ac:dyDescent="0.55000000000000004">
      <c r="A331" s="170"/>
      <c r="B331" s="160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  <c r="AA331" s="181"/>
      <c r="AB331" s="181"/>
      <c r="AC331" s="181"/>
      <c r="AD331" s="181"/>
      <c r="AE331" s="181"/>
      <c r="AF331" s="181"/>
      <c r="AG331" s="181"/>
      <c r="AH331" s="157"/>
      <c r="AI331" s="41"/>
      <c r="AJ331" s="175"/>
      <c r="AK331" s="175"/>
      <c r="AL331" s="175"/>
      <c r="AM331" s="175"/>
      <c r="AN331" s="175"/>
      <c r="AO331" s="102"/>
      <c r="AP331" s="176"/>
      <c r="AQ331" s="114"/>
      <c r="AR331" s="115"/>
      <c r="AS331" s="116"/>
      <c r="AT331" s="117"/>
      <c r="AU331" s="117"/>
      <c r="AV331" s="21"/>
      <c r="AW331" s="21"/>
    </row>
    <row r="332" spans="1:49" ht="15" customHeight="1" x14ac:dyDescent="0.55000000000000004">
      <c r="A332" s="170"/>
      <c r="B332" s="162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  <c r="AG332" s="181"/>
      <c r="AH332" s="137"/>
      <c r="AI332" s="153"/>
      <c r="AJ332" s="41"/>
      <c r="AK332" s="41"/>
      <c r="AL332" s="41"/>
      <c r="AM332" s="41"/>
      <c r="AN332" s="153"/>
      <c r="AO332" s="158"/>
      <c r="AP332" s="151"/>
      <c r="AQ332" s="129"/>
      <c r="AR332" s="129"/>
      <c r="AS332" s="129"/>
      <c r="AT332" s="41"/>
      <c r="AU332" s="41"/>
      <c r="AV332" s="21"/>
      <c r="AW332" s="21"/>
    </row>
    <row r="333" spans="1:49" ht="15" customHeight="1" x14ac:dyDescent="0.55000000000000004">
      <c r="A333" s="177"/>
      <c r="B333" s="150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  <c r="AG333" s="181"/>
      <c r="AH333" s="87"/>
      <c r="AI333" s="172"/>
      <c r="AJ333" s="173"/>
      <c r="AK333" s="173"/>
      <c r="AL333" s="173"/>
      <c r="AM333" s="173"/>
      <c r="AN333" s="173"/>
      <c r="AO333" s="15"/>
      <c r="AP333" s="174"/>
      <c r="AQ333" s="100"/>
      <c r="AR333" s="101"/>
      <c r="AS333" s="102"/>
      <c r="AT333" s="101"/>
      <c r="AU333" s="101"/>
      <c r="AV333" s="103"/>
      <c r="AW333" s="103"/>
    </row>
    <row r="334" spans="1:49" ht="15" customHeight="1" x14ac:dyDescent="0.55000000000000004">
      <c r="A334" s="170"/>
      <c r="B334" s="160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  <c r="AG334" s="181"/>
      <c r="AH334" s="157"/>
      <c r="AI334" s="172"/>
      <c r="AJ334" s="175"/>
      <c r="AK334" s="175"/>
      <c r="AL334" s="175"/>
      <c r="AM334" s="175"/>
      <c r="AN334" s="175"/>
      <c r="AO334" s="102"/>
      <c r="AP334" s="176"/>
      <c r="AQ334" s="114"/>
      <c r="AR334" s="115"/>
      <c r="AS334" s="116"/>
      <c r="AT334" s="117"/>
      <c r="AU334" s="117"/>
      <c r="AV334" s="21"/>
      <c r="AW334" s="21"/>
    </row>
    <row r="335" spans="1:49" ht="15" customHeight="1" x14ac:dyDescent="0.55000000000000004">
      <c r="A335" s="170"/>
      <c r="B335" s="162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  <c r="AG335" s="181"/>
      <c r="AH335" s="137"/>
      <c r="AI335" s="153"/>
      <c r="AJ335" s="41"/>
      <c r="AK335" s="41"/>
      <c r="AL335" s="41"/>
      <c r="AM335" s="41"/>
      <c r="AN335" s="153"/>
      <c r="AO335" s="158"/>
      <c r="AP335" s="151"/>
      <c r="AQ335" s="129"/>
      <c r="AR335" s="129"/>
      <c r="AS335" s="129"/>
      <c r="AT335" s="41"/>
      <c r="AU335" s="41"/>
      <c r="AV335" s="21"/>
      <c r="AW335" s="21"/>
    </row>
    <row r="336" spans="1:49" ht="15" customHeight="1" x14ac:dyDescent="0.55000000000000004">
      <c r="A336" s="171"/>
      <c r="B336" s="163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81"/>
      <c r="AI336" s="172"/>
      <c r="AJ336" s="173"/>
      <c r="AK336" s="173"/>
      <c r="AL336" s="173"/>
      <c r="AM336" s="173"/>
      <c r="AN336" s="173"/>
      <c r="AO336" s="178"/>
      <c r="AP336" s="174"/>
      <c r="AQ336" s="100"/>
      <c r="AR336" s="101"/>
      <c r="AS336" s="102"/>
      <c r="AT336" s="101"/>
      <c r="AU336" s="101"/>
      <c r="AV336" s="103"/>
      <c r="AW336" s="103"/>
    </row>
    <row r="337" spans="1:54" ht="15" customHeight="1" x14ac:dyDescent="0.55000000000000004">
      <c r="A337" s="170"/>
      <c r="B337" s="160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57"/>
      <c r="AI337" s="172"/>
      <c r="AJ337" s="175"/>
      <c r="AK337" s="175"/>
      <c r="AL337" s="175"/>
      <c r="AM337" s="175"/>
      <c r="AN337" s="175"/>
      <c r="AO337" s="179"/>
      <c r="AP337" s="176"/>
      <c r="AQ337" s="114"/>
      <c r="AR337" s="115"/>
      <c r="AS337" s="116"/>
      <c r="AT337" s="117"/>
      <c r="AU337" s="117"/>
      <c r="AV337" s="21"/>
      <c r="AW337" s="21"/>
    </row>
    <row r="338" spans="1:54" ht="15" customHeight="1" x14ac:dyDescent="0.55000000000000004">
      <c r="A338" s="170"/>
      <c r="B338" s="162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37"/>
      <c r="AI338" s="153"/>
      <c r="AJ338" s="41"/>
      <c r="AK338" s="41"/>
      <c r="AL338" s="41"/>
      <c r="AM338" s="41"/>
      <c r="AN338" s="153"/>
      <c r="AO338" s="158"/>
      <c r="AP338" s="151"/>
      <c r="AQ338" s="129"/>
      <c r="AR338" s="129"/>
      <c r="AS338" s="129"/>
      <c r="AT338" s="41"/>
      <c r="AU338" s="41"/>
      <c r="AV338" s="21"/>
      <c r="AW338" s="21"/>
    </row>
    <row r="339" spans="1:54" ht="15" customHeight="1" x14ac:dyDescent="0.55000000000000004">
      <c r="A339" s="177"/>
      <c r="B339" s="150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81"/>
      <c r="AE339" s="181"/>
      <c r="AF339" s="181"/>
      <c r="AG339" s="181"/>
      <c r="AH339" s="81"/>
      <c r="AI339" s="172"/>
      <c r="AJ339" s="173"/>
      <c r="AK339" s="173"/>
      <c r="AL339" s="173"/>
      <c r="AM339" s="173"/>
      <c r="AN339" s="173"/>
      <c r="AO339" s="178"/>
      <c r="AP339" s="174"/>
      <c r="AQ339" s="100"/>
      <c r="AR339" s="101"/>
      <c r="AS339" s="102"/>
      <c r="AT339" s="101"/>
      <c r="AU339" s="101"/>
      <c r="AV339" s="103"/>
      <c r="AW339" s="103"/>
    </row>
    <row r="340" spans="1:54" ht="15" customHeight="1" x14ac:dyDescent="0.55000000000000004">
      <c r="A340" s="170"/>
      <c r="B340" s="160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81"/>
      <c r="AE340" s="181"/>
      <c r="AF340" s="181"/>
      <c r="AG340" s="181"/>
      <c r="AH340" s="157"/>
      <c r="AI340" s="172"/>
      <c r="AJ340" s="175"/>
      <c r="AK340" s="175"/>
      <c r="AL340" s="175"/>
      <c r="AM340" s="175"/>
      <c r="AN340" s="175"/>
      <c r="AO340" s="179"/>
      <c r="AP340" s="176"/>
      <c r="AQ340" s="114"/>
      <c r="AR340" s="115"/>
      <c r="AS340" s="116"/>
      <c r="AT340" s="117"/>
      <c r="AU340" s="117"/>
      <c r="AV340" s="21"/>
      <c r="AW340" s="21"/>
    </row>
    <row r="341" spans="1:54" ht="15" customHeight="1" x14ac:dyDescent="0.55000000000000004">
      <c r="A341" s="170"/>
      <c r="B341" s="162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  <c r="AA341" s="181"/>
      <c r="AB341" s="181"/>
      <c r="AC341" s="181"/>
      <c r="AD341" s="181"/>
      <c r="AE341" s="181"/>
      <c r="AF341" s="181"/>
      <c r="AG341" s="181"/>
      <c r="AH341" s="137"/>
      <c r="AI341" s="153"/>
      <c r="AJ341" s="41"/>
      <c r="AK341" s="41"/>
      <c r="AL341" s="41"/>
      <c r="AM341" s="41"/>
      <c r="AN341" s="153"/>
      <c r="AO341" s="158"/>
      <c r="AP341" s="151"/>
      <c r="AQ341" s="129"/>
      <c r="AR341" s="129"/>
      <c r="AS341" s="129"/>
      <c r="AT341" s="41"/>
      <c r="AU341" s="41"/>
      <c r="AV341" s="21"/>
      <c r="AW341" s="21"/>
    </row>
    <row r="342" spans="1:54" ht="15" customHeight="1" x14ac:dyDescent="0.55000000000000004">
      <c r="A342" s="171"/>
      <c r="B342" s="163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  <c r="AA342" s="181"/>
      <c r="AB342" s="181"/>
      <c r="AC342" s="181"/>
      <c r="AD342" s="181"/>
      <c r="AE342" s="181"/>
      <c r="AF342" s="181"/>
      <c r="AG342" s="181"/>
      <c r="AH342" s="87"/>
      <c r="AI342" s="172"/>
      <c r="AJ342" s="173"/>
      <c r="AK342" s="173"/>
      <c r="AL342" s="173"/>
      <c r="AM342" s="173"/>
      <c r="AN342" s="173"/>
      <c r="AO342" s="178"/>
      <c r="AP342" s="174"/>
      <c r="AQ342" s="100"/>
      <c r="AR342" s="101"/>
      <c r="AS342" s="102"/>
      <c r="AT342" s="101"/>
      <c r="AU342" s="101"/>
      <c r="AV342" s="103"/>
      <c r="AW342" s="103"/>
    </row>
    <row r="343" spans="1:54" ht="15" customHeight="1" x14ac:dyDescent="0.55000000000000004">
      <c r="A343" s="170"/>
      <c r="B343" s="160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  <c r="AA343" s="181"/>
      <c r="AB343" s="181"/>
      <c r="AC343" s="181"/>
      <c r="AD343" s="181"/>
      <c r="AE343" s="181"/>
      <c r="AF343" s="181"/>
      <c r="AG343" s="181"/>
      <c r="AH343" s="157"/>
      <c r="AI343" s="41"/>
      <c r="AJ343" s="175"/>
      <c r="AK343" s="175"/>
      <c r="AL343" s="175"/>
      <c r="AM343" s="175"/>
      <c r="AN343" s="175"/>
      <c r="AO343" s="179"/>
      <c r="AP343" s="176"/>
      <c r="AQ343" s="114"/>
      <c r="AR343" s="115"/>
      <c r="AS343" s="116"/>
      <c r="AT343" s="117"/>
      <c r="AU343" s="117"/>
      <c r="AV343" s="21"/>
      <c r="AW343" s="21"/>
    </row>
    <row r="344" spans="1:54" ht="15" customHeight="1" x14ac:dyDescent="0.55000000000000004">
      <c r="A344" s="170"/>
      <c r="B344" s="162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  <c r="AA344" s="181"/>
      <c r="AB344" s="181"/>
      <c r="AC344" s="181"/>
      <c r="AD344" s="181"/>
      <c r="AE344" s="181"/>
      <c r="AF344" s="181"/>
      <c r="AG344" s="181"/>
      <c r="AH344" s="137"/>
      <c r="AI344" s="153"/>
      <c r="AJ344" s="41"/>
      <c r="AK344" s="41"/>
      <c r="AL344" s="41"/>
      <c r="AM344" s="41"/>
      <c r="AN344" s="153"/>
      <c r="AO344" s="158"/>
      <c r="AP344" s="151"/>
      <c r="AQ344" s="129"/>
      <c r="AR344" s="129"/>
      <c r="AS344" s="129"/>
      <c r="AT344" s="41"/>
      <c r="AU344" s="41"/>
      <c r="AV344" s="21"/>
      <c r="AW344" s="21"/>
    </row>
    <row r="345" spans="1:54" ht="15" customHeight="1" x14ac:dyDescent="0.55000000000000004">
      <c r="A345" s="177"/>
      <c r="B345" s="163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  <c r="AA345" s="181"/>
      <c r="AB345" s="181"/>
      <c r="AC345" s="181"/>
      <c r="AD345" s="181"/>
      <c r="AE345" s="181"/>
      <c r="AF345" s="181"/>
      <c r="AG345" s="181"/>
      <c r="AH345" s="87"/>
      <c r="AI345" s="172"/>
      <c r="AJ345" s="173"/>
      <c r="AK345" s="173"/>
      <c r="AL345" s="173"/>
      <c r="AM345" s="173"/>
      <c r="AN345" s="173"/>
      <c r="AO345" s="178"/>
      <c r="AP345" s="174"/>
      <c r="AQ345" s="100"/>
      <c r="AR345" s="101"/>
      <c r="AS345" s="102"/>
      <c r="AT345" s="101"/>
      <c r="AU345" s="101"/>
      <c r="AV345" s="103"/>
      <c r="AW345" s="103"/>
    </row>
    <row r="346" spans="1:54" ht="15" customHeight="1" x14ac:dyDescent="0.55000000000000004">
      <c r="A346" s="170"/>
      <c r="B346" s="160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  <c r="AA346" s="181"/>
      <c r="AB346" s="181"/>
      <c r="AC346" s="181"/>
      <c r="AD346" s="181"/>
      <c r="AE346" s="181"/>
      <c r="AF346" s="181"/>
      <c r="AG346" s="181"/>
      <c r="AH346" s="157"/>
      <c r="AI346" s="41"/>
      <c r="AJ346" s="175"/>
      <c r="AK346" s="175"/>
      <c r="AL346" s="175"/>
      <c r="AM346" s="175"/>
      <c r="AN346" s="175"/>
      <c r="AO346" s="179"/>
      <c r="AP346" s="176"/>
      <c r="AQ346" s="114"/>
      <c r="AR346" s="115"/>
      <c r="AS346" s="116"/>
      <c r="AT346" s="117"/>
      <c r="AU346" s="117"/>
      <c r="AV346" s="21"/>
      <c r="AW346" s="21"/>
    </row>
    <row r="347" spans="1:54" s="9" customFormat="1" ht="15" customHeight="1" x14ac:dyDescent="0.55000000000000004">
      <c r="A347" s="170"/>
      <c r="B347" s="162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  <c r="AA347" s="181"/>
      <c r="AB347" s="181"/>
      <c r="AC347" s="181"/>
      <c r="AD347" s="181"/>
      <c r="AE347" s="181"/>
      <c r="AF347" s="181"/>
      <c r="AG347" s="181"/>
      <c r="AH347" s="137"/>
      <c r="AI347" s="153"/>
      <c r="AJ347" s="41"/>
      <c r="AK347" s="41"/>
      <c r="AL347" s="41"/>
      <c r="AM347" s="41"/>
      <c r="AN347" s="153"/>
      <c r="AO347" s="158"/>
      <c r="AP347" s="151"/>
      <c r="AQ347" s="129"/>
      <c r="AR347" s="129"/>
      <c r="AS347" s="129"/>
      <c r="AT347" s="41"/>
      <c r="AU347" s="41"/>
      <c r="AV347" s="21"/>
      <c r="AW347" s="21"/>
      <c r="AX347" s="21"/>
      <c r="AY347" s="21"/>
      <c r="AZ347" s="21"/>
      <c r="BA347" s="21"/>
      <c r="BB347" s="21"/>
    </row>
    <row r="348" spans="1:54" s="9" customFormat="1" ht="15" customHeight="1" x14ac:dyDescent="0.55000000000000004">
      <c r="A348" s="171"/>
      <c r="B348" s="163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  <c r="AA348" s="181"/>
      <c r="AB348" s="181"/>
      <c r="AC348" s="181"/>
      <c r="AD348" s="181"/>
      <c r="AE348" s="181"/>
      <c r="AF348" s="181"/>
      <c r="AG348" s="181"/>
      <c r="AH348" s="81"/>
      <c r="AI348" s="172"/>
      <c r="AJ348" s="173"/>
      <c r="AK348" s="173"/>
      <c r="AL348" s="173"/>
      <c r="AM348" s="173"/>
      <c r="AN348" s="173"/>
      <c r="AO348" s="178"/>
      <c r="AP348" s="174"/>
      <c r="AQ348" s="100"/>
      <c r="AR348" s="101"/>
      <c r="AS348" s="102"/>
      <c r="AT348" s="101"/>
      <c r="AU348" s="101"/>
      <c r="AV348" s="103"/>
      <c r="AW348" s="103"/>
      <c r="AX348" s="21"/>
      <c r="AY348" s="21"/>
      <c r="AZ348" s="21"/>
      <c r="BA348" s="21"/>
      <c r="BB348" s="21"/>
    </row>
    <row r="349" spans="1:54" s="9" customFormat="1" ht="15" customHeight="1" x14ac:dyDescent="0.55000000000000004">
      <c r="A349" s="170"/>
      <c r="B349" s="160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  <c r="AA349" s="181"/>
      <c r="AB349" s="181"/>
      <c r="AC349" s="181"/>
      <c r="AD349" s="181"/>
      <c r="AE349" s="181"/>
      <c r="AF349" s="181"/>
      <c r="AG349" s="181"/>
      <c r="AH349" s="157"/>
      <c r="AI349" s="41"/>
      <c r="AJ349" s="175"/>
      <c r="AK349" s="175"/>
      <c r="AL349" s="175"/>
      <c r="AM349" s="175"/>
      <c r="AN349" s="175"/>
      <c r="AO349" s="179"/>
      <c r="AP349" s="176"/>
      <c r="AQ349" s="114"/>
      <c r="AR349" s="115"/>
      <c r="AS349" s="116"/>
      <c r="AT349" s="101"/>
      <c r="AU349" s="101"/>
      <c r="AV349" s="21"/>
      <c r="AW349" s="21"/>
      <c r="AX349" s="21"/>
      <c r="AY349" s="21"/>
      <c r="AZ349" s="21"/>
      <c r="BA349" s="21"/>
      <c r="BB349" s="21"/>
    </row>
    <row r="350" spans="1:54" ht="15" customHeight="1" x14ac:dyDescent="0.55000000000000004">
      <c r="A350" s="170"/>
      <c r="B350" s="162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  <c r="AA350" s="181"/>
      <c r="AB350" s="181"/>
      <c r="AC350" s="181"/>
      <c r="AD350" s="181"/>
      <c r="AE350" s="181"/>
      <c r="AF350" s="181"/>
      <c r="AG350" s="181"/>
      <c r="AH350" s="137"/>
      <c r="AI350" s="41"/>
      <c r="AJ350" s="41"/>
      <c r="AK350" s="41"/>
      <c r="AL350" s="41"/>
      <c r="AM350" s="41"/>
      <c r="AN350" s="153"/>
      <c r="AO350" s="158"/>
      <c r="AP350" s="151"/>
      <c r="AQ350" s="129"/>
      <c r="AR350" s="129"/>
      <c r="AS350" s="129"/>
      <c r="AT350" s="41"/>
      <c r="AU350" s="41"/>
      <c r="AV350" s="21"/>
      <c r="AW350" s="21"/>
    </row>
    <row r="351" spans="1:54" ht="15" customHeight="1" x14ac:dyDescent="0.55000000000000004">
      <c r="A351" s="177"/>
      <c r="B351" s="163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  <c r="AA351" s="181"/>
      <c r="AB351" s="181"/>
      <c r="AC351" s="181"/>
      <c r="AD351" s="181"/>
      <c r="AE351" s="181"/>
      <c r="AF351" s="181"/>
      <c r="AG351" s="181"/>
      <c r="AH351" s="87"/>
      <c r="AI351" s="172"/>
      <c r="AJ351" s="173"/>
      <c r="AK351" s="173"/>
      <c r="AL351" s="173"/>
      <c r="AM351" s="173"/>
      <c r="AN351" s="173"/>
      <c r="AO351" s="178"/>
      <c r="AP351" s="174"/>
      <c r="AQ351" s="100"/>
      <c r="AR351" s="101"/>
      <c r="AS351" s="102"/>
      <c r="AT351" s="101"/>
      <c r="AU351" s="101"/>
      <c r="AV351" s="103"/>
      <c r="AW351" s="103"/>
    </row>
    <row r="352" spans="1:54" ht="15" customHeight="1" x14ac:dyDescent="0.55000000000000004">
      <c r="A352" s="170"/>
      <c r="B352" s="160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  <c r="AA352" s="181"/>
      <c r="AB352" s="181"/>
      <c r="AC352" s="181"/>
      <c r="AD352" s="181"/>
      <c r="AE352" s="181"/>
      <c r="AF352" s="181"/>
      <c r="AG352" s="181"/>
      <c r="AH352" s="157"/>
      <c r="AI352" s="41"/>
      <c r="AJ352" s="175"/>
      <c r="AK352" s="175"/>
      <c r="AL352" s="175"/>
      <c r="AM352" s="175"/>
      <c r="AN352" s="175"/>
      <c r="AO352" s="179"/>
      <c r="AP352" s="176"/>
      <c r="AQ352" s="114"/>
      <c r="AR352" s="115"/>
      <c r="AS352" s="116"/>
      <c r="AT352" s="117"/>
      <c r="AU352" s="117"/>
      <c r="AV352" s="21"/>
      <c r="AW352" s="21"/>
    </row>
    <row r="353" spans="1:54" s="9" customFormat="1" ht="15" customHeight="1" x14ac:dyDescent="0.35">
      <c r="A353" s="21"/>
      <c r="B353" s="149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  <c r="AA353" s="181"/>
      <c r="AB353" s="181"/>
      <c r="AC353" s="181"/>
      <c r="AD353" s="181"/>
      <c r="AE353" s="181"/>
      <c r="AF353" s="181"/>
      <c r="AG353" s="181"/>
      <c r="AH353" s="41"/>
      <c r="AI353" s="21"/>
      <c r="AJ353" s="41"/>
      <c r="AK353" s="41"/>
      <c r="AL353" s="41"/>
      <c r="AM353" s="153"/>
      <c r="AN353" s="153"/>
      <c r="AO353" s="164"/>
      <c r="AP353" s="21"/>
      <c r="AQ353" s="129"/>
      <c r="AR353" s="129"/>
      <c r="AS353" s="129"/>
      <c r="AT353" s="21"/>
      <c r="AU353" s="21"/>
      <c r="AV353" s="21"/>
      <c r="AW353" s="21"/>
      <c r="AX353" s="21"/>
      <c r="AY353" s="21"/>
      <c r="AZ353" s="21"/>
      <c r="BA353" s="21"/>
      <c r="BB353" s="21"/>
    </row>
    <row r="354" spans="1:54" ht="15" customHeight="1" x14ac:dyDescent="0.35">
      <c r="A354" s="21"/>
      <c r="B354" s="150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  <c r="AA354" s="181"/>
      <c r="AB354" s="181"/>
      <c r="AC354" s="181"/>
      <c r="AD354" s="181"/>
      <c r="AE354" s="181"/>
      <c r="AF354" s="181"/>
      <c r="AG354" s="181"/>
      <c r="AH354" s="8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</row>
    <row r="355" spans="1:54" ht="15" customHeight="1" x14ac:dyDescent="0.35">
      <c r="A355" s="193"/>
      <c r="B355" s="193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  <c r="AA355" s="181"/>
      <c r="AB355" s="181"/>
      <c r="AC355" s="181"/>
      <c r="AD355" s="181"/>
      <c r="AE355" s="181"/>
      <c r="AF355" s="181"/>
      <c r="AG355" s="181"/>
      <c r="AH355" s="8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</row>
    <row r="356" spans="1:54" ht="15" customHeight="1" x14ac:dyDescent="0.35">
      <c r="A356" s="193"/>
      <c r="B356" s="193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  <c r="AA356" s="181"/>
      <c r="AB356" s="181"/>
      <c r="AC356" s="181"/>
      <c r="AD356" s="181"/>
      <c r="AE356" s="181"/>
      <c r="AF356" s="181"/>
      <c r="AG356" s="181"/>
      <c r="AH356" s="8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</row>
    <row r="357" spans="1:54" ht="15" customHeight="1" x14ac:dyDescent="0.55000000000000004">
      <c r="A357" s="170"/>
      <c r="B357" s="162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  <c r="AA357" s="181"/>
      <c r="AB357" s="181"/>
      <c r="AC357" s="181"/>
      <c r="AD357" s="181"/>
      <c r="AE357" s="181"/>
      <c r="AF357" s="181"/>
      <c r="AG357" s="181"/>
      <c r="AH357" s="87"/>
      <c r="AI357" s="21"/>
      <c r="AJ357" s="21"/>
      <c r="AK357" s="21"/>
      <c r="AL357" s="21"/>
      <c r="AM357" s="21"/>
      <c r="AN357" s="21"/>
      <c r="AO357" s="21"/>
      <c r="AP357" s="21"/>
      <c r="AQ357" s="196"/>
      <c r="AR357" s="197"/>
      <c r="AS357" s="197"/>
      <c r="AT357" s="197"/>
      <c r="AU357" s="197"/>
    </row>
    <row r="358" spans="1:54" ht="15" customHeight="1" x14ac:dyDescent="0.55000000000000004">
      <c r="A358" s="171"/>
      <c r="B358" s="163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  <c r="AG358" s="181"/>
      <c r="AH358" s="87"/>
      <c r="AI358" s="172"/>
      <c r="AJ358" s="173"/>
      <c r="AK358" s="173"/>
      <c r="AL358" s="173"/>
      <c r="AM358" s="173"/>
      <c r="AN358" s="173"/>
      <c r="AO358" s="15"/>
      <c r="AP358" s="174"/>
      <c r="AQ358" s="100"/>
      <c r="AR358" s="101"/>
      <c r="AS358" s="102"/>
      <c r="AT358" s="101"/>
      <c r="AU358" s="101"/>
      <c r="AV358" s="103"/>
      <c r="AW358" s="103"/>
    </row>
    <row r="359" spans="1:54" ht="15" customHeight="1" x14ac:dyDescent="0.55000000000000004">
      <c r="A359" s="170"/>
      <c r="B359" s="160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  <c r="AA359" s="181"/>
      <c r="AB359" s="181"/>
      <c r="AC359" s="181"/>
      <c r="AD359" s="181"/>
      <c r="AE359" s="181"/>
      <c r="AF359" s="181"/>
      <c r="AG359" s="181"/>
      <c r="AH359" s="157"/>
      <c r="AI359" s="41"/>
      <c r="AJ359" s="175"/>
      <c r="AK359" s="175"/>
      <c r="AL359" s="175"/>
      <c r="AM359" s="175"/>
      <c r="AN359" s="175"/>
      <c r="AO359" s="102"/>
      <c r="AP359" s="176"/>
      <c r="AQ359" s="114"/>
      <c r="AR359" s="115"/>
      <c r="AS359" s="116"/>
      <c r="AT359" s="117"/>
      <c r="AU359" s="117"/>
      <c r="AV359" s="21"/>
      <c r="AW359" s="21"/>
    </row>
    <row r="360" spans="1:54" ht="15" customHeight="1" x14ac:dyDescent="0.55000000000000004">
      <c r="A360" s="170"/>
      <c r="B360" s="162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  <c r="AA360" s="181"/>
      <c r="AB360" s="181"/>
      <c r="AC360" s="181"/>
      <c r="AD360" s="181"/>
      <c r="AE360" s="181"/>
      <c r="AF360" s="181"/>
      <c r="AG360" s="181"/>
      <c r="AH360" s="123"/>
      <c r="AI360" s="153"/>
      <c r="AJ360" s="41"/>
      <c r="AK360" s="41"/>
      <c r="AL360" s="41"/>
      <c r="AM360" s="41"/>
      <c r="AN360" s="153"/>
      <c r="AO360" s="158"/>
      <c r="AP360" s="151"/>
      <c r="AQ360" s="129"/>
      <c r="AR360" s="129"/>
      <c r="AS360" s="129"/>
      <c r="AT360" s="41"/>
      <c r="AU360" s="41"/>
      <c r="AV360" s="21"/>
      <c r="AW360" s="21"/>
    </row>
    <row r="361" spans="1:54" ht="15" customHeight="1" x14ac:dyDescent="0.55000000000000004">
      <c r="A361" s="177"/>
      <c r="B361" s="150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  <c r="AA361" s="181"/>
      <c r="AB361" s="181"/>
      <c r="AC361" s="181"/>
      <c r="AD361" s="181"/>
      <c r="AE361" s="181"/>
      <c r="AF361" s="181"/>
      <c r="AG361" s="181"/>
      <c r="AH361" s="87"/>
      <c r="AI361" s="172"/>
      <c r="AJ361" s="173"/>
      <c r="AK361" s="173"/>
      <c r="AL361" s="173"/>
      <c r="AM361" s="173"/>
      <c r="AN361" s="173"/>
      <c r="AO361" s="15"/>
      <c r="AP361" s="174"/>
      <c r="AQ361" s="100"/>
      <c r="AR361" s="101"/>
      <c r="AS361" s="102"/>
      <c r="AT361" s="101"/>
      <c r="AU361" s="101"/>
      <c r="AV361" s="103"/>
      <c r="AW361" s="103"/>
    </row>
    <row r="362" spans="1:54" ht="15" customHeight="1" x14ac:dyDescent="0.55000000000000004">
      <c r="A362" s="170"/>
      <c r="B362" s="160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  <c r="AA362" s="181"/>
      <c r="AB362" s="181"/>
      <c r="AC362" s="181"/>
      <c r="AD362" s="181"/>
      <c r="AE362" s="181"/>
      <c r="AF362" s="181"/>
      <c r="AG362" s="181"/>
      <c r="AH362" s="157"/>
      <c r="AI362" s="41"/>
      <c r="AJ362" s="175"/>
      <c r="AK362" s="175"/>
      <c r="AL362" s="175"/>
      <c r="AM362" s="175"/>
      <c r="AN362" s="175"/>
      <c r="AO362" s="102"/>
      <c r="AP362" s="176"/>
      <c r="AQ362" s="114"/>
      <c r="AR362" s="115"/>
      <c r="AS362" s="116"/>
      <c r="AT362" s="117"/>
      <c r="AU362" s="117"/>
      <c r="AV362" s="21"/>
      <c r="AW362" s="21"/>
    </row>
    <row r="363" spans="1:54" ht="15" customHeight="1" x14ac:dyDescent="0.55000000000000004">
      <c r="A363" s="170"/>
      <c r="B363" s="162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  <c r="AA363" s="181"/>
      <c r="AB363" s="181"/>
      <c r="AC363" s="181"/>
      <c r="AD363" s="181"/>
      <c r="AE363" s="181"/>
      <c r="AF363" s="181"/>
      <c r="AG363" s="181"/>
      <c r="AH363" s="137"/>
      <c r="AI363" s="153"/>
      <c r="AJ363" s="41"/>
      <c r="AK363" s="41"/>
      <c r="AL363" s="41"/>
      <c r="AM363" s="41"/>
      <c r="AN363" s="153"/>
      <c r="AO363" s="158"/>
      <c r="AP363" s="151"/>
      <c r="AQ363" s="129"/>
      <c r="AR363" s="129"/>
      <c r="AS363" s="129"/>
      <c r="AT363" s="41"/>
      <c r="AU363" s="41"/>
      <c r="AV363" s="21"/>
      <c r="AW363" s="21"/>
    </row>
    <row r="364" spans="1:54" ht="15" customHeight="1" x14ac:dyDescent="0.55000000000000004">
      <c r="A364" s="171"/>
      <c r="B364" s="163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  <c r="AA364" s="181"/>
      <c r="AB364" s="181"/>
      <c r="AC364" s="181"/>
      <c r="AD364" s="181"/>
      <c r="AE364" s="181"/>
      <c r="AF364" s="181"/>
      <c r="AG364" s="181"/>
      <c r="AH364" s="87"/>
      <c r="AI364" s="172"/>
      <c r="AJ364" s="173"/>
      <c r="AK364" s="173"/>
      <c r="AL364" s="173"/>
      <c r="AM364" s="173"/>
      <c r="AN364" s="173"/>
      <c r="AO364" s="15"/>
      <c r="AP364" s="174"/>
      <c r="AQ364" s="100"/>
      <c r="AR364" s="101"/>
      <c r="AS364" s="102"/>
      <c r="AT364" s="101"/>
      <c r="AU364" s="101"/>
      <c r="AV364" s="103"/>
      <c r="AW364" s="103"/>
    </row>
    <row r="365" spans="1:54" ht="15" customHeight="1" x14ac:dyDescent="0.55000000000000004">
      <c r="A365" s="170"/>
      <c r="B365" s="160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  <c r="AA365" s="181"/>
      <c r="AB365" s="181"/>
      <c r="AC365" s="181"/>
      <c r="AD365" s="181"/>
      <c r="AE365" s="181"/>
      <c r="AF365" s="181"/>
      <c r="AG365" s="181"/>
      <c r="AH365" s="157"/>
      <c r="AI365" s="41"/>
      <c r="AJ365" s="175"/>
      <c r="AK365" s="175"/>
      <c r="AL365" s="175"/>
      <c r="AM365" s="175"/>
      <c r="AN365" s="175"/>
      <c r="AO365" s="102"/>
      <c r="AP365" s="176"/>
      <c r="AQ365" s="114"/>
      <c r="AR365" s="115"/>
      <c r="AS365" s="116"/>
      <c r="AT365" s="117"/>
      <c r="AU365" s="117"/>
      <c r="AV365" s="21"/>
      <c r="AW365" s="21"/>
    </row>
    <row r="366" spans="1:54" ht="15" customHeight="1" x14ac:dyDescent="0.55000000000000004">
      <c r="A366" s="170"/>
      <c r="B366" s="162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  <c r="AA366" s="181"/>
      <c r="AB366" s="181"/>
      <c r="AC366" s="181"/>
      <c r="AD366" s="181"/>
      <c r="AE366" s="181"/>
      <c r="AF366" s="181"/>
      <c r="AG366" s="181"/>
      <c r="AH366" s="137"/>
      <c r="AI366" s="153"/>
      <c r="AJ366" s="41"/>
      <c r="AK366" s="41"/>
      <c r="AL366" s="41"/>
      <c r="AM366" s="41"/>
      <c r="AN366" s="153"/>
      <c r="AO366" s="158"/>
      <c r="AP366" s="151"/>
      <c r="AQ366" s="129"/>
      <c r="AR366" s="129"/>
      <c r="AS366" s="129"/>
      <c r="AT366" s="41"/>
      <c r="AU366" s="41"/>
      <c r="AV366" s="21"/>
      <c r="AW366" s="21"/>
    </row>
    <row r="367" spans="1:54" ht="15" customHeight="1" x14ac:dyDescent="0.55000000000000004">
      <c r="A367" s="177"/>
      <c r="B367" s="150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  <c r="AA367" s="181"/>
      <c r="AB367" s="181"/>
      <c r="AC367" s="181"/>
      <c r="AD367" s="181"/>
      <c r="AE367" s="181"/>
      <c r="AF367" s="181"/>
      <c r="AG367" s="181"/>
      <c r="AH367" s="87"/>
      <c r="AI367" s="172"/>
      <c r="AJ367" s="173"/>
      <c r="AK367" s="173"/>
      <c r="AL367" s="173"/>
      <c r="AM367" s="173"/>
      <c r="AN367" s="173"/>
      <c r="AO367" s="15"/>
      <c r="AP367" s="174"/>
      <c r="AQ367" s="100"/>
      <c r="AR367" s="101"/>
      <c r="AS367" s="102"/>
      <c r="AT367" s="101"/>
      <c r="AU367" s="101"/>
      <c r="AV367" s="103"/>
      <c r="AW367" s="103"/>
    </row>
    <row r="368" spans="1:54" ht="15" customHeight="1" x14ac:dyDescent="0.55000000000000004">
      <c r="A368" s="170"/>
      <c r="B368" s="160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  <c r="AA368" s="181"/>
      <c r="AB368" s="181"/>
      <c r="AC368" s="181"/>
      <c r="AD368" s="181"/>
      <c r="AE368" s="181"/>
      <c r="AF368" s="181"/>
      <c r="AG368" s="181"/>
      <c r="AH368" s="157"/>
      <c r="AI368" s="172"/>
      <c r="AJ368" s="175"/>
      <c r="AK368" s="175"/>
      <c r="AL368" s="175"/>
      <c r="AM368" s="175"/>
      <c r="AN368" s="175"/>
      <c r="AO368" s="102"/>
      <c r="AP368" s="176"/>
      <c r="AQ368" s="114"/>
      <c r="AR368" s="115"/>
      <c r="AS368" s="116"/>
      <c r="AT368" s="117"/>
      <c r="AU368" s="117"/>
      <c r="AV368" s="21"/>
      <c r="AW368" s="21"/>
    </row>
    <row r="369" spans="1:54" ht="15" customHeight="1" x14ac:dyDescent="0.55000000000000004">
      <c r="A369" s="170"/>
      <c r="B369" s="162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  <c r="AA369" s="181"/>
      <c r="AB369" s="181"/>
      <c r="AC369" s="181"/>
      <c r="AD369" s="181"/>
      <c r="AE369" s="181"/>
      <c r="AF369" s="181"/>
      <c r="AG369" s="181"/>
      <c r="AH369" s="137"/>
      <c r="AI369" s="153"/>
      <c r="AJ369" s="41"/>
      <c r="AK369" s="41"/>
      <c r="AL369" s="41"/>
      <c r="AM369" s="41"/>
      <c r="AN369" s="153"/>
      <c r="AO369" s="158"/>
      <c r="AP369" s="151"/>
      <c r="AQ369" s="129"/>
      <c r="AR369" s="129"/>
      <c r="AS369" s="129"/>
      <c r="AT369" s="41"/>
      <c r="AU369" s="41"/>
      <c r="AV369" s="21"/>
      <c r="AW369" s="21"/>
    </row>
    <row r="370" spans="1:54" ht="15" customHeight="1" x14ac:dyDescent="0.55000000000000004">
      <c r="A370" s="171"/>
      <c r="B370" s="163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  <c r="AA370" s="181"/>
      <c r="AB370" s="181"/>
      <c r="AC370" s="181"/>
      <c r="AD370" s="181"/>
      <c r="AE370" s="181"/>
      <c r="AF370" s="181"/>
      <c r="AG370" s="181"/>
      <c r="AH370" s="81"/>
      <c r="AI370" s="172"/>
      <c r="AJ370" s="173"/>
      <c r="AK370" s="173"/>
      <c r="AL370" s="173"/>
      <c r="AM370" s="173"/>
      <c r="AN370" s="173"/>
      <c r="AO370" s="178"/>
      <c r="AP370" s="174"/>
      <c r="AQ370" s="100"/>
      <c r="AR370" s="101"/>
      <c r="AS370" s="102"/>
      <c r="AT370" s="101"/>
      <c r="AU370" s="101"/>
      <c r="AV370" s="103"/>
      <c r="AW370" s="103"/>
    </row>
    <row r="371" spans="1:54" ht="15" customHeight="1" x14ac:dyDescent="0.55000000000000004">
      <c r="A371" s="170"/>
      <c r="B371" s="160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  <c r="AA371" s="181"/>
      <c r="AB371" s="181"/>
      <c r="AC371" s="181"/>
      <c r="AD371" s="181"/>
      <c r="AE371" s="181"/>
      <c r="AF371" s="181"/>
      <c r="AG371" s="181"/>
      <c r="AH371" s="157"/>
      <c r="AI371" s="172"/>
      <c r="AJ371" s="175"/>
      <c r="AK371" s="175"/>
      <c r="AL371" s="175"/>
      <c r="AM371" s="175"/>
      <c r="AN371" s="175"/>
      <c r="AO371" s="179"/>
      <c r="AP371" s="176"/>
      <c r="AQ371" s="114"/>
      <c r="AR371" s="115"/>
      <c r="AS371" s="116"/>
      <c r="AT371" s="117"/>
      <c r="AU371" s="117"/>
      <c r="AV371" s="21"/>
      <c r="AW371" s="21"/>
    </row>
    <row r="372" spans="1:54" ht="15" customHeight="1" x14ac:dyDescent="0.55000000000000004">
      <c r="A372" s="170"/>
      <c r="B372" s="162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  <c r="AA372" s="181"/>
      <c r="AB372" s="181"/>
      <c r="AC372" s="181"/>
      <c r="AD372" s="181"/>
      <c r="AE372" s="181"/>
      <c r="AF372" s="181"/>
      <c r="AG372" s="181"/>
      <c r="AH372" s="137"/>
      <c r="AI372" s="153"/>
      <c r="AJ372" s="41"/>
      <c r="AK372" s="41"/>
      <c r="AL372" s="41"/>
      <c r="AM372" s="41"/>
      <c r="AN372" s="153"/>
      <c r="AO372" s="158"/>
      <c r="AP372" s="151"/>
      <c r="AQ372" s="129"/>
      <c r="AR372" s="129"/>
      <c r="AS372" s="129"/>
      <c r="AT372" s="41"/>
      <c r="AU372" s="41"/>
      <c r="AV372" s="21"/>
      <c r="AW372" s="21"/>
    </row>
    <row r="373" spans="1:54" ht="15" customHeight="1" x14ac:dyDescent="0.55000000000000004">
      <c r="A373" s="177"/>
      <c r="B373" s="150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  <c r="AA373" s="181"/>
      <c r="AB373" s="181"/>
      <c r="AC373" s="181"/>
      <c r="AD373" s="181"/>
      <c r="AE373" s="181"/>
      <c r="AF373" s="181"/>
      <c r="AG373" s="181"/>
      <c r="AH373" s="81"/>
      <c r="AI373" s="172"/>
      <c r="AJ373" s="173"/>
      <c r="AK373" s="173"/>
      <c r="AL373" s="173"/>
      <c r="AM373" s="173"/>
      <c r="AN373" s="173"/>
      <c r="AO373" s="178"/>
      <c r="AP373" s="174"/>
      <c r="AQ373" s="100"/>
      <c r="AR373" s="101"/>
      <c r="AS373" s="102"/>
      <c r="AT373" s="101"/>
      <c r="AU373" s="101"/>
      <c r="AV373" s="103"/>
      <c r="AW373" s="103"/>
    </row>
    <row r="374" spans="1:54" ht="15" customHeight="1" x14ac:dyDescent="0.55000000000000004">
      <c r="A374" s="170"/>
      <c r="B374" s="160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  <c r="AA374" s="181"/>
      <c r="AB374" s="181"/>
      <c r="AC374" s="181"/>
      <c r="AD374" s="181"/>
      <c r="AE374" s="181"/>
      <c r="AF374" s="181"/>
      <c r="AG374" s="181"/>
      <c r="AH374" s="157"/>
      <c r="AI374" s="172"/>
      <c r="AJ374" s="175"/>
      <c r="AK374" s="175"/>
      <c r="AL374" s="175"/>
      <c r="AM374" s="175"/>
      <c r="AN374" s="175"/>
      <c r="AO374" s="179"/>
      <c r="AP374" s="176"/>
      <c r="AQ374" s="114"/>
      <c r="AR374" s="115"/>
      <c r="AS374" s="116"/>
      <c r="AT374" s="117"/>
      <c r="AU374" s="117"/>
      <c r="AV374" s="21"/>
      <c r="AW374" s="21"/>
    </row>
    <row r="375" spans="1:54" ht="15" customHeight="1" x14ac:dyDescent="0.55000000000000004">
      <c r="A375" s="170"/>
      <c r="B375" s="162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  <c r="AB375" s="181"/>
      <c r="AC375" s="181"/>
      <c r="AD375" s="181"/>
      <c r="AE375" s="181"/>
      <c r="AF375" s="181"/>
      <c r="AG375" s="181"/>
      <c r="AH375" s="137"/>
      <c r="AI375" s="153"/>
      <c r="AJ375" s="41"/>
      <c r="AK375" s="41"/>
      <c r="AL375" s="41"/>
      <c r="AM375" s="41"/>
      <c r="AN375" s="153"/>
      <c r="AO375" s="158"/>
      <c r="AP375" s="151"/>
      <c r="AQ375" s="129"/>
      <c r="AR375" s="129"/>
      <c r="AS375" s="129"/>
      <c r="AT375" s="41"/>
      <c r="AU375" s="41"/>
      <c r="AV375" s="21"/>
      <c r="AW375" s="21"/>
    </row>
    <row r="376" spans="1:54" ht="15" customHeight="1" x14ac:dyDescent="0.55000000000000004">
      <c r="A376" s="171"/>
      <c r="B376" s="163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  <c r="AB376" s="181"/>
      <c r="AC376" s="181"/>
      <c r="AD376" s="181"/>
      <c r="AE376" s="181"/>
      <c r="AF376" s="181"/>
      <c r="AG376" s="181"/>
      <c r="AH376" s="87"/>
      <c r="AI376" s="172"/>
      <c r="AJ376" s="173"/>
      <c r="AK376" s="173"/>
      <c r="AL376" s="173"/>
      <c r="AM376" s="173"/>
      <c r="AN376" s="173"/>
      <c r="AO376" s="178"/>
      <c r="AP376" s="174"/>
      <c r="AQ376" s="100"/>
      <c r="AR376" s="101"/>
      <c r="AS376" s="102"/>
      <c r="AT376" s="101"/>
      <c r="AU376" s="101"/>
      <c r="AV376" s="103"/>
      <c r="AW376" s="103"/>
    </row>
    <row r="377" spans="1:54" ht="15" customHeight="1" x14ac:dyDescent="0.55000000000000004">
      <c r="A377" s="170"/>
      <c r="B377" s="160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57"/>
      <c r="AI377" s="41"/>
      <c r="AJ377" s="175"/>
      <c r="AK377" s="175"/>
      <c r="AL377" s="175"/>
      <c r="AM377" s="175"/>
      <c r="AN377" s="175"/>
      <c r="AO377" s="179"/>
      <c r="AP377" s="176"/>
      <c r="AQ377" s="114"/>
      <c r="AR377" s="115"/>
      <c r="AS377" s="116"/>
      <c r="AT377" s="117"/>
      <c r="AU377" s="117"/>
      <c r="AV377" s="21"/>
      <c r="AW377" s="21"/>
    </row>
    <row r="378" spans="1:54" ht="15" customHeight="1" x14ac:dyDescent="0.55000000000000004">
      <c r="A378" s="170"/>
      <c r="B378" s="162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  <c r="AB378" s="181"/>
      <c r="AC378" s="181"/>
      <c r="AD378" s="181"/>
      <c r="AE378" s="181"/>
      <c r="AF378" s="181"/>
      <c r="AG378" s="181"/>
      <c r="AH378" s="137"/>
      <c r="AI378" s="153"/>
      <c r="AJ378" s="41"/>
      <c r="AK378" s="41"/>
      <c r="AL378" s="41"/>
      <c r="AM378" s="41"/>
      <c r="AN378" s="153"/>
      <c r="AO378" s="158"/>
      <c r="AP378" s="151"/>
      <c r="AQ378" s="129"/>
      <c r="AR378" s="129"/>
      <c r="AS378" s="129"/>
      <c r="AT378" s="41"/>
      <c r="AU378" s="41"/>
      <c r="AV378" s="21"/>
      <c r="AW378" s="21"/>
    </row>
    <row r="379" spans="1:54" ht="15" customHeight="1" x14ac:dyDescent="0.55000000000000004">
      <c r="A379" s="177"/>
      <c r="B379" s="163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  <c r="AB379" s="181"/>
      <c r="AC379" s="181"/>
      <c r="AD379" s="181"/>
      <c r="AE379" s="181"/>
      <c r="AF379" s="181"/>
      <c r="AG379" s="181"/>
      <c r="AH379" s="87"/>
      <c r="AI379" s="172"/>
      <c r="AJ379" s="173"/>
      <c r="AK379" s="173"/>
      <c r="AL379" s="173"/>
      <c r="AM379" s="173"/>
      <c r="AN379" s="173"/>
      <c r="AO379" s="178"/>
      <c r="AP379" s="174"/>
      <c r="AQ379" s="100"/>
      <c r="AR379" s="101"/>
      <c r="AS379" s="102"/>
      <c r="AT379" s="101"/>
      <c r="AU379" s="101"/>
      <c r="AV379" s="103"/>
      <c r="AW379" s="103"/>
    </row>
    <row r="380" spans="1:54" ht="15" customHeight="1" x14ac:dyDescent="0.55000000000000004">
      <c r="A380" s="170"/>
      <c r="B380" s="160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  <c r="AB380" s="181"/>
      <c r="AC380" s="181"/>
      <c r="AD380" s="181"/>
      <c r="AE380" s="181"/>
      <c r="AF380" s="181"/>
      <c r="AG380" s="181"/>
      <c r="AH380" s="157"/>
      <c r="AI380" s="41"/>
      <c r="AJ380" s="175"/>
      <c r="AK380" s="175"/>
      <c r="AL380" s="175"/>
      <c r="AM380" s="175"/>
      <c r="AN380" s="175"/>
      <c r="AO380" s="179"/>
      <c r="AP380" s="176"/>
      <c r="AQ380" s="114"/>
      <c r="AR380" s="115"/>
      <c r="AS380" s="116"/>
      <c r="AT380" s="117"/>
      <c r="AU380" s="117"/>
      <c r="AV380" s="21"/>
      <c r="AW380" s="21"/>
    </row>
    <row r="381" spans="1:54" s="9" customFormat="1" ht="15" customHeight="1" x14ac:dyDescent="0.55000000000000004">
      <c r="A381" s="170"/>
      <c r="B381" s="162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  <c r="AA381" s="181"/>
      <c r="AB381" s="181"/>
      <c r="AC381" s="181"/>
      <c r="AD381" s="181"/>
      <c r="AE381" s="181"/>
      <c r="AF381" s="181"/>
      <c r="AG381" s="181"/>
      <c r="AH381" s="137"/>
      <c r="AI381" s="153"/>
      <c r="AJ381" s="41"/>
      <c r="AK381" s="41"/>
      <c r="AL381" s="41"/>
      <c r="AM381" s="41"/>
      <c r="AN381" s="153"/>
      <c r="AO381" s="158"/>
      <c r="AP381" s="151"/>
      <c r="AQ381" s="129"/>
      <c r="AR381" s="129"/>
      <c r="AS381" s="129"/>
      <c r="AT381" s="41"/>
      <c r="AU381" s="41"/>
      <c r="AV381" s="21"/>
      <c r="AW381" s="21"/>
      <c r="AX381" s="21"/>
      <c r="AY381" s="21"/>
      <c r="AZ381" s="21"/>
      <c r="BA381" s="21"/>
      <c r="BB381" s="21"/>
    </row>
    <row r="382" spans="1:54" s="9" customFormat="1" ht="15" customHeight="1" x14ac:dyDescent="0.55000000000000004">
      <c r="A382" s="171"/>
      <c r="B382" s="163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  <c r="AA382" s="181"/>
      <c r="AB382" s="181"/>
      <c r="AC382" s="181"/>
      <c r="AD382" s="181"/>
      <c r="AE382" s="181"/>
      <c r="AF382" s="181"/>
      <c r="AG382" s="181"/>
      <c r="AH382" s="81"/>
      <c r="AI382" s="172"/>
      <c r="AJ382" s="173"/>
      <c r="AK382" s="173"/>
      <c r="AL382" s="173"/>
      <c r="AM382" s="173"/>
      <c r="AN382" s="173"/>
      <c r="AO382" s="178"/>
      <c r="AP382" s="174"/>
      <c r="AQ382" s="100"/>
      <c r="AR382" s="101"/>
      <c r="AS382" s="102"/>
      <c r="AT382" s="101"/>
      <c r="AU382" s="101"/>
      <c r="AV382" s="103"/>
      <c r="AW382" s="103"/>
      <c r="AX382" s="21"/>
      <c r="AY382" s="21"/>
      <c r="AZ382" s="21"/>
      <c r="BA382" s="21"/>
      <c r="BB382" s="21"/>
    </row>
    <row r="383" spans="1:54" s="9" customFormat="1" ht="15" customHeight="1" x14ac:dyDescent="0.55000000000000004">
      <c r="A383" s="170"/>
      <c r="B383" s="160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  <c r="AB383" s="181"/>
      <c r="AC383" s="181"/>
      <c r="AD383" s="181"/>
      <c r="AE383" s="181"/>
      <c r="AF383" s="181"/>
      <c r="AG383" s="181"/>
      <c r="AH383" s="157"/>
      <c r="AI383" s="41"/>
      <c r="AJ383" s="175"/>
      <c r="AK383" s="175"/>
      <c r="AL383" s="175"/>
      <c r="AM383" s="175"/>
      <c r="AN383" s="175"/>
      <c r="AO383" s="179"/>
      <c r="AP383" s="176"/>
      <c r="AQ383" s="114"/>
      <c r="AR383" s="115"/>
      <c r="AS383" s="116"/>
      <c r="AT383" s="101"/>
      <c r="AU383" s="101"/>
      <c r="AV383" s="21"/>
      <c r="AW383" s="21"/>
      <c r="AX383" s="21"/>
      <c r="AY383" s="21"/>
      <c r="AZ383" s="21"/>
      <c r="BA383" s="21"/>
      <c r="BB383" s="21"/>
    </row>
    <row r="384" spans="1:54" ht="15" customHeight="1" x14ac:dyDescent="0.55000000000000004">
      <c r="A384" s="170"/>
      <c r="B384" s="162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  <c r="AA384" s="181"/>
      <c r="AB384" s="181"/>
      <c r="AC384" s="181"/>
      <c r="AD384" s="181"/>
      <c r="AE384" s="181"/>
      <c r="AF384" s="181"/>
      <c r="AG384" s="181"/>
      <c r="AH384" s="137"/>
      <c r="AI384" s="41"/>
      <c r="AJ384" s="41"/>
      <c r="AK384" s="41"/>
      <c r="AL384" s="41"/>
      <c r="AM384" s="41"/>
      <c r="AN384" s="153"/>
      <c r="AO384" s="158"/>
      <c r="AP384" s="151"/>
      <c r="AQ384" s="129"/>
      <c r="AR384" s="129"/>
      <c r="AS384" s="129"/>
      <c r="AT384" s="41"/>
      <c r="AU384" s="41"/>
      <c r="AV384" s="21"/>
      <c r="AW384" s="21"/>
    </row>
    <row r="385" spans="1:54" ht="15" customHeight="1" x14ac:dyDescent="0.55000000000000004">
      <c r="A385" s="177"/>
      <c r="B385" s="163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  <c r="AA385" s="181"/>
      <c r="AB385" s="181"/>
      <c r="AC385" s="181"/>
      <c r="AD385" s="181"/>
      <c r="AE385" s="181"/>
      <c r="AF385" s="181"/>
      <c r="AG385" s="181"/>
      <c r="AH385" s="87"/>
      <c r="AI385" s="172"/>
      <c r="AJ385" s="173"/>
      <c r="AK385" s="173"/>
      <c r="AL385" s="173"/>
      <c r="AM385" s="173"/>
      <c r="AN385" s="173"/>
      <c r="AO385" s="178"/>
      <c r="AP385" s="174"/>
      <c r="AQ385" s="100"/>
      <c r="AR385" s="101"/>
      <c r="AS385" s="102"/>
      <c r="AT385" s="101"/>
      <c r="AU385" s="101"/>
      <c r="AV385" s="103"/>
      <c r="AW385" s="103"/>
    </row>
    <row r="386" spans="1:54" ht="15" customHeight="1" x14ac:dyDescent="0.55000000000000004">
      <c r="A386" s="170"/>
      <c r="B386" s="160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  <c r="AA386" s="181"/>
      <c r="AB386" s="181"/>
      <c r="AC386" s="181"/>
      <c r="AD386" s="181"/>
      <c r="AE386" s="181"/>
      <c r="AF386" s="181"/>
      <c r="AG386" s="181"/>
      <c r="AH386" s="157"/>
      <c r="AI386" s="41"/>
      <c r="AJ386" s="175"/>
      <c r="AK386" s="175"/>
      <c r="AL386" s="175"/>
      <c r="AM386" s="175"/>
      <c r="AN386" s="175"/>
      <c r="AO386" s="179"/>
      <c r="AP386" s="176"/>
      <c r="AQ386" s="114"/>
      <c r="AR386" s="115"/>
      <c r="AS386" s="116"/>
      <c r="AT386" s="117"/>
      <c r="AU386" s="117"/>
      <c r="AV386" s="21"/>
      <c r="AW386" s="21"/>
    </row>
    <row r="387" spans="1:54" s="9" customFormat="1" ht="15" customHeight="1" x14ac:dyDescent="0.35">
      <c r="A387" s="21"/>
      <c r="B387" s="2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  <c r="AA387" s="181"/>
      <c r="AB387" s="181"/>
      <c r="AC387" s="181"/>
      <c r="AD387" s="181"/>
      <c r="AE387" s="181"/>
      <c r="AF387" s="181"/>
      <c r="AG387" s="181"/>
      <c r="AH387" s="41"/>
      <c r="AI387" s="21"/>
      <c r="AJ387" s="41"/>
      <c r="AK387" s="41"/>
      <c r="AL387" s="41"/>
      <c r="AM387" s="153"/>
      <c r="AN387" s="153"/>
      <c r="AO387" s="164"/>
      <c r="AP387" s="21"/>
      <c r="AQ387" s="129"/>
      <c r="AR387" s="129"/>
      <c r="AS387" s="129"/>
      <c r="AT387" s="21"/>
      <c r="AU387" s="21"/>
      <c r="AV387" s="21"/>
      <c r="AW387" s="21"/>
      <c r="AX387" s="21"/>
      <c r="AY387" s="21"/>
      <c r="AZ387" s="21"/>
      <c r="BA387" s="21"/>
      <c r="BB387" s="21"/>
    </row>
    <row r="388" spans="1:54" ht="15" customHeight="1" x14ac:dyDescent="0.35">
      <c r="A388" s="21"/>
      <c r="B388" s="2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  <c r="T388" s="181"/>
      <c r="U388" s="181"/>
      <c r="V388" s="181"/>
      <c r="W388" s="181"/>
      <c r="X388" s="181"/>
      <c r="Y388" s="181"/>
      <c r="Z388" s="181"/>
      <c r="AA388" s="181"/>
      <c r="AB388" s="181"/>
      <c r="AC388" s="181"/>
      <c r="AD388" s="181"/>
      <c r="AE388" s="181"/>
      <c r="AF388" s="181"/>
      <c r="AG388" s="181"/>
      <c r="AH388" s="8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Z388" s="194"/>
      <c r="BA388" s="195"/>
    </row>
    <row r="389" spans="1:54" ht="15" customHeight="1" x14ac:dyDescent="0.35">
      <c r="A389" s="193"/>
      <c r="B389" s="193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81"/>
      <c r="X389" s="181"/>
      <c r="Y389" s="181"/>
      <c r="Z389" s="181"/>
      <c r="AA389" s="181"/>
      <c r="AB389" s="181"/>
      <c r="AC389" s="181"/>
      <c r="AD389" s="181"/>
      <c r="AE389" s="181"/>
      <c r="AF389" s="181"/>
      <c r="AG389" s="181"/>
      <c r="AH389" s="8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Z389" s="191"/>
      <c r="BA389" s="192"/>
    </row>
    <row r="390" spans="1:54" ht="15" customHeight="1" x14ac:dyDescent="0.35">
      <c r="A390" s="193"/>
      <c r="B390" s="193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  <c r="AA390" s="181"/>
      <c r="AB390" s="181"/>
      <c r="AC390" s="181"/>
      <c r="AD390" s="181"/>
      <c r="AE390" s="181"/>
      <c r="AF390" s="181"/>
      <c r="AG390" s="181"/>
      <c r="AH390" s="8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Z390" s="192"/>
      <c r="BA390" s="192"/>
    </row>
    <row r="391" spans="1:54" ht="15" customHeight="1" x14ac:dyDescent="0.55000000000000004">
      <c r="A391" s="170"/>
      <c r="B391" s="162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  <c r="AA391" s="181"/>
      <c r="AB391" s="181"/>
      <c r="AC391" s="181"/>
      <c r="AD391" s="181"/>
      <c r="AE391" s="181"/>
      <c r="AF391" s="181"/>
      <c r="AG391" s="181"/>
      <c r="AH391" s="87"/>
      <c r="AI391" s="21"/>
      <c r="AJ391" s="21"/>
      <c r="AK391" s="21"/>
      <c r="AL391" s="21"/>
      <c r="AM391" s="21"/>
      <c r="AN391" s="21"/>
      <c r="AO391" s="21"/>
      <c r="AP391" s="21"/>
      <c r="AQ391" s="196"/>
      <c r="AR391" s="197"/>
      <c r="AS391" s="197"/>
      <c r="AT391" s="197"/>
      <c r="AU391" s="197"/>
    </row>
    <row r="392" spans="1:54" ht="15" customHeight="1" x14ac:dyDescent="0.55000000000000004">
      <c r="A392" s="171"/>
      <c r="B392" s="163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  <c r="AA392" s="181"/>
      <c r="AB392" s="181"/>
      <c r="AC392" s="181"/>
      <c r="AD392" s="181"/>
      <c r="AE392" s="181"/>
      <c r="AF392" s="181"/>
      <c r="AG392" s="181"/>
      <c r="AH392" s="87"/>
      <c r="AI392" s="172"/>
      <c r="AJ392" s="173"/>
      <c r="AK392" s="173"/>
      <c r="AL392" s="173"/>
      <c r="AM392" s="173"/>
      <c r="AN392" s="173"/>
      <c r="AO392" s="15"/>
      <c r="AP392" s="174"/>
      <c r="AQ392" s="100"/>
      <c r="AR392" s="101"/>
      <c r="AS392" s="102"/>
      <c r="AT392" s="101"/>
      <c r="AU392" s="101"/>
      <c r="AV392" s="103"/>
      <c r="AW392" s="103"/>
      <c r="AZ392" s="191"/>
      <c r="BA392" s="192"/>
    </row>
    <row r="393" spans="1:54" ht="15" customHeight="1" x14ac:dyDescent="0.55000000000000004">
      <c r="A393" s="170"/>
      <c r="B393" s="160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  <c r="AA393" s="181"/>
      <c r="AB393" s="181"/>
      <c r="AC393" s="181"/>
      <c r="AD393" s="181"/>
      <c r="AE393" s="181"/>
      <c r="AF393" s="181"/>
      <c r="AG393" s="181"/>
      <c r="AH393" s="157"/>
      <c r="AI393" s="41"/>
      <c r="AJ393" s="175"/>
      <c r="AK393" s="175"/>
      <c r="AL393" s="175"/>
      <c r="AM393" s="175"/>
      <c r="AN393" s="175"/>
      <c r="AO393" s="102"/>
      <c r="AP393" s="176"/>
      <c r="AQ393" s="114"/>
      <c r="AR393" s="115"/>
      <c r="AS393" s="116"/>
      <c r="AT393" s="117"/>
      <c r="AU393" s="117"/>
      <c r="AV393" s="21"/>
      <c r="AW393" s="21"/>
      <c r="AZ393" s="192"/>
      <c r="BA393" s="192"/>
    </row>
    <row r="394" spans="1:54" ht="15" customHeight="1" x14ac:dyDescent="0.55000000000000004">
      <c r="A394" s="170"/>
      <c r="B394" s="162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  <c r="AA394" s="181"/>
      <c r="AB394" s="181"/>
      <c r="AC394" s="181"/>
      <c r="AD394" s="181"/>
      <c r="AE394" s="181"/>
      <c r="AF394" s="181"/>
      <c r="AG394" s="181"/>
      <c r="AH394" s="123"/>
      <c r="AI394" s="153"/>
      <c r="AJ394" s="41"/>
      <c r="AK394" s="41"/>
      <c r="AL394" s="41"/>
      <c r="AM394" s="41"/>
      <c r="AN394" s="153"/>
      <c r="AO394" s="158"/>
      <c r="AP394" s="151"/>
      <c r="AQ394" s="129"/>
      <c r="AR394" s="129"/>
      <c r="AS394" s="129"/>
      <c r="AT394" s="41"/>
      <c r="AU394" s="41"/>
      <c r="AV394" s="21"/>
      <c r="AW394" s="21"/>
    </row>
    <row r="395" spans="1:54" ht="15" customHeight="1" x14ac:dyDescent="0.55000000000000004">
      <c r="A395" s="177"/>
      <c r="B395" s="150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  <c r="AG395" s="181"/>
      <c r="AH395" s="87"/>
      <c r="AI395" s="172"/>
      <c r="AJ395" s="173"/>
      <c r="AK395" s="173"/>
      <c r="AL395" s="173"/>
      <c r="AM395" s="173"/>
      <c r="AN395" s="173"/>
      <c r="AO395" s="15"/>
      <c r="AP395" s="174"/>
      <c r="AQ395" s="100"/>
      <c r="AR395" s="101"/>
      <c r="AS395" s="102"/>
      <c r="AT395" s="101"/>
      <c r="AU395" s="101"/>
      <c r="AV395" s="103"/>
      <c r="AW395" s="103"/>
      <c r="AZ395" s="191"/>
      <c r="BA395" s="192"/>
    </row>
    <row r="396" spans="1:54" ht="15" customHeight="1" x14ac:dyDescent="0.55000000000000004">
      <c r="A396" s="170"/>
      <c r="B396" s="160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  <c r="AA396" s="181"/>
      <c r="AB396" s="181"/>
      <c r="AC396" s="181"/>
      <c r="AD396" s="181"/>
      <c r="AE396" s="181"/>
      <c r="AF396" s="181"/>
      <c r="AG396" s="181"/>
      <c r="AH396" s="157"/>
      <c r="AI396" s="41"/>
      <c r="AJ396" s="175"/>
      <c r="AK396" s="175"/>
      <c r="AL396" s="175"/>
      <c r="AM396" s="175"/>
      <c r="AN396" s="175"/>
      <c r="AO396" s="102"/>
      <c r="AP396" s="176"/>
      <c r="AQ396" s="114"/>
      <c r="AR396" s="115"/>
      <c r="AS396" s="116"/>
      <c r="AT396" s="117"/>
      <c r="AU396" s="117"/>
      <c r="AV396" s="21"/>
      <c r="AW396" s="21"/>
      <c r="AZ396" s="192"/>
      <c r="BA396" s="192"/>
    </row>
    <row r="397" spans="1:54" ht="15" customHeight="1" x14ac:dyDescent="0.55000000000000004">
      <c r="A397" s="170"/>
      <c r="B397" s="162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  <c r="AA397" s="181"/>
      <c r="AB397" s="181"/>
      <c r="AC397" s="181"/>
      <c r="AD397" s="181"/>
      <c r="AE397" s="181"/>
      <c r="AF397" s="181"/>
      <c r="AG397" s="181"/>
      <c r="AH397" s="137"/>
      <c r="AI397" s="153"/>
      <c r="AJ397" s="41"/>
      <c r="AK397" s="41"/>
      <c r="AL397" s="41"/>
      <c r="AM397" s="41"/>
      <c r="AN397" s="153"/>
      <c r="AO397" s="158"/>
      <c r="AP397" s="151"/>
      <c r="AQ397" s="129"/>
      <c r="AR397" s="129"/>
      <c r="AS397" s="129"/>
      <c r="AT397" s="41"/>
      <c r="AU397" s="41"/>
      <c r="AV397" s="21"/>
      <c r="AW397" s="21"/>
    </row>
    <row r="398" spans="1:54" ht="15" customHeight="1" x14ac:dyDescent="0.55000000000000004">
      <c r="A398" s="171"/>
      <c r="B398" s="163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  <c r="AA398" s="181"/>
      <c r="AB398" s="181"/>
      <c r="AC398" s="181"/>
      <c r="AD398" s="181"/>
      <c r="AE398" s="181"/>
      <c r="AF398" s="181"/>
      <c r="AG398" s="181"/>
      <c r="AH398" s="87"/>
      <c r="AI398" s="172"/>
      <c r="AJ398" s="173"/>
      <c r="AK398" s="173"/>
      <c r="AL398" s="173"/>
      <c r="AM398" s="173"/>
      <c r="AN398" s="173"/>
      <c r="AO398" s="15"/>
      <c r="AP398" s="174"/>
      <c r="AQ398" s="100"/>
      <c r="AR398" s="101"/>
      <c r="AS398" s="102"/>
      <c r="AT398" s="101"/>
      <c r="AU398" s="101"/>
      <c r="AV398" s="103"/>
      <c r="AW398" s="103"/>
      <c r="AZ398" s="191"/>
      <c r="BA398" s="192"/>
    </row>
    <row r="399" spans="1:54" ht="15" customHeight="1" x14ac:dyDescent="0.55000000000000004">
      <c r="A399" s="170"/>
      <c r="B399" s="160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  <c r="AA399" s="181"/>
      <c r="AB399" s="181"/>
      <c r="AC399" s="181"/>
      <c r="AD399" s="181"/>
      <c r="AE399" s="181"/>
      <c r="AF399" s="181"/>
      <c r="AG399" s="181"/>
      <c r="AH399" s="157"/>
      <c r="AI399" s="41"/>
      <c r="AJ399" s="175"/>
      <c r="AK399" s="175"/>
      <c r="AL399" s="175"/>
      <c r="AM399" s="175"/>
      <c r="AN399" s="175"/>
      <c r="AO399" s="102"/>
      <c r="AP399" s="176"/>
      <c r="AQ399" s="114"/>
      <c r="AR399" s="115"/>
      <c r="AS399" s="116"/>
      <c r="AT399" s="117"/>
      <c r="AU399" s="117"/>
      <c r="AV399" s="21"/>
      <c r="AW399" s="21"/>
      <c r="AZ399" s="192"/>
      <c r="BA399" s="192"/>
    </row>
    <row r="400" spans="1:54" ht="15" customHeight="1" x14ac:dyDescent="0.55000000000000004">
      <c r="A400" s="170"/>
      <c r="B400" s="162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  <c r="AA400" s="181"/>
      <c r="AB400" s="181"/>
      <c r="AC400" s="181"/>
      <c r="AD400" s="181"/>
      <c r="AE400" s="181"/>
      <c r="AF400" s="181"/>
      <c r="AG400" s="181"/>
      <c r="AH400" s="137"/>
      <c r="AI400" s="153"/>
      <c r="AJ400" s="41"/>
      <c r="AK400" s="41"/>
      <c r="AL400" s="41"/>
      <c r="AM400" s="41"/>
      <c r="AN400" s="153"/>
      <c r="AO400" s="158"/>
      <c r="AP400" s="151"/>
      <c r="AQ400" s="129"/>
      <c r="AR400" s="129"/>
      <c r="AS400" s="129"/>
      <c r="AT400" s="41"/>
      <c r="AU400" s="41"/>
      <c r="AV400" s="21"/>
      <c r="AW400" s="21"/>
    </row>
    <row r="401" spans="1:54" ht="15" customHeight="1" x14ac:dyDescent="0.55000000000000004">
      <c r="A401" s="177"/>
      <c r="B401" s="150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  <c r="AA401" s="181"/>
      <c r="AB401" s="181"/>
      <c r="AC401" s="181"/>
      <c r="AD401" s="181"/>
      <c r="AE401" s="181"/>
      <c r="AF401" s="181"/>
      <c r="AG401" s="181"/>
      <c r="AH401" s="87"/>
      <c r="AI401" s="172"/>
      <c r="AJ401" s="173"/>
      <c r="AK401" s="173"/>
      <c r="AL401" s="173"/>
      <c r="AM401" s="173"/>
      <c r="AN401" s="173"/>
      <c r="AO401" s="15"/>
      <c r="AP401" s="174"/>
      <c r="AQ401" s="100"/>
      <c r="AR401" s="101"/>
      <c r="AS401" s="102"/>
      <c r="AT401" s="101"/>
      <c r="AU401" s="101"/>
      <c r="AV401" s="103"/>
      <c r="AW401" s="103"/>
      <c r="AZ401" s="191"/>
      <c r="BA401" s="192"/>
    </row>
    <row r="402" spans="1:54" ht="15" customHeight="1" x14ac:dyDescent="0.55000000000000004">
      <c r="A402" s="170"/>
      <c r="B402" s="160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  <c r="AG402" s="181"/>
      <c r="AH402" s="157"/>
      <c r="AI402" s="172"/>
      <c r="AJ402" s="175"/>
      <c r="AK402" s="175"/>
      <c r="AL402" s="175"/>
      <c r="AM402" s="175"/>
      <c r="AN402" s="175"/>
      <c r="AO402" s="102"/>
      <c r="AP402" s="176"/>
      <c r="AQ402" s="114"/>
      <c r="AR402" s="115"/>
      <c r="AS402" s="116"/>
      <c r="AT402" s="117"/>
      <c r="AU402" s="117"/>
      <c r="AV402" s="21"/>
      <c r="AW402" s="21"/>
      <c r="AZ402" s="192"/>
      <c r="BA402" s="192"/>
    </row>
    <row r="403" spans="1:54" ht="15" customHeight="1" x14ac:dyDescent="0.55000000000000004">
      <c r="A403" s="170"/>
      <c r="B403" s="162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  <c r="AG403" s="181"/>
      <c r="AH403" s="137"/>
      <c r="AI403" s="153"/>
      <c r="AJ403" s="41"/>
      <c r="AK403" s="41"/>
      <c r="AL403" s="41"/>
      <c r="AM403" s="41"/>
      <c r="AN403" s="153"/>
      <c r="AO403" s="158"/>
      <c r="AP403" s="151"/>
      <c r="AQ403" s="129"/>
      <c r="AR403" s="129"/>
      <c r="AS403" s="129"/>
      <c r="AT403" s="41"/>
      <c r="AU403" s="41"/>
      <c r="AV403" s="21"/>
      <c r="AW403" s="21"/>
    </row>
    <row r="404" spans="1:54" ht="15" customHeight="1" x14ac:dyDescent="0.55000000000000004">
      <c r="A404" s="171"/>
      <c r="B404" s="163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  <c r="AG404" s="181"/>
      <c r="AH404" s="81"/>
      <c r="AI404" s="172"/>
      <c r="AJ404" s="173"/>
      <c r="AK404" s="173"/>
      <c r="AL404" s="173"/>
      <c r="AM404" s="173"/>
      <c r="AN404" s="173"/>
      <c r="AO404" s="178"/>
      <c r="AP404" s="174"/>
      <c r="AQ404" s="100"/>
      <c r="AR404" s="101"/>
      <c r="AS404" s="102"/>
      <c r="AT404" s="101"/>
      <c r="AU404" s="101"/>
      <c r="AV404" s="103"/>
      <c r="AW404" s="103"/>
      <c r="AZ404" s="191"/>
      <c r="BA404" s="192"/>
    </row>
    <row r="405" spans="1:54" ht="15" customHeight="1" x14ac:dyDescent="0.55000000000000004">
      <c r="A405" s="170"/>
      <c r="B405" s="160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  <c r="AG405" s="181"/>
      <c r="AH405" s="157"/>
      <c r="AI405" s="172"/>
      <c r="AJ405" s="175"/>
      <c r="AK405" s="175"/>
      <c r="AL405" s="175"/>
      <c r="AM405" s="175"/>
      <c r="AN405" s="175"/>
      <c r="AO405" s="179"/>
      <c r="AP405" s="176"/>
      <c r="AQ405" s="114"/>
      <c r="AR405" s="115"/>
      <c r="AS405" s="116"/>
      <c r="AT405" s="117"/>
      <c r="AU405" s="117"/>
      <c r="AV405" s="21"/>
      <c r="AW405" s="21"/>
      <c r="AZ405" s="192"/>
      <c r="BA405" s="192"/>
    </row>
    <row r="406" spans="1:54" ht="15" customHeight="1" x14ac:dyDescent="0.55000000000000004">
      <c r="A406" s="170"/>
      <c r="B406" s="162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  <c r="AB406" s="181"/>
      <c r="AC406" s="181"/>
      <c r="AD406" s="181"/>
      <c r="AE406" s="181"/>
      <c r="AF406" s="181"/>
      <c r="AG406" s="181"/>
      <c r="AH406" s="137"/>
      <c r="AI406" s="153"/>
      <c r="AJ406" s="41"/>
      <c r="AK406" s="41"/>
      <c r="AL406" s="41"/>
      <c r="AM406" s="41"/>
      <c r="AN406" s="153"/>
      <c r="AO406" s="158"/>
      <c r="AP406" s="151"/>
      <c r="AQ406" s="129"/>
      <c r="AR406" s="129"/>
      <c r="AS406" s="129"/>
      <c r="AT406" s="41"/>
      <c r="AU406" s="41"/>
      <c r="AV406" s="21"/>
      <c r="AW406" s="21"/>
    </row>
    <row r="407" spans="1:54" ht="15" customHeight="1" x14ac:dyDescent="0.55000000000000004">
      <c r="A407" s="177"/>
      <c r="B407" s="150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  <c r="AB407" s="181"/>
      <c r="AC407" s="181"/>
      <c r="AD407" s="181"/>
      <c r="AE407" s="181"/>
      <c r="AF407" s="181"/>
      <c r="AG407" s="181"/>
      <c r="AH407" s="81"/>
      <c r="AI407" s="172"/>
      <c r="AJ407" s="173"/>
      <c r="AK407" s="173"/>
      <c r="AL407" s="173"/>
      <c r="AM407" s="173"/>
      <c r="AN407" s="173"/>
      <c r="AO407" s="178"/>
      <c r="AP407" s="174"/>
      <c r="AQ407" s="100"/>
      <c r="AR407" s="101"/>
      <c r="AS407" s="102"/>
      <c r="AT407" s="101"/>
      <c r="AU407" s="101"/>
      <c r="AV407" s="103"/>
      <c r="AW407" s="103"/>
      <c r="AZ407" s="191"/>
      <c r="BA407" s="192"/>
    </row>
    <row r="408" spans="1:54" ht="15" customHeight="1" x14ac:dyDescent="0.55000000000000004">
      <c r="A408" s="170"/>
      <c r="B408" s="160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  <c r="AB408" s="181"/>
      <c r="AC408" s="181"/>
      <c r="AD408" s="181"/>
      <c r="AE408" s="181"/>
      <c r="AF408" s="181"/>
      <c r="AG408" s="181"/>
      <c r="AH408" s="157"/>
      <c r="AI408" s="172"/>
      <c r="AJ408" s="175"/>
      <c r="AK408" s="175"/>
      <c r="AL408" s="175"/>
      <c r="AM408" s="175"/>
      <c r="AN408" s="175"/>
      <c r="AO408" s="179"/>
      <c r="AP408" s="176"/>
      <c r="AQ408" s="114"/>
      <c r="AR408" s="115"/>
      <c r="AS408" s="116"/>
      <c r="AT408" s="117"/>
      <c r="AU408" s="117"/>
      <c r="AV408" s="21"/>
      <c r="AW408" s="21"/>
      <c r="AZ408" s="192"/>
      <c r="BA408" s="192"/>
    </row>
    <row r="409" spans="1:54" ht="15" customHeight="1" x14ac:dyDescent="0.55000000000000004">
      <c r="A409" s="170"/>
      <c r="B409" s="162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  <c r="AA409" s="181"/>
      <c r="AB409" s="181"/>
      <c r="AC409" s="181"/>
      <c r="AD409" s="181"/>
      <c r="AE409" s="181"/>
      <c r="AF409" s="181"/>
      <c r="AG409" s="181"/>
      <c r="AH409" s="137"/>
      <c r="AI409" s="153"/>
      <c r="AJ409" s="41"/>
      <c r="AK409" s="41"/>
      <c r="AL409" s="41"/>
      <c r="AM409" s="41"/>
      <c r="AN409" s="153"/>
      <c r="AO409" s="158"/>
      <c r="AP409" s="151"/>
      <c r="AQ409" s="129"/>
      <c r="AR409" s="129"/>
      <c r="AS409" s="129"/>
      <c r="AT409" s="41"/>
      <c r="AU409" s="41"/>
      <c r="AV409" s="21"/>
      <c r="AW409" s="21"/>
      <c r="AZ409" s="156"/>
      <c r="BA409" s="156"/>
    </row>
    <row r="410" spans="1:54" ht="15" customHeight="1" x14ac:dyDescent="0.55000000000000004">
      <c r="A410" s="171"/>
      <c r="B410" s="163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  <c r="AA410" s="181"/>
      <c r="AB410" s="181"/>
      <c r="AC410" s="181"/>
      <c r="AD410" s="181"/>
      <c r="AE410" s="181"/>
      <c r="AF410" s="181"/>
      <c r="AG410" s="181"/>
      <c r="AH410" s="87"/>
      <c r="AI410" s="172"/>
      <c r="AJ410" s="173"/>
      <c r="AK410" s="173"/>
      <c r="AL410" s="173"/>
      <c r="AM410" s="173"/>
      <c r="AN410" s="173"/>
      <c r="AO410" s="178"/>
      <c r="AP410" s="174"/>
      <c r="AQ410" s="100"/>
      <c r="AR410" s="101"/>
      <c r="AS410" s="102"/>
      <c r="AT410" s="101"/>
      <c r="AU410" s="101"/>
      <c r="AV410" s="103"/>
      <c r="AW410" s="103"/>
      <c r="AZ410" s="191"/>
      <c r="BA410" s="192"/>
    </row>
    <row r="411" spans="1:54" ht="15" customHeight="1" x14ac:dyDescent="0.55000000000000004">
      <c r="A411" s="170"/>
      <c r="B411" s="160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  <c r="T411" s="181"/>
      <c r="U411" s="181"/>
      <c r="V411" s="181"/>
      <c r="W411" s="181"/>
      <c r="X411" s="181"/>
      <c r="Y411" s="181"/>
      <c r="Z411" s="181"/>
      <c r="AA411" s="181"/>
      <c r="AB411" s="181"/>
      <c r="AC411" s="181"/>
      <c r="AD411" s="181"/>
      <c r="AE411" s="181"/>
      <c r="AF411" s="181"/>
      <c r="AG411" s="181"/>
      <c r="AH411" s="157"/>
      <c r="AI411" s="41"/>
      <c r="AJ411" s="175"/>
      <c r="AK411" s="175"/>
      <c r="AL411" s="175"/>
      <c r="AM411" s="175"/>
      <c r="AN411" s="175"/>
      <c r="AO411" s="179"/>
      <c r="AP411" s="176"/>
      <c r="AQ411" s="114"/>
      <c r="AR411" s="115"/>
      <c r="AS411" s="116"/>
      <c r="AT411" s="117"/>
      <c r="AU411" s="117"/>
      <c r="AV411" s="21"/>
      <c r="AW411" s="21"/>
      <c r="AZ411" s="192"/>
      <c r="BA411" s="192"/>
    </row>
    <row r="412" spans="1:54" ht="15" customHeight="1" x14ac:dyDescent="0.55000000000000004">
      <c r="A412" s="170"/>
      <c r="B412" s="162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  <c r="AA412" s="181"/>
      <c r="AB412" s="181"/>
      <c r="AC412" s="181"/>
      <c r="AD412" s="181"/>
      <c r="AE412" s="181"/>
      <c r="AF412" s="181"/>
      <c r="AG412" s="181"/>
      <c r="AH412" s="137"/>
      <c r="AI412" s="153"/>
      <c r="AJ412" s="41"/>
      <c r="AK412" s="41"/>
      <c r="AL412" s="41"/>
      <c r="AM412" s="41"/>
      <c r="AN412" s="153"/>
      <c r="AO412" s="158"/>
      <c r="AP412" s="151"/>
      <c r="AQ412" s="129"/>
      <c r="AR412" s="129"/>
      <c r="AS412" s="129"/>
      <c r="AT412" s="41"/>
      <c r="AU412" s="41"/>
      <c r="AV412" s="21"/>
      <c r="AW412" s="21"/>
    </row>
    <row r="413" spans="1:54" ht="15" customHeight="1" x14ac:dyDescent="0.55000000000000004">
      <c r="A413" s="177"/>
      <c r="B413" s="163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87"/>
      <c r="AI413" s="172"/>
      <c r="AJ413" s="173"/>
      <c r="AK413" s="173"/>
      <c r="AL413" s="173"/>
      <c r="AM413" s="173"/>
      <c r="AN413" s="173"/>
      <c r="AO413" s="178"/>
      <c r="AP413" s="174"/>
      <c r="AQ413" s="100"/>
      <c r="AR413" s="101"/>
      <c r="AS413" s="102"/>
      <c r="AT413" s="101"/>
      <c r="AU413" s="101"/>
      <c r="AV413" s="103"/>
      <c r="AW413" s="103"/>
      <c r="AZ413" s="191"/>
      <c r="BA413" s="192"/>
    </row>
    <row r="414" spans="1:54" ht="15" customHeight="1" x14ac:dyDescent="0.55000000000000004">
      <c r="A414" s="170"/>
      <c r="B414" s="160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  <c r="AG414" s="181"/>
      <c r="AH414" s="157"/>
      <c r="AI414" s="41"/>
      <c r="AJ414" s="175"/>
      <c r="AK414" s="175"/>
      <c r="AL414" s="175"/>
      <c r="AM414" s="175"/>
      <c r="AN414" s="175"/>
      <c r="AO414" s="179"/>
      <c r="AP414" s="176"/>
      <c r="AQ414" s="114"/>
      <c r="AR414" s="115"/>
      <c r="AS414" s="116"/>
      <c r="AT414" s="117"/>
      <c r="AU414" s="117"/>
      <c r="AV414" s="21"/>
      <c r="AW414" s="21"/>
      <c r="AZ414" s="192"/>
      <c r="BA414" s="192"/>
    </row>
    <row r="415" spans="1:54" s="9" customFormat="1" ht="15" customHeight="1" x14ac:dyDescent="0.55000000000000004">
      <c r="A415" s="170"/>
      <c r="B415" s="162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37"/>
      <c r="AI415" s="153"/>
      <c r="AJ415" s="41"/>
      <c r="AK415" s="41"/>
      <c r="AL415" s="41"/>
      <c r="AM415" s="41"/>
      <c r="AN415" s="153"/>
      <c r="AO415" s="158"/>
      <c r="AP415" s="151"/>
      <c r="AQ415" s="129"/>
      <c r="AR415" s="129"/>
      <c r="AS415" s="129"/>
      <c r="AT415" s="41"/>
      <c r="AU415" s="41"/>
      <c r="AV415" s="21"/>
      <c r="AW415" s="21"/>
      <c r="AX415" s="21"/>
      <c r="AY415" s="21"/>
      <c r="AZ415" s="21"/>
      <c r="BA415" s="21"/>
      <c r="BB415" s="21"/>
    </row>
    <row r="416" spans="1:54" s="9" customFormat="1" ht="15" customHeight="1" x14ac:dyDescent="0.55000000000000004">
      <c r="A416" s="171"/>
      <c r="B416" s="163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  <c r="AG416" s="181"/>
      <c r="AH416" s="81"/>
      <c r="AI416" s="172"/>
      <c r="AJ416" s="173"/>
      <c r="AK416" s="173"/>
      <c r="AL416" s="173"/>
      <c r="AM416" s="173"/>
      <c r="AN416" s="173"/>
      <c r="AO416" s="178"/>
      <c r="AP416" s="174"/>
      <c r="AQ416" s="100"/>
      <c r="AR416" s="101"/>
      <c r="AS416" s="102"/>
      <c r="AT416" s="101"/>
      <c r="AU416" s="101"/>
      <c r="AV416" s="103"/>
      <c r="AW416" s="103"/>
      <c r="AX416" s="21"/>
      <c r="AY416" s="21"/>
      <c r="AZ416" s="21"/>
      <c r="BA416" s="21"/>
      <c r="BB416" s="21"/>
    </row>
    <row r="417" spans="1:53" ht="15" customHeight="1" x14ac:dyDescent="0.55000000000000004">
      <c r="A417" s="170"/>
      <c r="B417" s="160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81"/>
      <c r="AG417" s="181"/>
      <c r="AH417" s="157"/>
      <c r="AI417" s="41"/>
      <c r="AJ417" s="175"/>
      <c r="AK417" s="175"/>
      <c r="AL417" s="175"/>
      <c r="AM417" s="175"/>
      <c r="AN417" s="175"/>
      <c r="AO417" s="179"/>
      <c r="AP417" s="176"/>
      <c r="AQ417" s="114"/>
      <c r="AR417" s="115"/>
      <c r="AS417" s="116"/>
      <c r="AT417" s="101"/>
      <c r="AU417" s="101"/>
      <c r="AV417" s="21"/>
      <c r="AW417" s="21"/>
    </row>
    <row r="418" spans="1:53" ht="15" customHeight="1" x14ac:dyDescent="0.55000000000000004">
      <c r="A418" s="170"/>
      <c r="B418" s="162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  <c r="AG418" s="181"/>
      <c r="AH418" s="137"/>
      <c r="AI418" s="41"/>
      <c r="AJ418" s="41"/>
      <c r="AK418" s="41"/>
      <c r="AL418" s="41"/>
      <c r="AM418" s="41"/>
      <c r="AN418" s="153"/>
      <c r="AO418" s="158"/>
      <c r="AP418" s="151"/>
      <c r="AQ418" s="129"/>
      <c r="AR418" s="129"/>
      <c r="AS418" s="129"/>
      <c r="AT418" s="41"/>
      <c r="AU418" s="41"/>
      <c r="AV418" s="21"/>
      <c r="AW418" s="21"/>
    </row>
    <row r="419" spans="1:53" ht="15" customHeight="1" x14ac:dyDescent="0.55000000000000004">
      <c r="A419" s="177"/>
      <c r="B419" s="163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81"/>
      <c r="AG419" s="181"/>
      <c r="AH419" s="87"/>
      <c r="AI419" s="172"/>
      <c r="AJ419" s="173"/>
      <c r="AK419" s="173"/>
      <c r="AL419" s="173"/>
      <c r="AM419" s="173"/>
      <c r="AN419" s="173"/>
      <c r="AO419" s="178"/>
      <c r="AP419" s="174"/>
      <c r="AQ419" s="100"/>
      <c r="AR419" s="101"/>
      <c r="AS419" s="102"/>
      <c r="AT419" s="101"/>
      <c r="AU419" s="101"/>
      <c r="AV419" s="103"/>
      <c r="AW419" s="103"/>
      <c r="AZ419" s="191"/>
      <c r="BA419" s="192"/>
    </row>
    <row r="420" spans="1:53" ht="15" customHeight="1" x14ac:dyDescent="0.55000000000000004">
      <c r="A420" s="170"/>
      <c r="B420" s="160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  <c r="AG420" s="181"/>
      <c r="AH420" s="157"/>
      <c r="AI420" s="41"/>
      <c r="AJ420" s="175"/>
      <c r="AK420" s="175"/>
      <c r="AL420" s="175"/>
      <c r="AM420" s="175"/>
      <c r="AN420" s="175"/>
      <c r="AO420" s="179"/>
      <c r="AP420" s="176"/>
      <c r="AQ420" s="114"/>
      <c r="AR420" s="115"/>
      <c r="AS420" s="116"/>
      <c r="AT420" s="117"/>
      <c r="AU420" s="117"/>
      <c r="AV420" s="21"/>
      <c r="AW420" s="21"/>
      <c r="AZ420" s="192"/>
      <c r="BA420" s="192"/>
    </row>
    <row r="421" spans="1:53" ht="15" customHeight="1" x14ac:dyDescent="0.45">
      <c r="A421" s="180"/>
      <c r="B421" s="2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81"/>
      <c r="AG421" s="181"/>
      <c r="AH421" s="41"/>
      <c r="AI421" s="21"/>
      <c r="AJ421" s="41"/>
      <c r="AK421" s="41"/>
      <c r="AL421" s="41"/>
      <c r="AM421" s="153"/>
      <c r="AN421" s="153"/>
      <c r="AO421" s="164"/>
      <c r="AP421" s="21"/>
      <c r="AQ421" s="129"/>
      <c r="AR421" s="129"/>
      <c r="AS421" s="129"/>
      <c r="AT421" s="21"/>
      <c r="AU421" s="21"/>
      <c r="AV421" s="21"/>
      <c r="AW421" s="21"/>
    </row>
    <row r="422" spans="1:53" ht="15" customHeight="1" x14ac:dyDescent="0.35">
      <c r="A422" s="21"/>
      <c r="B422" s="2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81"/>
      <c r="AG422" s="18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</row>
    <row r="423" spans="1:53" ht="15" customHeight="1" x14ac:dyDescent="0.35">
      <c r="A423" s="193"/>
      <c r="B423" s="193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  <c r="AA423" s="181"/>
      <c r="AB423" s="181"/>
      <c r="AC423" s="181"/>
      <c r="AD423" s="181"/>
      <c r="AE423" s="181"/>
      <c r="AF423" s="181"/>
      <c r="AG423" s="181"/>
      <c r="AH423" s="73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</row>
    <row r="424" spans="1:53" ht="15" customHeight="1" x14ac:dyDescent="0.35">
      <c r="A424" s="193"/>
      <c r="B424" s="193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  <c r="AA424" s="181"/>
      <c r="AB424" s="181"/>
      <c r="AC424" s="181"/>
      <c r="AD424" s="181"/>
      <c r="AE424" s="181"/>
      <c r="AF424" s="181"/>
      <c r="AG424" s="181"/>
      <c r="AH424" s="8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</row>
    <row r="425" spans="1:53" ht="15" customHeight="1" x14ac:dyDescent="0.55000000000000004">
      <c r="A425" s="170"/>
      <c r="B425" s="162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  <c r="AA425" s="181"/>
      <c r="AB425" s="181"/>
      <c r="AC425" s="181"/>
      <c r="AD425" s="181"/>
      <c r="AE425" s="181"/>
      <c r="AF425" s="181"/>
      <c r="AG425" s="181"/>
      <c r="AH425" s="87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</row>
    <row r="426" spans="1:53" ht="15" customHeight="1" x14ac:dyDescent="0.55000000000000004">
      <c r="A426" s="171"/>
      <c r="B426" s="163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  <c r="AB426" s="181"/>
      <c r="AC426" s="181"/>
      <c r="AD426" s="181"/>
      <c r="AE426" s="181"/>
      <c r="AF426" s="181"/>
      <c r="AG426" s="181"/>
      <c r="AH426" s="87"/>
      <c r="AI426" s="172"/>
      <c r="AJ426" s="173"/>
      <c r="AK426" s="173"/>
      <c r="AL426" s="173"/>
      <c r="AM426" s="173"/>
      <c r="AN426" s="173"/>
      <c r="AO426" s="15"/>
      <c r="AP426" s="174"/>
      <c r="AQ426" s="100"/>
      <c r="AR426" s="101"/>
      <c r="AS426" s="102"/>
      <c r="AT426" s="101"/>
      <c r="AU426" s="101"/>
      <c r="AV426" s="103"/>
      <c r="AW426" s="103"/>
    </row>
    <row r="427" spans="1:53" ht="15" customHeight="1" x14ac:dyDescent="0.55000000000000004">
      <c r="A427" s="170"/>
      <c r="B427" s="160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  <c r="AB427" s="181"/>
      <c r="AC427" s="181"/>
      <c r="AD427" s="181"/>
      <c r="AE427" s="181"/>
      <c r="AF427" s="181"/>
      <c r="AG427" s="181"/>
      <c r="AH427" s="157"/>
      <c r="AI427" s="41"/>
      <c r="AJ427" s="175"/>
      <c r="AK427" s="175"/>
      <c r="AL427" s="175"/>
      <c r="AM427" s="175"/>
      <c r="AN427" s="175"/>
      <c r="AO427" s="102"/>
      <c r="AP427" s="176"/>
      <c r="AQ427" s="114"/>
      <c r="AR427" s="115"/>
      <c r="AS427" s="116"/>
      <c r="AT427" s="117"/>
      <c r="AU427" s="117"/>
      <c r="AV427" s="21"/>
      <c r="AW427" s="21"/>
    </row>
    <row r="428" spans="1:53" ht="15" customHeight="1" x14ac:dyDescent="0.55000000000000004">
      <c r="A428" s="170"/>
      <c r="B428" s="162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  <c r="AB428" s="181"/>
      <c r="AC428" s="181"/>
      <c r="AD428" s="181"/>
      <c r="AE428" s="181"/>
      <c r="AF428" s="181"/>
      <c r="AG428" s="181"/>
      <c r="AH428" s="123"/>
      <c r="AI428" s="153"/>
      <c r="AJ428" s="41"/>
      <c r="AK428" s="41"/>
      <c r="AL428" s="41"/>
      <c r="AM428" s="41"/>
      <c r="AN428" s="153"/>
      <c r="AO428" s="158"/>
      <c r="AP428" s="151"/>
      <c r="AQ428" s="129"/>
      <c r="AR428" s="129"/>
      <c r="AS428" s="129"/>
      <c r="AT428" s="41"/>
      <c r="AU428" s="41"/>
      <c r="AV428" s="21"/>
      <c r="AW428" s="21"/>
    </row>
    <row r="429" spans="1:53" ht="15" customHeight="1" x14ac:dyDescent="0.55000000000000004">
      <c r="A429" s="177"/>
      <c r="B429" s="150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  <c r="AA429" s="181"/>
      <c r="AB429" s="181"/>
      <c r="AC429" s="181"/>
      <c r="AD429" s="181"/>
      <c r="AE429" s="181"/>
      <c r="AF429" s="181"/>
      <c r="AG429" s="181"/>
      <c r="AH429" s="87"/>
      <c r="AI429" s="172"/>
      <c r="AJ429" s="173"/>
      <c r="AK429" s="173"/>
      <c r="AL429" s="173"/>
      <c r="AM429" s="173"/>
      <c r="AN429" s="173"/>
      <c r="AO429" s="15"/>
      <c r="AP429" s="174"/>
      <c r="AQ429" s="100"/>
      <c r="AR429" s="101"/>
      <c r="AS429" s="102"/>
      <c r="AT429" s="101"/>
      <c r="AU429" s="101"/>
      <c r="AV429" s="103"/>
      <c r="AW429" s="103"/>
    </row>
    <row r="430" spans="1:53" ht="15" customHeight="1" x14ac:dyDescent="0.55000000000000004">
      <c r="A430" s="170"/>
      <c r="B430" s="160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57"/>
      <c r="AI430" s="41"/>
      <c r="AJ430" s="175"/>
      <c r="AK430" s="175"/>
      <c r="AL430" s="175"/>
      <c r="AM430" s="175"/>
      <c r="AN430" s="175"/>
      <c r="AO430" s="102"/>
      <c r="AP430" s="176"/>
      <c r="AQ430" s="114"/>
      <c r="AR430" s="115"/>
      <c r="AS430" s="116"/>
      <c r="AT430" s="117"/>
      <c r="AU430" s="117"/>
      <c r="AV430" s="21"/>
      <c r="AW430" s="21"/>
    </row>
    <row r="431" spans="1:53" ht="15" customHeight="1" x14ac:dyDescent="0.55000000000000004">
      <c r="A431" s="170"/>
      <c r="B431" s="162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  <c r="AA431" s="181"/>
      <c r="AB431" s="181"/>
      <c r="AC431" s="181"/>
      <c r="AD431" s="181"/>
      <c r="AE431" s="181"/>
      <c r="AF431" s="181"/>
      <c r="AG431" s="181"/>
      <c r="AH431" s="137"/>
      <c r="AI431" s="153"/>
      <c r="AJ431" s="41"/>
      <c r="AK431" s="41"/>
      <c r="AL431" s="41"/>
      <c r="AM431" s="41"/>
      <c r="AN431" s="153"/>
      <c r="AO431" s="158"/>
      <c r="AP431" s="151"/>
      <c r="AQ431" s="129"/>
      <c r="AR431" s="129"/>
      <c r="AS431" s="129"/>
      <c r="AT431" s="41"/>
      <c r="AU431" s="41"/>
      <c r="AV431" s="21"/>
      <c r="AW431" s="21"/>
    </row>
    <row r="432" spans="1:53" ht="15" customHeight="1" x14ac:dyDescent="0.55000000000000004">
      <c r="A432" s="171"/>
      <c r="B432" s="163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  <c r="AA432" s="181"/>
      <c r="AB432" s="181"/>
      <c r="AC432" s="181"/>
      <c r="AD432" s="181"/>
      <c r="AE432" s="181"/>
      <c r="AF432" s="181"/>
      <c r="AG432" s="181"/>
      <c r="AH432" s="87"/>
      <c r="AI432" s="172"/>
      <c r="AJ432" s="173"/>
      <c r="AK432" s="173"/>
      <c r="AL432" s="173"/>
      <c r="AM432" s="173"/>
      <c r="AN432" s="173"/>
      <c r="AO432" s="15"/>
      <c r="AP432" s="174"/>
      <c r="AQ432" s="100"/>
      <c r="AR432" s="101"/>
      <c r="AS432" s="102"/>
      <c r="AT432" s="101"/>
      <c r="AU432" s="101"/>
      <c r="AV432" s="103"/>
      <c r="AW432" s="103"/>
    </row>
    <row r="433" spans="1:49" ht="15" customHeight="1" x14ac:dyDescent="0.55000000000000004">
      <c r="A433" s="170"/>
      <c r="B433" s="160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  <c r="AA433" s="181"/>
      <c r="AB433" s="181"/>
      <c r="AC433" s="181"/>
      <c r="AD433" s="181"/>
      <c r="AE433" s="181"/>
      <c r="AF433" s="181"/>
      <c r="AG433" s="181"/>
      <c r="AH433" s="157"/>
      <c r="AI433" s="41"/>
      <c r="AJ433" s="175"/>
      <c r="AK433" s="175"/>
      <c r="AL433" s="175"/>
      <c r="AM433" s="175"/>
      <c r="AN433" s="175"/>
      <c r="AO433" s="102"/>
      <c r="AP433" s="176"/>
      <c r="AQ433" s="114"/>
      <c r="AR433" s="115"/>
      <c r="AS433" s="116"/>
      <c r="AT433" s="117"/>
      <c r="AU433" s="117"/>
      <c r="AV433" s="21"/>
      <c r="AW433" s="21"/>
    </row>
    <row r="434" spans="1:49" ht="15" customHeight="1" x14ac:dyDescent="0.55000000000000004">
      <c r="A434" s="170"/>
      <c r="B434" s="162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  <c r="AA434" s="181"/>
      <c r="AB434" s="181"/>
      <c r="AC434" s="181"/>
      <c r="AD434" s="181"/>
      <c r="AE434" s="181"/>
      <c r="AF434" s="181"/>
      <c r="AG434" s="181"/>
      <c r="AH434" s="137"/>
      <c r="AI434" s="153"/>
      <c r="AJ434" s="41"/>
      <c r="AK434" s="41"/>
      <c r="AL434" s="41"/>
      <c r="AM434" s="41"/>
      <c r="AN434" s="153"/>
      <c r="AO434" s="158"/>
      <c r="AP434" s="151"/>
      <c r="AQ434" s="129"/>
      <c r="AR434" s="129"/>
      <c r="AS434" s="129"/>
      <c r="AT434" s="41"/>
      <c r="AU434" s="41"/>
      <c r="AV434" s="21"/>
      <c r="AW434" s="21"/>
    </row>
    <row r="435" spans="1:49" ht="15" customHeight="1" x14ac:dyDescent="0.55000000000000004">
      <c r="A435" s="177"/>
      <c r="B435" s="150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  <c r="AA435" s="181"/>
      <c r="AB435" s="181"/>
      <c r="AC435" s="181"/>
      <c r="AD435" s="181"/>
      <c r="AE435" s="181"/>
      <c r="AF435" s="181"/>
      <c r="AG435" s="181"/>
      <c r="AH435" s="87"/>
      <c r="AI435" s="172"/>
      <c r="AJ435" s="173"/>
      <c r="AK435" s="173"/>
      <c r="AL435" s="173"/>
      <c r="AM435" s="173"/>
      <c r="AN435" s="173"/>
      <c r="AO435" s="15"/>
      <c r="AP435" s="174"/>
      <c r="AQ435" s="100"/>
      <c r="AR435" s="101"/>
      <c r="AS435" s="102"/>
      <c r="AT435" s="101"/>
      <c r="AU435" s="101"/>
      <c r="AV435" s="103"/>
      <c r="AW435" s="103"/>
    </row>
    <row r="436" spans="1:49" ht="15" customHeight="1" x14ac:dyDescent="0.55000000000000004">
      <c r="A436" s="170"/>
      <c r="B436" s="160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  <c r="AA436" s="181"/>
      <c r="AB436" s="181"/>
      <c r="AC436" s="181"/>
      <c r="AD436" s="181"/>
      <c r="AE436" s="181"/>
      <c r="AF436" s="181"/>
      <c r="AG436" s="181"/>
      <c r="AH436" s="157"/>
      <c r="AI436" s="172"/>
      <c r="AJ436" s="175"/>
      <c r="AK436" s="175"/>
      <c r="AL436" s="175"/>
      <c r="AM436" s="175"/>
      <c r="AN436" s="175"/>
      <c r="AO436" s="102"/>
      <c r="AP436" s="176"/>
      <c r="AQ436" s="114"/>
      <c r="AR436" s="115"/>
      <c r="AS436" s="116"/>
      <c r="AT436" s="117"/>
      <c r="AU436" s="117"/>
      <c r="AV436" s="21"/>
      <c r="AW436" s="21"/>
    </row>
    <row r="437" spans="1:49" ht="15" customHeight="1" x14ac:dyDescent="0.55000000000000004">
      <c r="A437" s="170"/>
      <c r="B437" s="162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  <c r="AA437" s="181"/>
      <c r="AB437" s="181"/>
      <c r="AC437" s="181"/>
      <c r="AD437" s="181"/>
      <c r="AE437" s="181"/>
      <c r="AF437" s="181"/>
      <c r="AG437" s="181"/>
      <c r="AH437" s="137"/>
      <c r="AI437" s="153"/>
      <c r="AJ437" s="41"/>
      <c r="AK437" s="41"/>
      <c r="AL437" s="41"/>
      <c r="AM437" s="41"/>
      <c r="AN437" s="153"/>
      <c r="AO437" s="158"/>
      <c r="AP437" s="151"/>
      <c r="AQ437" s="129"/>
      <c r="AR437" s="129"/>
      <c r="AS437" s="129"/>
      <c r="AT437" s="41"/>
      <c r="AU437" s="41"/>
      <c r="AV437" s="21"/>
      <c r="AW437" s="21"/>
    </row>
    <row r="438" spans="1:49" ht="15" customHeight="1" x14ac:dyDescent="0.55000000000000004">
      <c r="A438" s="171"/>
      <c r="B438" s="163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  <c r="AB438" s="181"/>
      <c r="AC438" s="181"/>
      <c r="AD438" s="181"/>
      <c r="AE438" s="181"/>
      <c r="AF438" s="181"/>
      <c r="AG438" s="181"/>
      <c r="AH438" s="81"/>
      <c r="AI438" s="172"/>
      <c r="AJ438" s="173"/>
      <c r="AK438" s="173"/>
      <c r="AL438" s="173"/>
      <c r="AM438" s="173"/>
      <c r="AN438" s="173"/>
      <c r="AO438" s="178"/>
      <c r="AP438" s="174"/>
      <c r="AQ438" s="100"/>
      <c r="AR438" s="101"/>
      <c r="AS438" s="102"/>
      <c r="AT438" s="101"/>
      <c r="AU438" s="101"/>
      <c r="AV438" s="103"/>
      <c r="AW438" s="103"/>
    </row>
    <row r="439" spans="1:49" ht="15" customHeight="1" x14ac:dyDescent="0.55000000000000004">
      <c r="A439" s="170"/>
      <c r="B439" s="160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57"/>
      <c r="AI439" s="172"/>
      <c r="AJ439" s="175"/>
      <c r="AK439" s="175"/>
      <c r="AL439" s="175"/>
      <c r="AM439" s="175"/>
      <c r="AN439" s="175"/>
      <c r="AO439" s="179"/>
      <c r="AP439" s="176"/>
      <c r="AQ439" s="114"/>
      <c r="AR439" s="115"/>
      <c r="AS439" s="116"/>
      <c r="AT439" s="117"/>
      <c r="AU439" s="117"/>
      <c r="AV439" s="21"/>
      <c r="AW439" s="21"/>
    </row>
    <row r="440" spans="1:49" ht="15" customHeight="1" x14ac:dyDescent="0.55000000000000004">
      <c r="A440" s="170"/>
      <c r="B440" s="162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  <c r="AB440" s="181"/>
      <c r="AC440" s="181"/>
      <c r="AD440" s="181"/>
      <c r="AE440" s="181"/>
      <c r="AF440" s="181"/>
      <c r="AG440" s="181"/>
      <c r="AH440" s="137"/>
      <c r="AI440" s="153"/>
      <c r="AJ440" s="41"/>
      <c r="AK440" s="41"/>
      <c r="AL440" s="41"/>
      <c r="AM440" s="41"/>
      <c r="AN440" s="153"/>
      <c r="AO440" s="158"/>
      <c r="AP440" s="151"/>
      <c r="AQ440" s="129"/>
      <c r="AR440" s="129"/>
      <c r="AS440" s="129"/>
      <c r="AT440" s="41"/>
      <c r="AU440" s="41"/>
      <c r="AV440" s="21"/>
      <c r="AW440" s="21"/>
    </row>
    <row r="441" spans="1:49" ht="15" customHeight="1" x14ac:dyDescent="0.55000000000000004">
      <c r="A441" s="177"/>
      <c r="B441" s="150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81"/>
      <c r="AI441" s="172"/>
      <c r="AJ441" s="173"/>
      <c r="AK441" s="173"/>
      <c r="AL441" s="173"/>
      <c r="AM441" s="173"/>
      <c r="AN441" s="173"/>
      <c r="AO441" s="178"/>
      <c r="AP441" s="174"/>
      <c r="AQ441" s="100"/>
      <c r="AR441" s="101"/>
      <c r="AS441" s="102"/>
      <c r="AT441" s="101"/>
      <c r="AU441" s="101"/>
      <c r="AV441" s="103"/>
      <c r="AW441" s="103"/>
    </row>
    <row r="442" spans="1:49" ht="15" customHeight="1" x14ac:dyDescent="0.55000000000000004">
      <c r="A442" s="170"/>
      <c r="B442" s="160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57"/>
      <c r="AI442" s="172"/>
      <c r="AJ442" s="175"/>
      <c r="AK442" s="175"/>
      <c r="AL442" s="175"/>
      <c r="AM442" s="175"/>
      <c r="AN442" s="175"/>
      <c r="AO442" s="179"/>
      <c r="AP442" s="176"/>
      <c r="AQ442" s="114"/>
      <c r="AR442" s="115"/>
      <c r="AS442" s="116"/>
      <c r="AT442" s="117"/>
      <c r="AU442" s="117"/>
      <c r="AV442" s="21"/>
      <c r="AW442" s="21"/>
    </row>
    <row r="443" spans="1:49" ht="15" customHeight="1" x14ac:dyDescent="0.55000000000000004">
      <c r="A443" s="170"/>
      <c r="B443" s="162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37"/>
      <c r="AI443" s="153"/>
      <c r="AJ443" s="41"/>
      <c r="AK443" s="41"/>
      <c r="AL443" s="41"/>
      <c r="AM443" s="41"/>
      <c r="AN443" s="153"/>
      <c r="AO443" s="158"/>
      <c r="AP443" s="151"/>
      <c r="AQ443" s="129"/>
      <c r="AR443" s="129"/>
      <c r="AS443" s="129"/>
      <c r="AT443" s="41"/>
      <c r="AU443" s="41"/>
      <c r="AV443" s="21"/>
      <c r="AW443" s="21"/>
    </row>
    <row r="444" spans="1:49" ht="15" customHeight="1" x14ac:dyDescent="0.55000000000000004">
      <c r="A444" s="171"/>
      <c r="B444" s="163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81"/>
      <c r="AI444" s="172"/>
      <c r="AJ444" s="173"/>
      <c r="AK444" s="173"/>
      <c r="AL444" s="173"/>
      <c r="AM444" s="173"/>
      <c r="AN444" s="173"/>
      <c r="AO444" s="178"/>
      <c r="AP444" s="174"/>
      <c r="AQ444" s="100"/>
      <c r="AR444" s="101"/>
      <c r="AS444" s="102"/>
      <c r="AT444" s="101"/>
      <c r="AU444" s="101"/>
      <c r="AV444" s="103"/>
      <c r="AW444" s="103"/>
    </row>
    <row r="445" spans="1:49" ht="15" customHeight="1" x14ac:dyDescent="0.55000000000000004">
      <c r="A445" s="170"/>
      <c r="B445" s="160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57"/>
      <c r="AI445" s="41"/>
      <c r="AJ445" s="175"/>
      <c r="AK445" s="175"/>
      <c r="AL445" s="175"/>
      <c r="AM445" s="175"/>
      <c r="AN445" s="175"/>
      <c r="AO445" s="179"/>
      <c r="AP445" s="174"/>
      <c r="AQ445" s="100"/>
      <c r="AR445" s="101"/>
      <c r="AS445" s="102"/>
      <c r="AT445" s="101"/>
      <c r="AU445" s="101"/>
      <c r="AV445" s="21"/>
      <c r="AW445" s="21"/>
    </row>
    <row r="446" spans="1:49" ht="15" customHeight="1" x14ac:dyDescent="0.55000000000000004">
      <c r="A446" s="170"/>
      <c r="B446" s="162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37"/>
      <c r="AI446" s="153"/>
      <c r="AJ446" s="41"/>
      <c r="AK446" s="41"/>
      <c r="AL446" s="41"/>
      <c r="AM446" s="41"/>
      <c r="AN446" s="153"/>
      <c r="AO446" s="158"/>
      <c r="AP446" s="151"/>
      <c r="AQ446" s="129"/>
      <c r="AR446" s="129"/>
      <c r="AS446" s="129"/>
      <c r="AT446" s="41"/>
      <c r="AU446" s="41"/>
      <c r="AV446" s="21"/>
      <c r="AW446" s="21"/>
    </row>
    <row r="447" spans="1:49" ht="15" customHeight="1" x14ac:dyDescent="0.55000000000000004">
      <c r="A447" s="177"/>
      <c r="B447" s="163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81"/>
      <c r="AI447" s="172"/>
      <c r="AJ447" s="173"/>
      <c r="AK447" s="173"/>
      <c r="AL447" s="173"/>
      <c r="AM447" s="173"/>
      <c r="AN447" s="173"/>
      <c r="AO447" s="178"/>
      <c r="AP447" s="174"/>
      <c r="AQ447" s="100"/>
      <c r="AR447" s="101"/>
      <c r="AS447" s="102"/>
      <c r="AT447" s="101"/>
      <c r="AU447" s="101"/>
      <c r="AV447" s="103"/>
      <c r="AW447" s="103"/>
    </row>
    <row r="448" spans="1:49" ht="15" customHeight="1" x14ac:dyDescent="0.55000000000000004">
      <c r="A448" s="170"/>
      <c r="B448" s="160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57"/>
      <c r="AI448" s="41"/>
      <c r="AJ448" s="175"/>
      <c r="AK448" s="175"/>
      <c r="AL448" s="175"/>
      <c r="AM448" s="175"/>
      <c r="AN448" s="175"/>
      <c r="AO448" s="179"/>
      <c r="AP448" s="174"/>
      <c r="AQ448" s="100"/>
      <c r="AR448" s="101"/>
      <c r="AS448" s="102"/>
      <c r="AT448" s="101"/>
      <c r="AU448" s="101"/>
      <c r="AV448" s="21"/>
      <c r="AW448" s="21"/>
    </row>
    <row r="449" spans="1:49" ht="15" customHeight="1" x14ac:dyDescent="0.55000000000000004">
      <c r="A449" s="170"/>
      <c r="B449" s="162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37"/>
      <c r="AI449" s="153"/>
      <c r="AJ449" s="41"/>
      <c r="AK449" s="41"/>
      <c r="AL449" s="41"/>
      <c r="AM449" s="41"/>
      <c r="AN449" s="153"/>
      <c r="AO449" s="158"/>
      <c r="AP449" s="151"/>
      <c r="AQ449" s="129"/>
      <c r="AR449" s="129"/>
      <c r="AS449" s="129"/>
      <c r="AT449" s="41"/>
      <c r="AU449" s="41"/>
      <c r="AV449" s="21"/>
      <c r="AW449" s="21"/>
    </row>
    <row r="450" spans="1:49" ht="15" customHeight="1" x14ac:dyDescent="0.55000000000000004">
      <c r="A450" s="171"/>
      <c r="B450" s="163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  <c r="AG450" s="181"/>
      <c r="AH450" s="81"/>
      <c r="AI450" s="172"/>
      <c r="AJ450" s="173"/>
      <c r="AK450" s="173"/>
      <c r="AL450" s="173"/>
      <c r="AM450" s="173"/>
      <c r="AN450" s="173"/>
      <c r="AO450" s="178"/>
      <c r="AP450" s="174"/>
      <c r="AQ450" s="100"/>
      <c r="AR450" s="101"/>
      <c r="AS450" s="102"/>
      <c r="AT450" s="101"/>
      <c r="AU450" s="101"/>
      <c r="AV450" s="103"/>
      <c r="AW450" s="103"/>
    </row>
    <row r="451" spans="1:49" ht="15" customHeight="1" x14ac:dyDescent="0.55000000000000004">
      <c r="A451" s="170"/>
      <c r="B451" s="160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  <c r="AG451" s="181"/>
      <c r="AH451" s="157"/>
      <c r="AI451" s="41"/>
      <c r="AJ451" s="175"/>
      <c r="AK451" s="175"/>
      <c r="AL451" s="175"/>
      <c r="AM451" s="175"/>
      <c r="AN451" s="175"/>
      <c r="AO451" s="179"/>
      <c r="AP451" s="176"/>
      <c r="AQ451" s="114"/>
      <c r="AR451" s="115"/>
      <c r="AS451" s="116"/>
      <c r="AT451" s="101"/>
      <c r="AU451" s="101"/>
      <c r="AV451" s="21"/>
      <c r="AW451" s="21"/>
    </row>
    <row r="452" spans="1:49" ht="15" customHeight="1" x14ac:dyDescent="0.55000000000000004">
      <c r="A452" s="170"/>
      <c r="B452" s="162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  <c r="AG452" s="181"/>
      <c r="AH452" s="137"/>
      <c r="AI452" s="41"/>
      <c r="AJ452" s="41"/>
      <c r="AK452" s="41"/>
      <c r="AL452" s="41"/>
      <c r="AM452" s="41"/>
      <c r="AN452" s="153"/>
      <c r="AO452" s="158"/>
      <c r="AP452" s="151"/>
      <c r="AQ452" s="129"/>
      <c r="AR452" s="129"/>
      <c r="AS452" s="129"/>
      <c r="AT452" s="41"/>
      <c r="AU452" s="41"/>
      <c r="AV452" s="21"/>
      <c r="AW452" s="21"/>
    </row>
    <row r="453" spans="1:49" ht="15" customHeight="1" x14ac:dyDescent="0.55000000000000004">
      <c r="A453" s="177"/>
      <c r="B453" s="163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  <c r="AA453" s="181"/>
      <c r="AB453" s="181"/>
      <c r="AC453" s="181"/>
      <c r="AD453" s="181"/>
      <c r="AE453" s="181"/>
      <c r="AF453" s="181"/>
      <c r="AG453" s="181"/>
      <c r="AH453" s="81"/>
      <c r="AI453" s="172"/>
      <c r="AJ453" s="173"/>
      <c r="AK453" s="173"/>
      <c r="AL453" s="173"/>
      <c r="AM453" s="173"/>
      <c r="AN453" s="173"/>
      <c r="AO453" s="178"/>
      <c r="AP453" s="174"/>
      <c r="AQ453" s="100"/>
      <c r="AR453" s="101"/>
      <c r="AS453" s="102"/>
      <c r="AT453" s="101"/>
      <c r="AU453" s="101"/>
      <c r="AV453" s="103"/>
      <c r="AW453" s="103"/>
    </row>
    <row r="454" spans="1:49" ht="15" customHeight="1" x14ac:dyDescent="0.55000000000000004">
      <c r="A454" s="170"/>
      <c r="B454" s="160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  <c r="AA454" s="181"/>
      <c r="AB454" s="181"/>
      <c r="AC454" s="181"/>
      <c r="AD454" s="181"/>
      <c r="AE454" s="181"/>
      <c r="AF454" s="181"/>
      <c r="AG454" s="181"/>
      <c r="AH454" s="157"/>
      <c r="AI454" s="41"/>
      <c r="AJ454" s="175"/>
      <c r="AK454" s="175"/>
      <c r="AL454" s="175"/>
      <c r="AM454" s="175"/>
      <c r="AN454" s="175"/>
      <c r="AO454" s="179"/>
      <c r="AP454" s="174"/>
      <c r="AQ454" s="100"/>
      <c r="AR454" s="101"/>
      <c r="AS454" s="102"/>
      <c r="AT454" s="101"/>
      <c r="AU454" s="101"/>
      <c r="AV454" s="21"/>
      <c r="AW454" s="21"/>
    </row>
    <row r="455" spans="1:49" ht="15" customHeight="1" x14ac:dyDescent="0.35">
      <c r="A455" s="9"/>
      <c r="B455" s="149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  <c r="AA455" s="181"/>
      <c r="AB455" s="181"/>
      <c r="AC455" s="181"/>
      <c r="AD455" s="181"/>
      <c r="AE455" s="181"/>
      <c r="AF455" s="41"/>
      <c r="AG455" s="41"/>
      <c r="AH455" s="41"/>
      <c r="AI455" s="9"/>
      <c r="AJ455" s="9"/>
      <c r="AK455" s="9"/>
      <c r="AL455" s="9"/>
      <c r="AM455" s="9"/>
      <c r="AN455" s="9"/>
      <c r="AO455" s="9"/>
      <c r="AP455" s="65"/>
      <c r="AQ455" s="129"/>
      <c r="AR455" s="129"/>
      <c r="AS455" s="129"/>
      <c r="AT455" s="41"/>
      <c r="AU455" s="41"/>
      <c r="AV455" s="21"/>
      <c r="AW455" s="21"/>
    </row>
    <row r="456" spans="1:49" ht="15" customHeight="1" x14ac:dyDescent="0.35"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  <c r="AA456" s="181"/>
      <c r="AB456" s="181"/>
      <c r="AC456" s="181"/>
      <c r="AD456" s="181"/>
      <c r="AE456" s="181"/>
    </row>
    <row r="457" spans="1:49" ht="15" customHeight="1" x14ac:dyDescent="0.35"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  <c r="AA457" s="181"/>
      <c r="AB457" s="181"/>
      <c r="AC457" s="181"/>
      <c r="AD457" s="181"/>
      <c r="AE457" s="181"/>
    </row>
    <row r="458" spans="1:49" ht="15" customHeight="1" x14ac:dyDescent="0.35"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  <c r="AA458" s="181"/>
      <c r="AB458" s="181"/>
      <c r="AC458" s="181"/>
      <c r="AD458" s="181"/>
      <c r="AE458" s="181"/>
    </row>
    <row r="459" spans="1:49" ht="15" customHeight="1" x14ac:dyDescent="0.35"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  <c r="AA459" s="181"/>
      <c r="AB459" s="181"/>
      <c r="AC459" s="181"/>
      <c r="AD459" s="181"/>
      <c r="AE459" s="181"/>
    </row>
    <row r="460" spans="1:49" ht="15" customHeight="1" x14ac:dyDescent="0.35"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  <c r="AA460" s="181"/>
      <c r="AB460" s="181"/>
      <c r="AC460" s="181"/>
      <c r="AD460" s="181"/>
      <c r="AE460" s="181"/>
    </row>
    <row r="461" spans="1:49" ht="15" customHeight="1" x14ac:dyDescent="0.35"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  <c r="AA461" s="181"/>
      <c r="AB461" s="181"/>
      <c r="AC461" s="181"/>
      <c r="AD461" s="181"/>
      <c r="AE461" s="181"/>
    </row>
    <row r="462" spans="1:49" ht="15" customHeight="1" x14ac:dyDescent="0.35"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  <c r="AA462" s="181"/>
      <c r="AB462" s="181"/>
      <c r="AC462" s="181"/>
      <c r="AD462" s="181"/>
      <c r="AE462" s="181"/>
    </row>
    <row r="463" spans="1:49" ht="15" customHeight="1" x14ac:dyDescent="0.35"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  <c r="AA463" s="181"/>
      <c r="AB463" s="181"/>
      <c r="AC463" s="181"/>
      <c r="AD463" s="181"/>
      <c r="AE463" s="181"/>
    </row>
    <row r="464" spans="1:49" ht="15" customHeight="1" x14ac:dyDescent="0.35"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  <c r="AA464" s="181"/>
      <c r="AB464" s="181"/>
      <c r="AC464" s="181"/>
      <c r="AD464" s="181"/>
      <c r="AE464" s="181"/>
    </row>
    <row r="465" spans="3:31" ht="15" customHeight="1" x14ac:dyDescent="0.35"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  <c r="AA465" s="181"/>
      <c r="AB465" s="181"/>
      <c r="AC465" s="181"/>
      <c r="AD465" s="181"/>
      <c r="AE465" s="181"/>
    </row>
    <row r="466" spans="3:31" ht="15" customHeight="1" x14ac:dyDescent="0.35"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  <c r="AA466" s="181"/>
      <c r="AB466" s="181"/>
      <c r="AC466" s="181"/>
      <c r="AD466" s="181"/>
      <c r="AE466" s="181"/>
    </row>
    <row r="467" spans="3:31" ht="15" customHeight="1" x14ac:dyDescent="0.35"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  <c r="AA467" s="181"/>
      <c r="AB467" s="181"/>
      <c r="AC467" s="181"/>
      <c r="AD467" s="181"/>
      <c r="AE467" s="181"/>
    </row>
    <row r="468" spans="3:31" ht="15" customHeight="1" x14ac:dyDescent="0.35"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  <c r="AA468" s="181"/>
      <c r="AB468" s="181"/>
      <c r="AC468" s="181"/>
      <c r="AD468" s="181"/>
      <c r="AE468" s="181"/>
    </row>
    <row r="469" spans="3:31" ht="15" customHeight="1" x14ac:dyDescent="0.35"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  <c r="AA469" s="181"/>
      <c r="AB469" s="181"/>
      <c r="AC469" s="181"/>
      <c r="AD469" s="181"/>
      <c r="AE469" s="181"/>
    </row>
    <row r="470" spans="3:31" ht="15" customHeight="1" x14ac:dyDescent="0.35"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  <c r="AA470" s="181"/>
      <c r="AB470" s="181"/>
      <c r="AC470" s="181"/>
      <c r="AD470" s="181"/>
      <c r="AE470" s="181"/>
    </row>
    <row r="471" spans="3:31" ht="15" customHeight="1" x14ac:dyDescent="0.35"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  <c r="AA471" s="181"/>
      <c r="AB471" s="181"/>
      <c r="AC471" s="181"/>
      <c r="AD471" s="181"/>
      <c r="AE471" s="181"/>
    </row>
    <row r="472" spans="3:31" ht="15" customHeight="1" x14ac:dyDescent="0.35"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  <c r="AA472" s="181"/>
      <c r="AB472" s="181"/>
      <c r="AC472" s="181"/>
      <c r="AD472" s="181"/>
      <c r="AE472" s="181"/>
    </row>
    <row r="473" spans="3:31" ht="15" customHeight="1" x14ac:dyDescent="0.35"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  <c r="AA473" s="181"/>
      <c r="AB473" s="181"/>
      <c r="AC473" s="181"/>
      <c r="AD473" s="181"/>
      <c r="AE473" s="181"/>
    </row>
    <row r="474" spans="3:31" ht="15" customHeight="1" x14ac:dyDescent="0.35"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  <c r="AA474" s="181"/>
      <c r="AB474" s="181"/>
      <c r="AC474" s="181"/>
      <c r="AD474" s="181"/>
      <c r="AE474" s="181"/>
    </row>
    <row r="475" spans="3:31" ht="15" customHeight="1" x14ac:dyDescent="0.35"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  <c r="T475" s="181"/>
      <c r="U475" s="181"/>
      <c r="V475" s="181"/>
      <c r="W475" s="181"/>
      <c r="X475" s="181"/>
      <c r="Y475" s="181"/>
      <c r="Z475" s="181"/>
      <c r="AA475" s="181"/>
      <c r="AB475" s="181"/>
      <c r="AC475" s="181"/>
      <c r="AD475" s="181"/>
      <c r="AE475" s="181"/>
    </row>
    <row r="476" spans="3:31" ht="15" customHeight="1" x14ac:dyDescent="0.35"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  <c r="AA476" s="181"/>
      <c r="AB476" s="181"/>
      <c r="AC476" s="181"/>
      <c r="AD476" s="181"/>
      <c r="AE476" s="181"/>
    </row>
    <row r="477" spans="3:31" ht="15" customHeight="1" x14ac:dyDescent="0.35"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  <c r="AA477" s="181"/>
      <c r="AB477" s="181"/>
      <c r="AC477" s="181"/>
      <c r="AD477" s="181"/>
      <c r="AE477" s="181"/>
    </row>
    <row r="478" spans="3:31" ht="15" customHeight="1" x14ac:dyDescent="0.35"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  <c r="AA478" s="181"/>
      <c r="AB478" s="181"/>
      <c r="AC478" s="181"/>
      <c r="AD478" s="181"/>
      <c r="AE478" s="181"/>
    </row>
    <row r="479" spans="3:31" ht="15" customHeight="1" x14ac:dyDescent="0.35"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  <c r="AA479" s="181"/>
      <c r="AB479" s="181"/>
      <c r="AC479" s="181"/>
      <c r="AD479" s="181"/>
      <c r="AE479" s="181"/>
    </row>
    <row r="480" spans="3:31" ht="15" customHeight="1" x14ac:dyDescent="0.35"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  <c r="AA480" s="181"/>
      <c r="AB480" s="181"/>
      <c r="AC480" s="181"/>
      <c r="AD480" s="181"/>
      <c r="AE480" s="181"/>
    </row>
    <row r="481" spans="3:31" ht="15" customHeight="1" x14ac:dyDescent="0.35"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  <c r="AA481" s="181"/>
      <c r="AB481" s="181"/>
      <c r="AC481" s="181"/>
      <c r="AD481" s="181"/>
      <c r="AE481" s="181"/>
    </row>
    <row r="482" spans="3:31" ht="15" customHeight="1" x14ac:dyDescent="0.35"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  <c r="AA482" s="181"/>
      <c r="AB482" s="181"/>
      <c r="AC482" s="181"/>
      <c r="AD482" s="181"/>
      <c r="AE482" s="181"/>
    </row>
    <row r="483" spans="3:31" ht="15" customHeight="1" x14ac:dyDescent="0.35"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</row>
    <row r="484" spans="3:31" ht="15" customHeight="1" x14ac:dyDescent="0.35"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  <c r="AA484" s="181"/>
      <c r="AB484" s="181"/>
      <c r="AC484" s="181"/>
      <c r="AD484" s="181"/>
      <c r="AE484" s="181"/>
    </row>
    <row r="485" spans="3:31" ht="15" customHeight="1" x14ac:dyDescent="0.35"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  <c r="AA485" s="181"/>
      <c r="AB485" s="181"/>
      <c r="AC485" s="181"/>
      <c r="AD485" s="181"/>
      <c r="AE485" s="181"/>
    </row>
    <row r="486" spans="3:31" ht="15" customHeight="1" x14ac:dyDescent="0.35"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  <c r="AA486" s="181"/>
      <c r="AB486" s="181"/>
      <c r="AC486" s="181"/>
      <c r="AD486" s="181"/>
      <c r="AE486" s="181"/>
    </row>
    <row r="487" spans="3:31" ht="15" customHeight="1" x14ac:dyDescent="0.35"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  <c r="AA487" s="181"/>
      <c r="AB487" s="181"/>
      <c r="AC487" s="181"/>
      <c r="AD487" s="181"/>
      <c r="AE487" s="181"/>
    </row>
    <row r="488" spans="3:31" ht="15" customHeight="1" x14ac:dyDescent="0.35"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  <c r="AA488" s="181"/>
      <c r="AB488" s="181"/>
      <c r="AC488" s="181"/>
      <c r="AD488" s="181"/>
      <c r="AE488" s="181"/>
    </row>
    <row r="489" spans="3:31" ht="15" customHeight="1" x14ac:dyDescent="0.35"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  <c r="AA489" s="181"/>
      <c r="AB489" s="181"/>
      <c r="AC489" s="181"/>
      <c r="AD489" s="181"/>
      <c r="AE489" s="181"/>
    </row>
    <row r="490" spans="3:31" ht="15" customHeight="1" x14ac:dyDescent="0.35"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  <c r="AA490" s="181"/>
      <c r="AB490" s="181"/>
      <c r="AC490" s="181"/>
      <c r="AD490" s="181"/>
      <c r="AE490" s="181"/>
    </row>
    <row r="491" spans="3:31" ht="15" customHeight="1" x14ac:dyDescent="0.35"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  <c r="AA491" s="181"/>
      <c r="AB491" s="181"/>
      <c r="AC491" s="181"/>
      <c r="AD491" s="181"/>
      <c r="AE491" s="181"/>
    </row>
    <row r="492" spans="3:31" ht="15" customHeight="1" x14ac:dyDescent="0.35"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  <c r="AA492" s="181"/>
      <c r="AB492" s="181"/>
      <c r="AC492" s="181"/>
      <c r="AD492" s="181"/>
      <c r="AE492" s="181"/>
    </row>
    <row r="493" spans="3:31" ht="15" customHeight="1" x14ac:dyDescent="0.35"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  <c r="AA493" s="181"/>
      <c r="AB493" s="181"/>
      <c r="AC493" s="181"/>
      <c r="AD493" s="181"/>
      <c r="AE493" s="181"/>
    </row>
    <row r="494" spans="3:31" ht="15" customHeight="1" x14ac:dyDescent="0.35"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  <c r="AA494" s="181"/>
      <c r="AB494" s="181"/>
      <c r="AC494" s="181"/>
      <c r="AD494" s="181"/>
      <c r="AE494" s="181"/>
    </row>
    <row r="495" spans="3:31" ht="15" customHeight="1" x14ac:dyDescent="0.35"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  <c r="AA495" s="181"/>
      <c r="AB495" s="181"/>
      <c r="AC495" s="181"/>
      <c r="AD495" s="181"/>
      <c r="AE495" s="181"/>
    </row>
    <row r="496" spans="3:31" ht="15" customHeight="1" x14ac:dyDescent="0.35"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  <c r="AA496" s="181"/>
      <c r="AB496" s="181"/>
      <c r="AC496" s="181"/>
      <c r="AD496" s="181"/>
      <c r="AE496" s="181"/>
    </row>
    <row r="497" spans="3:31" ht="15" customHeight="1" x14ac:dyDescent="0.35"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  <c r="AA497" s="181"/>
      <c r="AB497" s="181"/>
      <c r="AC497" s="181"/>
      <c r="AD497" s="181"/>
      <c r="AE497" s="181"/>
    </row>
    <row r="498" spans="3:31" ht="15" customHeight="1" x14ac:dyDescent="0.35"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  <c r="AA498" s="181"/>
      <c r="AB498" s="181"/>
      <c r="AC498" s="181"/>
      <c r="AD498" s="181"/>
      <c r="AE498" s="181"/>
    </row>
    <row r="499" spans="3:31" ht="15" customHeight="1" x14ac:dyDescent="0.35"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  <c r="AA499" s="181"/>
      <c r="AB499" s="181"/>
      <c r="AC499" s="181"/>
      <c r="AD499" s="181"/>
      <c r="AE499" s="181"/>
    </row>
    <row r="500" spans="3:31" ht="15" customHeight="1" x14ac:dyDescent="0.35"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  <c r="AA500" s="181"/>
      <c r="AB500" s="181"/>
      <c r="AC500" s="181"/>
      <c r="AD500" s="181"/>
      <c r="AE500" s="181"/>
    </row>
    <row r="501" spans="3:31" ht="15" customHeight="1" x14ac:dyDescent="0.35"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  <c r="AA501" s="181"/>
      <c r="AB501" s="181"/>
      <c r="AC501" s="181"/>
      <c r="AD501" s="181"/>
      <c r="AE501" s="181"/>
    </row>
    <row r="502" spans="3:31" ht="15" customHeight="1" x14ac:dyDescent="0.35"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  <c r="AA502" s="181"/>
      <c r="AB502" s="181"/>
      <c r="AC502" s="181"/>
      <c r="AD502" s="181"/>
      <c r="AE502" s="181"/>
    </row>
    <row r="503" spans="3:31" ht="15" customHeight="1" x14ac:dyDescent="0.35"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  <c r="AA503" s="181"/>
      <c r="AB503" s="181"/>
      <c r="AC503" s="181"/>
      <c r="AD503" s="181"/>
      <c r="AE503" s="181"/>
    </row>
    <row r="504" spans="3:31" ht="15" customHeight="1" x14ac:dyDescent="0.35"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  <c r="AA504" s="181"/>
      <c r="AB504" s="181"/>
      <c r="AC504" s="181"/>
      <c r="AD504" s="181"/>
      <c r="AE504" s="181"/>
    </row>
    <row r="505" spans="3:31" ht="15" customHeight="1" x14ac:dyDescent="0.35"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  <c r="AA505" s="181"/>
      <c r="AB505" s="181"/>
      <c r="AC505" s="181"/>
      <c r="AD505" s="181"/>
      <c r="AE505" s="181"/>
    </row>
    <row r="506" spans="3:31" ht="15" customHeight="1" x14ac:dyDescent="0.35"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  <c r="AA506" s="181"/>
      <c r="AB506" s="181"/>
      <c r="AC506" s="181"/>
      <c r="AD506" s="181"/>
      <c r="AE506" s="181"/>
    </row>
    <row r="507" spans="3:31" ht="15" customHeight="1" x14ac:dyDescent="0.35"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  <c r="AA507" s="181"/>
      <c r="AB507" s="181"/>
      <c r="AC507" s="181"/>
      <c r="AD507" s="181"/>
      <c r="AE507" s="181"/>
    </row>
    <row r="508" spans="3:31" ht="15" customHeight="1" x14ac:dyDescent="0.35"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  <c r="AA508" s="181"/>
      <c r="AB508" s="181"/>
      <c r="AC508" s="181"/>
      <c r="AD508" s="181"/>
      <c r="AE508" s="181"/>
    </row>
    <row r="509" spans="3:31" ht="15" customHeight="1" x14ac:dyDescent="0.35"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  <c r="AA509" s="181"/>
      <c r="AB509" s="181"/>
      <c r="AC509" s="181"/>
      <c r="AD509" s="181"/>
      <c r="AE509" s="181"/>
    </row>
    <row r="510" spans="3:31" ht="15" customHeight="1" x14ac:dyDescent="0.35"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  <c r="AB510" s="181"/>
      <c r="AC510" s="181"/>
      <c r="AD510" s="181"/>
      <c r="AE510" s="181"/>
    </row>
    <row r="511" spans="3:31" ht="15" customHeight="1" x14ac:dyDescent="0.35"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  <c r="AB511" s="181"/>
      <c r="AC511" s="181"/>
      <c r="AD511" s="181"/>
      <c r="AE511" s="181"/>
    </row>
    <row r="512" spans="3:31" ht="15" customHeight="1" x14ac:dyDescent="0.35"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  <c r="AA512" s="181"/>
      <c r="AB512" s="181"/>
      <c r="AC512" s="181"/>
      <c r="AD512" s="181"/>
      <c r="AE512" s="181"/>
    </row>
    <row r="513" spans="3:31" ht="15" customHeight="1" x14ac:dyDescent="0.35"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  <c r="AA513" s="181"/>
      <c r="AB513" s="181"/>
      <c r="AC513" s="181"/>
      <c r="AD513" s="181"/>
      <c r="AE513" s="181"/>
    </row>
    <row r="514" spans="3:31" ht="15" customHeight="1" x14ac:dyDescent="0.35"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  <c r="AA514" s="181"/>
      <c r="AB514" s="181"/>
      <c r="AC514" s="181"/>
      <c r="AD514" s="181"/>
      <c r="AE514" s="181"/>
    </row>
    <row r="515" spans="3:31" ht="15" customHeight="1" x14ac:dyDescent="0.35"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  <c r="AA515" s="181"/>
      <c r="AB515" s="181"/>
      <c r="AC515" s="181"/>
      <c r="AD515" s="181"/>
      <c r="AE515" s="181"/>
    </row>
    <row r="516" spans="3:31" ht="15" customHeight="1" x14ac:dyDescent="0.35"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  <c r="AA516" s="181"/>
      <c r="AB516" s="181"/>
      <c r="AC516" s="181"/>
      <c r="AD516" s="181"/>
      <c r="AE516" s="181"/>
    </row>
    <row r="517" spans="3:31" ht="15" customHeight="1" x14ac:dyDescent="0.35"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  <c r="AA517" s="181"/>
      <c r="AB517" s="181"/>
      <c r="AC517" s="181"/>
      <c r="AD517" s="181"/>
      <c r="AE517" s="181"/>
    </row>
    <row r="518" spans="3:31" ht="15" customHeight="1" x14ac:dyDescent="0.35"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  <c r="AA518" s="181"/>
      <c r="AB518" s="181"/>
      <c r="AC518" s="181"/>
      <c r="AD518" s="181"/>
      <c r="AE518" s="181"/>
    </row>
    <row r="519" spans="3:31" ht="15" customHeight="1" x14ac:dyDescent="0.35"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  <c r="AA519" s="181"/>
      <c r="AB519" s="181"/>
      <c r="AC519" s="181"/>
      <c r="AD519" s="181"/>
      <c r="AE519" s="181"/>
    </row>
    <row r="520" spans="3:31" ht="15" customHeight="1" x14ac:dyDescent="0.35"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  <c r="AA520" s="181"/>
      <c r="AB520" s="181"/>
      <c r="AC520" s="181"/>
      <c r="AD520" s="181"/>
      <c r="AE520" s="181"/>
    </row>
    <row r="521" spans="3:31" ht="15" customHeight="1" x14ac:dyDescent="0.35"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  <c r="AA521" s="181"/>
      <c r="AB521" s="181"/>
      <c r="AC521" s="181"/>
      <c r="AD521" s="181"/>
      <c r="AE521" s="181"/>
    </row>
    <row r="522" spans="3:31" ht="15" customHeight="1" x14ac:dyDescent="0.35">
      <c r="C522" s="181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  <c r="AA522" s="181"/>
      <c r="AB522" s="181"/>
      <c r="AC522" s="181"/>
      <c r="AD522" s="181"/>
      <c r="AE522" s="181"/>
    </row>
    <row r="523" spans="3:31" ht="15" customHeight="1" x14ac:dyDescent="0.35">
      <c r="C523" s="181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  <c r="AA523" s="181"/>
      <c r="AB523" s="181"/>
      <c r="AC523" s="181"/>
      <c r="AD523" s="181"/>
      <c r="AE523" s="181"/>
    </row>
    <row r="524" spans="3:31" ht="15" customHeight="1" x14ac:dyDescent="0.35">
      <c r="C524" s="181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81"/>
      <c r="AE524" s="181"/>
    </row>
    <row r="525" spans="3:31" ht="15" customHeight="1" x14ac:dyDescent="0.35">
      <c r="C525" s="181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  <c r="AA525" s="181"/>
      <c r="AB525" s="181"/>
      <c r="AC525" s="181"/>
      <c r="AD525" s="181"/>
      <c r="AE525" s="181"/>
    </row>
    <row r="526" spans="3:31" ht="15" customHeight="1" x14ac:dyDescent="0.35">
      <c r="C526" s="181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  <c r="AA526" s="181"/>
      <c r="AB526" s="181"/>
      <c r="AC526" s="181"/>
      <c r="AD526" s="181"/>
      <c r="AE526" s="181"/>
    </row>
    <row r="527" spans="3:31" ht="15" customHeight="1" x14ac:dyDescent="0.35">
      <c r="C527" s="181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  <c r="AA527" s="181"/>
      <c r="AB527" s="181"/>
      <c r="AC527" s="181"/>
      <c r="AD527" s="181"/>
      <c r="AE527" s="181"/>
    </row>
    <row r="528" spans="3:31" ht="15" customHeight="1" x14ac:dyDescent="0.35">
      <c r="C528" s="181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</row>
    <row r="529" spans="3:31" ht="15" customHeight="1" x14ac:dyDescent="0.35"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</row>
    <row r="530" spans="3:31" ht="15" customHeight="1" x14ac:dyDescent="0.35">
      <c r="C530" s="181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</row>
    <row r="531" spans="3:31" ht="15" customHeight="1" x14ac:dyDescent="0.35"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</row>
    <row r="532" spans="3:31" ht="15" customHeight="1" x14ac:dyDescent="0.35">
      <c r="C532" s="181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</row>
    <row r="533" spans="3:31" ht="15" customHeight="1" x14ac:dyDescent="0.35">
      <c r="C533" s="181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</row>
    <row r="534" spans="3:31" ht="15" customHeight="1" x14ac:dyDescent="0.35">
      <c r="C534" s="181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</row>
    <row r="535" spans="3:31" ht="15" customHeight="1" x14ac:dyDescent="0.35">
      <c r="C535" s="181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</row>
    <row r="536" spans="3:31" ht="15" customHeight="1" x14ac:dyDescent="0.35">
      <c r="C536" s="181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</row>
    <row r="537" spans="3:31" ht="15" customHeight="1" x14ac:dyDescent="0.35"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</row>
    <row r="538" spans="3:31" ht="15" customHeight="1" x14ac:dyDescent="0.35"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</row>
    <row r="539" spans="3:31" ht="15" customHeight="1" x14ac:dyDescent="0.35">
      <c r="C539" s="181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</row>
    <row r="540" spans="3:31" ht="15" customHeight="1" x14ac:dyDescent="0.35">
      <c r="C540" s="181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</row>
    <row r="541" spans="3:31" ht="15" customHeight="1" x14ac:dyDescent="0.35">
      <c r="C541" s="181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  <c r="AB541" s="181"/>
      <c r="AC541" s="181"/>
      <c r="AD541" s="181"/>
      <c r="AE541" s="181"/>
    </row>
    <row r="542" spans="3:31" ht="15" customHeight="1" x14ac:dyDescent="0.35">
      <c r="C542" s="181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  <c r="AA542" s="181"/>
      <c r="AB542" s="181"/>
      <c r="AC542" s="181"/>
      <c r="AD542" s="181"/>
      <c r="AE542" s="181"/>
    </row>
    <row r="543" spans="3:31" ht="15" customHeight="1" x14ac:dyDescent="0.35">
      <c r="C543" s="181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  <c r="AB543" s="181"/>
      <c r="AC543" s="181"/>
      <c r="AD543" s="181"/>
      <c r="AE543" s="181"/>
    </row>
    <row r="544" spans="3:31" ht="15" customHeight="1" x14ac:dyDescent="0.35">
      <c r="C544" s="181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  <c r="AA544" s="181"/>
      <c r="AB544" s="181"/>
      <c r="AC544" s="181"/>
      <c r="AD544" s="181"/>
      <c r="AE544" s="181"/>
    </row>
    <row r="545" spans="3:31" ht="15" customHeight="1" x14ac:dyDescent="0.35">
      <c r="C545" s="181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  <c r="AA545" s="181"/>
      <c r="AB545" s="181"/>
      <c r="AC545" s="181"/>
      <c r="AD545" s="181"/>
      <c r="AE545" s="181"/>
    </row>
    <row r="546" spans="3:31" ht="15" customHeight="1" x14ac:dyDescent="0.35">
      <c r="C546" s="181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  <c r="AA546" s="181"/>
      <c r="AB546" s="181"/>
      <c r="AC546" s="181"/>
      <c r="AD546" s="181"/>
      <c r="AE546" s="181"/>
    </row>
    <row r="547" spans="3:31" ht="15" customHeight="1" x14ac:dyDescent="0.35">
      <c r="C547" s="181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  <c r="AA547" s="181"/>
      <c r="AB547" s="181"/>
      <c r="AC547" s="181"/>
      <c r="AD547" s="181"/>
      <c r="AE547" s="181"/>
    </row>
    <row r="548" spans="3:31" ht="15" customHeight="1" x14ac:dyDescent="0.35">
      <c r="C548" s="181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</row>
    <row r="549" spans="3:31" ht="15" customHeight="1" x14ac:dyDescent="0.35"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  <c r="AA549" s="181"/>
      <c r="AB549" s="181"/>
      <c r="AC549" s="181"/>
      <c r="AD549" s="181"/>
      <c r="AE549" s="181"/>
    </row>
    <row r="550" spans="3:31" ht="15" customHeight="1" x14ac:dyDescent="0.35">
      <c r="C550" s="181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  <c r="AA550" s="181"/>
      <c r="AB550" s="181"/>
      <c r="AC550" s="181"/>
      <c r="AD550" s="181"/>
      <c r="AE550" s="181"/>
    </row>
    <row r="551" spans="3:31" ht="15" customHeight="1" x14ac:dyDescent="0.45"/>
    <row r="552" spans="3:31" ht="15" customHeight="1" x14ac:dyDescent="0.45"/>
    <row r="553" spans="3:31" ht="15" customHeight="1" x14ac:dyDescent="0.45"/>
    <row r="554" spans="3:31" ht="15" customHeight="1" x14ac:dyDescent="0.45"/>
    <row r="555" spans="3:31" ht="15" customHeight="1" x14ac:dyDescent="0.45"/>
    <row r="556" spans="3:31" ht="15" customHeight="1" x14ac:dyDescent="0.45"/>
    <row r="557" spans="3:31" ht="15" customHeight="1" x14ac:dyDescent="0.45"/>
    <row r="558" spans="3:31" ht="15" customHeight="1" x14ac:dyDescent="0.45"/>
    <row r="559" spans="3:31" ht="15" customHeight="1" x14ac:dyDescent="0.45"/>
    <row r="560" spans="3:31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</sheetData>
  <sheetProtection formatCells="0" selectLockedCells="1"/>
  <dataConsolidate link="1"/>
  <mergeCells count="57">
    <mergeCell ref="A1:B1"/>
    <mergeCell ref="C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Q51:AU51"/>
    <mergeCell ref="A7:B7"/>
    <mergeCell ref="C7:E7"/>
    <mergeCell ref="A8:B8"/>
    <mergeCell ref="C8:E8"/>
    <mergeCell ref="A9:B9"/>
    <mergeCell ref="C9:E9"/>
    <mergeCell ref="C10:E10"/>
    <mergeCell ref="A11:B13"/>
    <mergeCell ref="C11:E13"/>
    <mergeCell ref="A15:B16"/>
    <mergeCell ref="A49:B50"/>
    <mergeCell ref="AQ255:AU255"/>
    <mergeCell ref="A83:B84"/>
    <mergeCell ref="AQ85:AU85"/>
    <mergeCell ref="A117:B118"/>
    <mergeCell ref="AQ119:AU119"/>
    <mergeCell ref="A151:B152"/>
    <mergeCell ref="AQ153:AU153"/>
    <mergeCell ref="A185:B186"/>
    <mergeCell ref="AQ187:AU187"/>
    <mergeCell ref="A219:B220"/>
    <mergeCell ref="AQ221:AU221"/>
    <mergeCell ref="A253:B254"/>
    <mergeCell ref="AQ289:AU289"/>
    <mergeCell ref="A321:B322"/>
    <mergeCell ref="AQ323:AU323"/>
    <mergeCell ref="A355:B356"/>
    <mergeCell ref="AQ357:AU357"/>
    <mergeCell ref="AZ419:BA420"/>
    <mergeCell ref="A423:B424"/>
    <mergeCell ref="F11:AD13"/>
    <mergeCell ref="AZ398:BA399"/>
    <mergeCell ref="AZ401:BA402"/>
    <mergeCell ref="AZ404:BA405"/>
    <mergeCell ref="AZ407:BA408"/>
    <mergeCell ref="AZ410:BA411"/>
    <mergeCell ref="AZ413:BA414"/>
    <mergeCell ref="AZ388:BA388"/>
    <mergeCell ref="A389:B390"/>
    <mergeCell ref="AZ389:BA390"/>
    <mergeCell ref="AQ391:AU391"/>
    <mergeCell ref="AZ392:BA393"/>
    <mergeCell ref="AZ395:BA396"/>
    <mergeCell ref="A287:B288"/>
  </mergeCells>
  <conditionalFormatting sqref="C15:AG46">
    <cfRule type="expression" dxfId="50" priority="56">
      <formula>WEEKDAY(C$15,2)&gt;=7</formula>
    </cfRule>
    <cfRule type="expression" dxfId="49" priority="57">
      <formula>WEEKDAY(C$15,2)&gt;=6</formula>
    </cfRule>
  </conditionalFormatting>
  <conditionalFormatting sqref="C19:AG19 C22:AG22 C25:AG25 C28:AG28 C31:AG31 C34:AG34 C37:AG37 C40:AG40 C43:AG43 C46:AG46 AF87:AG87 AF90:AG90 AF93:AG93 AF96:AG96 AF99:AG99 AF102:AG102 AF105:AG105 AF108:AG108 AF111:AG111 AF114:AG114 AF121 AF124 AF127 AF130 AF133 AF136 AF139 AF142 AF145:AG145 AF148:AG148 AF155:AG155 AF158:AG158 AF161:AG161 AF164:AG164 AF167:AG167 AF170:AG170 AF173:AG173 AF176:AG176 AF179:AG179 AF182 AF189 AF192 AF195 AF198 AF201 AF204 AF207 AF210 AF213 AF216:AG216 AF223:AG223 AF226:AG226 AF229:AG229 AF232:AG232 AF235:AG235 AF238:AG238 AF241:AG241 AF244:AG244 AF247:AG247 AF250:AG250 AF257:AG257 AF260:AG260 AF263:AG263 AF266:AG266 AF269:AG269 AF272:AG272 AF275:AG275 AF278:AG278 AF281:AG281 AF284:AG284 AF291 AF294 AF297 AF300 AF303 AF306 AF309 AF312 AF315 AF325:AG325 AF318:AG318 AF328:AG328 AF331:AG331 AF334:AG334 AF337:AG337 AF340:AG340 AF343:AG343 AF346:AG346 AF349:AG349 AF352 AF359 AF362 AF365 AF368 AF371 AF374 AF377 AF380 AF383 AF386 AF393:AG393 AF396:AG396 AF399:AG399 AF402:AG402 AF405:AG405 AF408:AG408 AF411:AG411 AF414:AG414 AF417:AG417 AF420:AG420">
    <cfRule type="cellIs" dxfId="48" priority="7" operator="equal">
      <formula>1</formula>
    </cfRule>
    <cfRule type="cellIs" dxfId="47" priority="8" operator="equal">
      <formula>2</formula>
    </cfRule>
    <cfRule type="cellIs" dxfId="46" priority="9" operator="equal">
      <formula>3</formula>
    </cfRule>
    <cfRule type="cellIs" dxfId="45" priority="10" operator="equal">
      <formula>"L"</formula>
    </cfRule>
    <cfRule type="cellIs" dxfId="44" priority="11" operator="equal">
      <formula>"HS"</formula>
    </cfRule>
    <cfRule type="cellIs" dxfId="43" priority="12" operator="equal">
      <formula>"WS"</formula>
    </cfRule>
    <cfRule type="cellIs" dxfId="42" priority="13" operator="equal">
      <formula>"NS"</formula>
    </cfRule>
    <cfRule type="cellIs" dxfId="41" priority="14" operator="equal">
      <formula>"G"</formula>
    </cfRule>
    <cfRule type="cellIs" dxfId="40" priority="18" operator="equal">
      <formula>"Uv"</formula>
    </cfRule>
    <cfRule type="cellIs" dxfId="39" priority="19" operator="equal">
      <formula>"U"</formula>
    </cfRule>
    <cfRule type="cellIs" dxfId="38" priority="27" operator="equal">
      <formula>"B"</formula>
    </cfRule>
    <cfRule type="cellIs" dxfId="37" priority="28" operator="equal">
      <formula>"1L"</formula>
    </cfRule>
    <cfRule type="cellIs" dxfId="36" priority="29" operator="equal">
      <formula>"1k"</formula>
    </cfRule>
    <cfRule type="cellIs" dxfId="35" priority="31" operator="equal">
      <formula>"K"</formula>
    </cfRule>
    <cfRule type="cellIs" dxfId="34" priority="32" operator="equal">
      <formula>"KOA"</formula>
    </cfRule>
    <cfRule type="containsText" dxfId="33" priority="33" operator="containsText" text="W">
      <formula>NOT(ISERROR(SEARCH("W",C19)))</formula>
    </cfRule>
  </conditionalFormatting>
  <conditionalFormatting sqref="AF83:AG114">
    <cfRule type="expression" dxfId="32" priority="52">
      <formula>WEEKDAY(AF$83,2)&gt;=7</formula>
    </cfRule>
    <cfRule type="expression" dxfId="31" priority="53">
      <formula>WEEKDAY(AF$83,2)&gt;=6</formula>
    </cfRule>
  </conditionalFormatting>
  <conditionalFormatting sqref="AF117:AF148">
    <cfRule type="expression" dxfId="30" priority="50">
      <formula>WEEKDAY(AF$117,2)&gt;=7</formula>
    </cfRule>
    <cfRule type="expression" dxfId="29" priority="51">
      <formula>WEEKDAY(AF$117,2)&gt;=6</formula>
    </cfRule>
  </conditionalFormatting>
  <conditionalFormatting sqref="AF151:AG182">
    <cfRule type="expression" dxfId="28" priority="48">
      <formula>WEEKDAY(AF$151,2)&gt;=7</formula>
    </cfRule>
    <cfRule type="expression" dxfId="27" priority="49">
      <formula>WEEKDAY(AF$151,2)&gt;=6</formula>
    </cfRule>
  </conditionalFormatting>
  <conditionalFormatting sqref="AF219:AG250">
    <cfRule type="expression" dxfId="26" priority="44">
      <formula>WEEKDAY(AF$219,2)&gt;=7</formula>
    </cfRule>
    <cfRule type="expression" dxfId="25" priority="45">
      <formula>WEEKDAY(AF$219,2)&gt;=6</formula>
    </cfRule>
  </conditionalFormatting>
  <conditionalFormatting sqref="AF287:AF318">
    <cfRule type="expression" dxfId="24" priority="40">
      <formula>WEEKDAY(AF$287,2)&gt;=7</formula>
    </cfRule>
    <cfRule type="expression" dxfId="23" priority="41">
      <formula>WEEKDAY(AF$287,2)&gt;=6</formula>
    </cfRule>
  </conditionalFormatting>
  <conditionalFormatting sqref="AF321:AG352">
    <cfRule type="expression" dxfId="22" priority="38">
      <formula>WEEKDAY(AF$321,2)&gt;=7</formula>
    </cfRule>
    <cfRule type="expression" dxfId="21" priority="39">
      <formula>WEEKDAY(AF$321,2)&gt;=6</formula>
    </cfRule>
  </conditionalFormatting>
  <conditionalFormatting sqref="AF355:AF386">
    <cfRule type="expression" dxfId="20" priority="36">
      <formula>WEEKDAY(AF$355,2)&gt;=7</formula>
    </cfRule>
    <cfRule type="expression" dxfId="19" priority="37">
      <formula>WEEKDAY(AF$355,2)&gt;=6</formula>
    </cfRule>
  </conditionalFormatting>
  <conditionalFormatting sqref="AF389:AG420">
    <cfRule type="expression" dxfId="18" priority="34">
      <formula>WEEKDAY(AF$389,2)&gt;=7</formula>
    </cfRule>
    <cfRule type="expression" dxfId="17" priority="35">
      <formula>WEEKDAY(AF$389,2)&gt;=6</formula>
    </cfRule>
  </conditionalFormatting>
  <conditionalFormatting sqref="AF423:AG454">
    <cfRule type="expression" dxfId="16" priority="25">
      <formula>WEEKDAY(AF$423,2)&gt;=7</formula>
    </cfRule>
    <cfRule type="expression" dxfId="15" priority="26">
      <formula>WEEKDAY(AF$423,2)&gt;=6</formula>
    </cfRule>
  </conditionalFormatting>
  <conditionalFormatting sqref="AF185:AF216">
    <cfRule type="expression" dxfId="14" priority="46">
      <formula>WEEKDAY(AF$185,2)&gt;=7</formula>
    </cfRule>
    <cfRule type="expression" dxfId="13" priority="47">
      <formula>WEEKDAY(AF$185,2)&gt;=6</formula>
    </cfRule>
  </conditionalFormatting>
  <conditionalFormatting sqref="AF253:AG284">
    <cfRule type="expression" dxfId="12" priority="42">
      <formula>WEEKDAY(AF$253,2)&gt;=7</formula>
    </cfRule>
    <cfRule type="expression" dxfId="11" priority="43">
      <formula>WEEKDAY(AF$253,2)&gt;=6</formula>
    </cfRule>
  </conditionalFormatting>
  <conditionalFormatting sqref="AF427:AG427 AF430:AG430 AF433:AG433 AF436:AG436 AF439:AG439 AF442:AG442 AF445:AG445 AF448:AG448 AF451:AG451 AF454:AG454">
    <cfRule type="cellIs" dxfId="10" priority="16" operator="equal">
      <formula>"1k"</formula>
    </cfRule>
    <cfRule type="cellIs" dxfId="9" priority="17" operator="equal">
      <formula>"1L"</formula>
    </cfRule>
    <cfRule type="cellIs" dxfId="8" priority="20" operator="equal">
      <formula>"Wk"</formula>
    </cfRule>
    <cfRule type="cellIs" dxfId="7" priority="21" operator="equal">
      <formula>"W"</formula>
    </cfRule>
    <cfRule type="cellIs" dxfId="6" priority="22" operator="equal">
      <formula>3</formula>
    </cfRule>
    <cfRule type="cellIs" dxfId="5" priority="23" operator="equal">
      <formula>2</formula>
    </cfRule>
    <cfRule type="cellIs" dxfId="4" priority="24" operator="equal">
      <formula>1</formula>
    </cfRule>
  </conditionalFormatting>
  <conditionalFormatting sqref="C44:AG44 AF112:AG112 AF146 AF180:AG180 AF214 AF248:AG248 AF282:AG282 AF316 AF350:AG350 AF384 AF418:AG418">
    <cfRule type="cellIs" dxfId="3" priority="15" operator="equal">
      <formula>"B"</formula>
    </cfRule>
  </conditionalFormatting>
  <conditionalFormatting sqref="AF82:AG82 AF116 AF150:AG150 AF184 AF218:AG218 AF252:AG252 AF286 AF320:AG320 AF354 AF388:AG388 C14:AG14 C48:AE550">
    <cfRule type="expression" dxfId="2" priority="6">
      <formula>NOT(ISERROR(VLOOKUP(C15,FeiertageNFR,1,FALSE)))</formula>
    </cfRule>
  </conditionalFormatting>
  <conditionalFormatting sqref="O9">
    <cfRule type="expression" dxfId="1" priority="5">
      <formula>NOT(ISERROR(VLOOKUP(O10,FeiertageNFR,1,FALSE)))</formula>
    </cfRule>
  </conditionalFormatting>
  <dataValidations count="2">
    <dataValidation type="list" showDropDown="1" showInputMessage="1" showErrorMessage="1" errorTitle="Achtung!" error="Bitte nur folgende Abkürzungen nutzen:_x000a_1;2;3;1L;1K;?;N;WSv;FL;HR;BK;RF;JK;OK;JM;R;FS;SN;U;Uv;K;KOA;G;MG;WS;NS;BR;HS;L;D;E;F;N/L;-;1?;2?;3?;U?;G?;1L?;1K?;N/AR;NFG;BR" sqref="M28:Q28" xr:uid="{00000000-0002-0000-0000-000000000000}">
      <formula1>"1,2,3,1L,1K,?,N,WSv,W,Wk,DBQ,OK,R,FS,SN,U,Uv,K,KOA,G,H,MG,WS,NS,BR,HS,L,D,E,F,N/L,-,1?,2?,3?,U?,G?,1L?,1K?,N/AR,NFG,BR,W?,Uv?,Wk?,H,"</formula1>
    </dataValidation>
    <dataValidation type="list" showDropDown="1" showInputMessage="1" showErrorMessage="1" errorTitle="Achtung!" error="Bitte nur folgende Abkürzungen nutzen:_x000a_1;2;3;1L;1K;?;N;WSv;W;Wk;FL;HR;BK;RF;JK;OK;JM;R;FS;SN;U;Uv;K;KOA;G;MG;WS;NS;BR;HS;L;D;E;F;N/L;-;1?;2?;3?;U?;G?;1L?;1K?;N/AR;NFG;BR" sqref="C21:C22 C28 C31:E31 C34" xr:uid="{00000000-0002-0000-0000-000001000000}">
      <formula1>"1,2,3,1L,1K,?,N,WSv,W,Wk,DBQ,OK,R,FS,SN,U,Uv,K,KOA,G,MG,WS,NS,BR,HS,L,D,E,F,N/L,-,1?,2?,3?,U?,G?,1L?,1K?,N/AR,NFG,BR,W?,Wk?"</formula1>
    </dataValidation>
  </dataValidations>
  <printOptions horizontalCentered="1" verticalCentered="1"/>
  <pageMargins left="0" right="0" top="0" bottom="0" header="0" footer="0"/>
  <pageSetup paperSize="9" scale="75" orientation="landscape" r:id="rId1"/>
  <headerFooter>
    <oddFooter>&amp;LDatei: &amp;F&amp;C&amp;D&amp;RSeite: &amp;P</oddFooter>
  </headerFooter>
  <rowBreaks count="3" manualBreakCount="3">
    <brk id="185" max="16383" man="1"/>
    <brk id="275" max="16383" man="1"/>
    <brk id="3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>
                <anchor moveWithCells="1" sizeWithCells="1">
                  <from>
                    <xdr:col>2</xdr:col>
                    <xdr:colOff>9525</xdr:colOff>
                    <xdr:row>10</xdr:row>
                    <xdr:rowOff>47625</xdr:rowOff>
                  </from>
                  <to>
                    <xdr:col>2</xdr:col>
                    <xdr:colOff>295275</xdr:colOff>
                    <xdr:row>12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30" operator="endsWith" id="{081EC5CD-4A1D-421B-A4F2-CD8A43BC0F6A}">
            <xm:f>RIGHT(C19,LEN("?"))="?"</xm:f>
            <xm:f>"?"</xm:f>
            <x14:dxf>
              <fill>
                <patternFill>
                  <bgColor rgb="FFF8F200"/>
                </patternFill>
              </fill>
            </x14:dxf>
          </x14:cfRule>
          <xm:sqref>C19:AG19 C22:AG22 C25:AG25 C28:AG28 C31:AG31 C34:AG34 C37:AG37 C40:AG40 C43:AG43 C46:AG46 AF87:AG87 AF90:AG90 AF93:AG93 AF96:AG96 AF99:AG99 AF102:AG102 AF105:AG105 AF108:AG108 AF111:AG111 AF114:AG114 AF121 AF124 AF127 AF130 AF133 AF136 AF139 AF142 AF145:AG145 AF148:AG148 AF155:AG155 AF158:AG158 AF161:AG161 AF164:AG164 AF167:AG167 AF170:AG170 AF173:AG173 AF176:AG176 AF179:AG179 AF182 AF189 AF192 AF195 AF198 AF201 AF204 AF207 AF210 AF213 AF216:AG216 AF223:AG223 AF226:AG226 AF229:AG229 AF232:AG232 AF235:AG235 AF238:AG238 AF241:AG241 AF244:AG244 AF247:AG247 AF250:AG250 AF257:AG257 AF260:AG260 AF263:AG263 AF266:AG266 AF269:AG269 AF272:AG272 AF275:AG275 AF278:AG278 AF281:AG281 AF284:AG284 AF291 AF294 AF297 AF300 AF303 AF306 AF309 AF312 AF315 AF325:AG325 AF318:AG318 AF328:AG328 AF331:AG331 AF334:AG334 AF337:AG337 AF340:AG340 AF343:AG343 AF346:AG346 AF349:AG349 AF352 AF359 AF362 AF365 AF368 AF371 AF374 AF377 AF380 AF383 AF386 AF393:AG393 AF396:AG396 AF399:AG399 AF402:AG402 AF405:AG405 AF408:AG408 AF411:AG411 AF414:AG414 AF417:AG417 AF420:AG420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Jahresplan_NFR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ingmartj</dc:creator>
  <cp:lastModifiedBy>Jörg Martin</cp:lastModifiedBy>
  <dcterms:created xsi:type="dcterms:W3CDTF">2025-06-14T09:37:01Z</dcterms:created>
  <dcterms:modified xsi:type="dcterms:W3CDTF">2025-06-14T14:04:59Z</dcterms:modified>
</cp:coreProperties>
</file>