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c502352216de21/"/>
    </mc:Choice>
  </mc:AlternateContent>
  <xr:revisionPtr revIDLastSave="0" documentId="8_{541128C9-64CD-43A1-922F-A511E3D914FE}" xr6:coauthVersionLast="47" xr6:coauthVersionMax="47" xr10:uidLastSave="{00000000-0000-0000-0000-000000000000}"/>
  <bookViews>
    <workbookView xWindow="-120" yWindow="-120" windowWidth="29040" windowHeight="15720" xr2:uid="{4FCE9793-6F79-4713-BD38-B2EC642BB9F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I2" i="1"/>
  <c r="I3" i="1"/>
  <c r="I29" i="1"/>
  <c r="C29" i="1" s="1"/>
  <c r="I28" i="1"/>
  <c r="C28" i="1" s="1"/>
  <c r="C3" i="1"/>
  <c r="C25" i="1"/>
  <c r="C24" i="1"/>
  <c r="C23" i="1"/>
  <c r="C22" i="1"/>
  <c r="C17" i="1"/>
  <c r="C16" i="1"/>
  <c r="C15" i="1"/>
  <c r="C14" i="1"/>
  <c r="C13" i="1"/>
  <c r="C12" i="1"/>
  <c r="C11" i="1"/>
  <c r="C10" i="1"/>
  <c r="C9" i="1"/>
  <c r="C7" i="1"/>
  <c r="C6" i="1"/>
  <c r="C5" i="1"/>
  <c r="C4" i="1"/>
  <c r="C2" i="1"/>
  <c r="I4" i="1"/>
  <c r="I5" i="1"/>
  <c r="I6" i="1"/>
  <c r="I7" i="1"/>
  <c r="I9" i="1"/>
  <c r="I10" i="1"/>
  <c r="I11" i="1"/>
  <c r="I12" i="1"/>
  <c r="I13" i="1"/>
  <c r="I14" i="1"/>
  <c r="I16" i="1"/>
  <c r="I17" i="1"/>
  <c r="I18" i="1"/>
  <c r="C18" i="1" s="1"/>
  <c r="I19" i="1"/>
  <c r="C19" i="1" s="1"/>
  <c r="I20" i="1"/>
  <c r="C20" i="1" s="1"/>
  <c r="I21" i="1"/>
  <c r="C21" i="1" s="1"/>
  <c r="I22" i="1"/>
  <c r="I23" i="1"/>
  <c r="I24" i="1"/>
  <c r="I25" i="1"/>
  <c r="I26" i="1"/>
  <c r="C26" i="1" s="1"/>
  <c r="I27" i="1"/>
  <c r="C27" i="1" s="1"/>
  <c r="I15" i="1"/>
  <c r="C1" i="1"/>
  <c r="C8" i="1" l="1"/>
  <c r="B30" i="1"/>
  <c r="B32" i="1" l="1"/>
</calcChain>
</file>

<file path=xl/sharedStrings.xml><?xml version="1.0" encoding="utf-8"?>
<sst xmlns="http://schemas.openxmlformats.org/spreadsheetml/2006/main" count="39" uniqueCount="39">
  <si>
    <t>Bezeichnung</t>
  </si>
  <si>
    <t>Abrechnungsintervall</t>
  </si>
  <si>
    <t>Gesamtbetrag pro Periode</t>
  </si>
  <si>
    <t>Betrag pro Tag</t>
  </si>
  <si>
    <t>Anzahl an Tagen</t>
  </si>
  <si>
    <t>Einnahmen</t>
  </si>
  <si>
    <t>Saldo</t>
  </si>
  <si>
    <t>Summe Ausgaben</t>
  </si>
  <si>
    <t>Nächste Zahlung fällig am</t>
  </si>
  <si>
    <t>Rechnung mit anteiligen Werten</t>
  </si>
  <si>
    <t>Erste Zahlung</t>
  </si>
  <si>
    <t>Beispiel 1</t>
  </si>
  <si>
    <t>Beispiel 2</t>
  </si>
  <si>
    <t>Beispiel 3</t>
  </si>
  <si>
    <t>Beispiel 4</t>
  </si>
  <si>
    <t>Beispiel 5</t>
  </si>
  <si>
    <t>Beispiel 6</t>
  </si>
  <si>
    <t>Beispiel 7</t>
  </si>
  <si>
    <t>Beispiel 8</t>
  </si>
  <si>
    <t>Beispiel 9</t>
  </si>
  <si>
    <t>Beispiel 10</t>
  </si>
  <si>
    <t>Beispiel 11</t>
  </si>
  <si>
    <t>Beispiel 12</t>
  </si>
  <si>
    <t>Beispiel 13</t>
  </si>
  <si>
    <t>Beispiel 14</t>
  </si>
  <si>
    <t>Beispiel 15</t>
  </si>
  <si>
    <t>Beispiel 16</t>
  </si>
  <si>
    <t>Beispiel 17</t>
  </si>
  <si>
    <t>Beispiel 18</t>
  </si>
  <si>
    <t>Beispiel 19</t>
  </si>
  <si>
    <t>Beispiel 20</t>
  </si>
  <si>
    <t>Beispiel 21</t>
  </si>
  <si>
    <t>Beispiel 22</t>
  </si>
  <si>
    <t>Beispiel 23</t>
  </si>
  <si>
    <t>Beispiel 24</t>
  </si>
  <si>
    <t>Beispiel 25</t>
  </si>
  <si>
    <t>Beispiel 26</t>
  </si>
  <si>
    <t>Beispiel 27</t>
  </si>
  <si>
    <t>Beispiel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</si>
</sst>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theme="4"/>
      </top>
      <bottom/>
      <diagonal/>
    </border>
    <border>
      <left style="thin">
        <color auto="1"/>
      </left>
      <right/>
      <top style="double">
        <color theme="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4">
    <xf numFmtId="0" fontId="0" fillId="0" borderId="0" xfId="0"/>
    <xf numFmtId="44" fontId="1" fillId="2" borderId="2" xfId="3" applyNumberFormat="1" applyBorder="1"/>
    <xf numFmtId="0" fontId="1" fillId="2" borderId="2" xfId="1" applyNumberFormat="1" applyFill="1" applyBorder="1"/>
    <xf numFmtId="44" fontId="2" fillId="2" borderId="3" xfId="2" applyNumberFormat="1" applyFill="1" applyBorder="1"/>
    <xf numFmtId="44" fontId="1" fillId="2" borderId="4" xfId="3" applyNumberFormat="1" applyBorder="1"/>
    <xf numFmtId="44" fontId="1" fillId="3" borderId="2" xfId="3" applyNumberFormat="1" applyFill="1" applyBorder="1"/>
    <xf numFmtId="44" fontId="2" fillId="4" borderId="1" xfId="2" applyNumberFormat="1" applyFill="1"/>
    <xf numFmtId="44" fontId="0" fillId="0" borderId="0" xfId="0" applyNumberFormat="1"/>
    <xf numFmtId="44" fontId="1" fillId="0" borderId="0" xfId="3" applyNumberFormat="1" applyFill="1"/>
    <xf numFmtId="44" fontId="2" fillId="0" borderId="0" xfId="2" applyNumberFormat="1" applyFill="1" applyBorder="1"/>
    <xf numFmtId="44" fontId="1" fillId="2" borderId="6" xfId="3" applyNumberFormat="1" applyBorder="1"/>
    <xf numFmtId="0" fontId="1" fillId="2" borderId="6" xfId="1" applyNumberFormat="1" applyFill="1" applyBorder="1"/>
    <xf numFmtId="0" fontId="1" fillId="2" borderId="2" xfId="3" applyNumberFormat="1" applyBorder="1"/>
    <xf numFmtId="0" fontId="2" fillId="5" borderId="2" xfId="2" applyFill="1" applyBorder="1" applyAlignment="1">
      <alignment horizontal="center"/>
    </xf>
    <xf numFmtId="0" fontId="2" fillId="5" borderId="2" xfId="2" applyFill="1" applyBorder="1" applyAlignment="1">
      <alignment horizontal="center" wrapText="1"/>
    </xf>
    <xf numFmtId="44" fontId="1" fillId="3" borderId="0" xfId="3" applyNumberFormat="1" applyFill="1" applyBorder="1"/>
    <xf numFmtId="44" fontId="1" fillId="2" borderId="0" xfId="3" applyNumberFormat="1" applyBorder="1"/>
    <xf numFmtId="14" fontId="1" fillId="2" borderId="5" xfId="3" applyNumberFormat="1" applyBorder="1"/>
    <xf numFmtId="14" fontId="0" fillId="0" borderId="2" xfId="0" applyNumberFormat="1" applyBorder="1"/>
    <xf numFmtId="14" fontId="1" fillId="2" borderId="2" xfId="3" applyNumberFormat="1" applyBorder="1"/>
    <xf numFmtId="44" fontId="2" fillId="2" borderId="7" xfId="3" applyNumberFormat="1" applyFont="1" applyBorder="1"/>
    <xf numFmtId="44" fontId="1" fillId="2" borderId="8" xfId="3" applyNumberFormat="1" applyBorder="1"/>
    <xf numFmtId="44" fontId="2" fillId="0" borderId="0" xfId="3" applyNumberFormat="1" applyFont="1" applyFill="1" applyBorder="1"/>
    <xf numFmtId="44" fontId="1" fillId="0" borderId="0" xfId="3" applyNumberFormat="1" applyFill="1" applyBorder="1"/>
  </cellXfs>
  <cellStyles count="4">
    <cellStyle name="40 % - Akzent3" xfId="3" builtinId="39"/>
    <cellStyle name="Ergebnis" xfId="2" builtinId="25"/>
    <cellStyle name="Standard" xfId="0" builtinId="0"/>
    <cellStyle name="Währung" xfId="1" builtinId="4"/>
  </cellStyles>
  <dxfs count="2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AD54-BC12-4AA6-9941-B33417BC6104}">
  <dimension ref="A1:I35"/>
  <sheetViews>
    <sheetView tabSelected="1" workbookViewId="0">
      <selection activeCell="J19" sqref="J19"/>
    </sheetView>
  </sheetViews>
  <sheetFormatPr baseColWidth="10" defaultRowHeight="15" x14ac:dyDescent="0.25"/>
  <cols>
    <col min="1" max="1" width="32.28515625" bestFit="1" customWidth="1"/>
    <col min="2" max="3" width="15.7109375" customWidth="1"/>
    <col min="4" max="4" width="20.140625" bestFit="1" customWidth="1"/>
    <col min="5" max="5" width="14" customWidth="1"/>
    <col min="6" max="6" width="13.5703125" bestFit="1" customWidth="1"/>
    <col min="7" max="7" width="15.28515625" bestFit="1" customWidth="1"/>
    <col min="8" max="8" width="15.7109375" customWidth="1"/>
  </cols>
  <sheetData>
    <row r="1" spans="1:9" ht="45" x14ac:dyDescent="0.25">
      <c r="A1" s="13" t="s">
        <v>0</v>
      </c>
      <c r="B1" s="14" t="s">
        <v>9</v>
      </c>
      <c r="C1" s="14" t="str">
        <f ca="1">CONCATENATE("fällige Beträge bis Ende ",MONTH(TODAY()),"/",YEAR(TODAY()))</f>
        <v>fällige Beträge bis Ende 6/2025</v>
      </c>
      <c r="D1" s="13" t="s">
        <v>1</v>
      </c>
      <c r="E1" s="14" t="s">
        <v>2</v>
      </c>
      <c r="F1" s="13" t="s">
        <v>3</v>
      </c>
      <c r="G1" s="13" t="s">
        <v>4</v>
      </c>
      <c r="H1" s="14" t="s">
        <v>10</v>
      </c>
      <c r="I1" s="14" t="s">
        <v>8</v>
      </c>
    </row>
    <row r="2" spans="1:9" x14ac:dyDescent="0.25">
      <c r="A2" s="1" t="s">
        <v>11</v>
      </c>
      <c r="B2" s="5">
        <f t="shared" ref="B2:B5" si="0">E2/D2</f>
        <v>50</v>
      </c>
      <c r="C2" s="5">
        <f ca="1">IF(D2&lt;&gt;1,IF(MONTH(I2)=MONTH(TODAY()),E2,0),E2)</f>
        <v>50</v>
      </c>
      <c r="D2" s="11">
        <v>1</v>
      </c>
      <c r="E2" s="10">
        <v>50</v>
      </c>
      <c r="F2" s="10"/>
      <c r="G2" s="10"/>
      <c r="H2" s="17">
        <v>45808</v>
      </c>
      <c r="I2" s="18">
        <f t="shared" ref="I2:I14" si="1">EOMONTH(H2,D2)</f>
        <v>45838</v>
      </c>
    </row>
    <row r="3" spans="1:9" x14ac:dyDescent="0.25">
      <c r="A3" s="1" t="s">
        <v>12</v>
      </c>
      <c r="B3" s="5">
        <f t="shared" si="0"/>
        <v>8.3333333333333339</v>
      </c>
      <c r="C3" s="5">
        <f>B3</f>
        <v>8.3333333333333339</v>
      </c>
      <c r="D3" s="2">
        <v>12</v>
      </c>
      <c r="E3" s="10">
        <v>100</v>
      </c>
      <c r="F3" s="1"/>
      <c r="G3" s="1"/>
      <c r="H3" s="17">
        <v>45534</v>
      </c>
      <c r="I3" s="18">
        <f t="shared" si="1"/>
        <v>45900</v>
      </c>
    </row>
    <row r="4" spans="1:9" x14ac:dyDescent="0.25">
      <c r="A4" s="1" t="s">
        <v>13</v>
      </c>
      <c r="B4" s="5">
        <f t="shared" si="0"/>
        <v>150</v>
      </c>
      <c r="C4" s="5">
        <f t="shared" ref="C4:C29" ca="1" si="2">IF(D4&lt;&gt;1,IF(MONTH(I4)=MONTH(TODAY()),E4,0),E4)</f>
        <v>150</v>
      </c>
      <c r="D4" s="2">
        <v>1</v>
      </c>
      <c r="E4" s="10">
        <v>150</v>
      </c>
      <c r="F4" s="1"/>
      <c r="G4" s="1"/>
      <c r="H4" s="17">
        <v>45808</v>
      </c>
      <c r="I4" s="18">
        <f t="shared" si="1"/>
        <v>45838</v>
      </c>
    </row>
    <row r="5" spans="1:9" x14ac:dyDescent="0.25">
      <c r="A5" s="1" t="s">
        <v>14</v>
      </c>
      <c r="B5" s="5">
        <f t="shared" si="0"/>
        <v>200</v>
      </c>
      <c r="C5" s="5">
        <f t="shared" ca="1" si="2"/>
        <v>200</v>
      </c>
      <c r="D5" s="2">
        <v>1</v>
      </c>
      <c r="E5" s="10">
        <v>200</v>
      </c>
      <c r="F5" s="1"/>
      <c r="G5" s="1"/>
      <c r="H5" s="17">
        <v>45808</v>
      </c>
      <c r="I5" s="18">
        <f t="shared" si="1"/>
        <v>45838</v>
      </c>
    </row>
    <row r="6" spans="1:9" x14ac:dyDescent="0.25">
      <c r="A6" s="1" t="s">
        <v>15</v>
      </c>
      <c r="B6" s="5">
        <f>E6/D6</f>
        <v>250</v>
      </c>
      <c r="C6" s="5">
        <f t="shared" ca="1" si="2"/>
        <v>250</v>
      </c>
      <c r="D6" s="2">
        <v>1</v>
      </c>
      <c r="E6" s="10">
        <v>250</v>
      </c>
      <c r="F6" s="1"/>
      <c r="G6" s="1"/>
      <c r="H6" s="17">
        <v>45808</v>
      </c>
      <c r="I6" s="18">
        <f t="shared" si="1"/>
        <v>45838</v>
      </c>
    </row>
    <row r="7" spans="1:9" x14ac:dyDescent="0.25">
      <c r="A7" s="1" t="s">
        <v>16</v>
      </c>
      <c r="B7" s="5">
        <f>E7/D7</f>
        <v>300</v>
      </c>
      <c r="C7" s="5">
        <f t="shared" ca="1" si="2"/>
        <v>300</v>
      </c>
      <c r="D7" s="2">
        <v>1</v>
      </c>
      <c r="E7" s="10">
        <v>300</v>
      </c>
      <c r="F7" s="1"/>
      <c r="G7" s="1"/>
      <c r="H7" s="17">
        <v>45808</v>
      </c>
      <c r="I7" s="18">
        <f t="shared" si="1"/>
        <v>45838</v>
      </c>
    </row>
    <row r="8" spans="1:9" x14ac:dyDescent="0.25">
      <c r="A8" s="1" t="s">
        <v>17</v>
      </c>
      <c r="B8" s="5">
        <f>F8*G8</f>
        <v>80</v>
      </c>
      <c r="C8" s="5">
        <f>B8</f>
        <v>80</v>
      </c>
      <c r="D8" s="2">
        <v>1</v>
      </c>
      <c r="E8" s="10">
        <v>350</v>
      </c>
      <c r="F8" s="1">
        <v>4</v>
      </c>
      <c r="G8" s="2">
        <v>20</v>
      </c>
      <c r="H8" s="17"/>
      <c r="I8" s="17"/>
    </row>
    <row r="9" spans="1:9" x14ac:dyDescent="0.25">
      <c r="A9" s="1" t="s">
        <v>18</v>
      </c>
      <c r="B9" s="5">
        <f t="shared" ref="B9:B29" si="3">E9/D9</f>
        <v>400</v>
      </c>
      <c r="C9" s="5">
        <f t="shared" ca="1" si="2"/>
        <v>400</v>
      </c>
      <c r="D9" s="2">
        <v>1</v>
      </c>
      <c r="E9" s="10">
        <v>400</v>
      </c>
      <c r="F9" s="1"/>
      <c r="G9" s="1"/>
      <c r="H9" s="17">
        <v>45808</v>
      </c>
      <c r="I9" s="18">
        <f t="shared" si="1"/>
        <v>45838</v>
      </c>
    </row>
    <row r="10" spans="1:9" x14ac:dyDescent="0.25">
      <c r="A10" s="1" t="s">
        <v>19</v>
      </c>
      <c r="B10" s="5">
        <f t="shared" si="3"/>
        <v>450</v>
      </c>
      <c r="C10" s="5">
        <f t="shared" ca="1" si="2"/>
        <v>450</v>
      </c>
      <c r="D10" s="2">
        <v>1</v>
      </c>
      <c r="E10" s="10">
        <v>450</v>
      </c>
      <c r="F10" s="1"/>
      <c r="G10" s="1"/>
      <c r="H10" s="17">
        <v>45808</v>
      </c>
      <c r="I10" s="18">
        <f t="shared" si="1"/>
        <v>45838</v>
      </c>
    </row>
    <row r="11" spans="1:9" x14ac:dyDescent="0.25">
      <c r="A11" s="1" t="s">
        <v>20</v>
      </c>
      <c r="B11" s="5">
        <v>60</v>
      </c>
      <c r="C11" s="5">
        <f t="shared" ca="1" si="2"/>
        <v>500</v>
      </c>
      <c r="D11" s="2">
        <v>1</v>
      </c>
      <c r="E11" s="10">
        <v>500</v>
      </c>
      <c r="F11" s="1"/>
      <c r="G11" s="1"/>
      <c r="H11" s="17">
        <v>45808</v>
      </c>
      <c r="I11" s="18">
        <f t="shared" si="1"/>
        <v>45838</v>
      </c>
    </row>
    <row r="12" spans="1:9" x14ac:dyDescent="0.25">
      <c r="A12" s="1" t="s">
        <v>21</v>
      </c>
      <c r="B12" s="5">
        <v>50</v>
      </c>
      <c r="C12" s="5">
        <f t="shared" ca="1" si="2"/>
        <v>550</v>
      </c>
      <c r="D12" s="2">
        <v>1</v>
      </c>
      <c r="E12" s="10">
        <v>550</v>
      </c>
      <c r="F12" s="1"/>
      <c r="G12" s="1"/>
      <c r="H12" s="17">
        <v>45808</v>
      </c>
      <c r="I12" s="18">
        <f t="shared" si="1"/>
        <v>45838</v>
      </c>
    </row>
    <row r="13" spans="1:9" x14ac:dyDescent="0.25">
      <c r="A13" s="1" t="s">
        <v>22</v>
      </c>
      <c r="B13" s="5">
        <f t="shared" si="3"/>
        <v>600</v>
      </c>
      <c r="C13" s="5">
        <f t="shared" ca="1" si="2"/>
        <v>600</v>
      </c>
      <c r="D13" s="2">
        <v>1</v>
      </c>
      <c r="E13" s="10">
        <v>600</v>
      </c>
      <c r="F13" s="1"/>
      <c r="G13" s="1"/>
      <c r="H13" s="17">
        <v>45808</v>
      </c>
      <c r="I13" s="18">
        <f t="shared" si="1"/>
        <v>45838</v>
      </c>
    </row>
    <row r="14" spans="1:9" x14ac:dyDescent="0.25">
      <c r="A14" s="1" t="s">
        <v>23</v>
      </c>
      <c r="B14" s="5">
        <v>58</v>
      </c>
      <c r="C14" s="5">
        <f t="shared" ca="1" si="2"/>
        <v>650</v>
      </c>
      <c r="D14" s="2">
        <v>1</v>
      </c>
      <c r="E14" s="10">
        <v>650</v>
      </c>
      <c r="F14" s="1"/>
      <c r="G14" s="1"/>
      <c r="H14" s="17">
        <v>45808</v>
      </c>
      <c r="I14" s="18">
        <f t="shared" si="1"/>
        <v>45838</v>
      </c>
    </row>
    <row r="15" spans="1:9" x14ac:dyDescent="0.25">
      <c r="A15" s="1" t="s">
        <v>24</v>
      </c>
      <c r="B15" s="5">
        <f t="shared" si="3"/>
        <v>233.33333333333334</v>
      </c>
      <c r="C15" s="5">
        <f t="shared" ca="1" si="2"/>
        <v>0</v>
      </c>
      <c r="D15" s="2">
        <v>3</v>
      </c>
      <c r="E15" s="10">
        <v>700</v>
      </c>
      <c r="F15" s="1"/>
      <c r="G15" s="1"/>
      <c r="H15" s="17">
        <v>45748</v>
      </c>
      <c r="I15" s="18">
        <f>EOMONTH(H15,D15)</f>
        <v>45869</v>
      </c>
    </row>
    <row r="16" spans="1:9" x14ac:dyDescent="0.25">
      <c r="A16" s="1" t="s">
        <v>25</v>
      </c>
      <c r="B16" s="5">
        <f t="shared" si="3"/>
        <v>62.5</v>
      </c>
      <c r="C16" s="5">
        <f t="shared" ca="1" si="2"/>
        <v>0</v>
      </c>
      <c r="D16" s="2">
        <v>12</v>
      </c>
      <c r="E16" s="10">
        <v>750</v>
      </c>
      <c r="F16" s="1"/>
      <c r="G16" s="1"/>
      <c r="H16" s="17">
        <v>45658</v>
      </c>
      <c r="I16" s="18">
        <f t="shared" ref="I16:I29" si="4">EOMONTH(H16,D16)</f>
        <v>46053</v>
      </c>
    </row>
    <row r="17" spans="1:9" x14ac:dyDescent="0.25">
      <c r="A17" s="1" t="s">
        <v>26</v>
      </c>
      <c r="B17" s="5">
        <f t="shared" si="3"/>
        <v>800</v>
      </c>
      <c r="C17" s="5">
        <f t="shared" ca="1" si="2"/>
        <v>800</v>
      </c>
      <c r="D17" s="2">
        <v>1</v>
      </c>
      <c r="E17" s="10">
        <v>800</v>
      </c>
      <c r="F17" s="1"/>
      <c r="G17" s="1"/>
      <c r="H17" s="17">
        <v>45813</v>
      </c>
      <c r="I17" s="18">
        <f t="shared" si="4"/>
        <v>45869</v>
      </c>
    </row>
    <row r="18" spans="1:9" x14ac:dyDescent="0.25">
      <c r="A18" s="1" t="s">
        <v>27</v>
      </c>
      <c r="B18" s="5">
        <f t="shared" si="3"/>
        <v>70.833333333333329</v>
      </c>
      <c r="C18" s="5">
        <f t="shared" ca="1" si="2"/>
        <v>0</v>
      </c>
      <c r="D18" s="2">
        <v>12</v>
      </c>
      <c r="E18" s="10">
        <v>850</v>
      </c>
      <c r="F18" s="1"/>
      <c r="G18" s="1"/>
      <c r="H18" s="17">
        <v>45714</v>
      </c>
      <c r="I18" s="18">
        <f t="shared" si="4"/>
        <v>46081</v>
      </c>
    </row>
    <row r="19" spans="1:9" x14ac:dyDescent="0.25">
      <c r="A19" s="1" t="s">
        <v>28</v>
      </c>
      <c r="B19" s="5">
        <f t="shared" si="3"/>
        <v>75</v>
      </c>
      <c r="C19" s="5">
        <f t="shared" ca="1" si="2"/>
        <v>0</v>
      </c>
      <c r="D19" s="2">
        <v>12</v>
      </c>
      <c r="E19" s="10">
        <v>900</v>
      </c>
      <c r="F19" s="1"/>
      <c r="G19" s="1"/>
      <c r="H19" s="17">
        <v>45657</v>
      </c>
      <c r="I19" s="18">
        <f t="shared" si="4"/>
        <v>46022</v>
      </c>
    </row>
    <row r="20" spans="1:9" x14ac:dyDescent="0.25">
      <c r="A20" s="1" t="s">
        <v>29</v>
      </c>
      <c r="B20" s="5">
        <f t="shared" si="3"/>
        <v>79.166666666666671</v>
      </c>
      <c r="C20" s="5">
        <f t="shared" ca="1" si="2"/>
        <v>0</v>
      </c>
      <c r="D20" s="2">
        <v>12</v>
      </c>
      <c r="E20" s="10">
        <v>950</v>
      </c>
      <c r="F20" s="1"/>
      <c r="G20" s="1"/>
      <c r="H20" s="17">
        <v>45748</v>
      </c>
      <c r="I20" s="18">
        <f t="shared" si="4"/>
        <v>46142</v>
      </c>
    </row>
    <row r="21" spans="1:9" x14ac:dyDescent="0.25">
      <c r="A21" s="1" t="s">
        <v>30</v>
      </c>
      <c r="B21" s="5">
        <f t="shared" si="3"/>
        <v>83.333333333333329</v>
      </c>
      <c r="C21" s="5">
        <f t="shared" ca="1" si="2"/>
        <v>0</v>
      </c>
      <c r="D21" s="12">
        <v>12</v>
      </c>
      <c r="E21" s="10">
        <v>1000</v>
      </c>
      <c r="F21" s="1"/>
      <c r="G21" s="1"/>
      <c r="H21" s="17">
        <v>45628</v>
      </c>
      <c r="I21" s="18">
        <f t="shared" si="4"/>
        <v>46022</v>
      </c>
    </row>
    <row r="22" spans="1:9" x14ac:dyDescent="0.25">
      <c r="A22" s="1" t="s">
        <v>31</v>
      </c>
      <c r="B22" s="5">
        <f t="shared" si="3"/>
        <v>87.5</v>
      </c>
      <c r="C22" s="5">
        <f t="shared" ca="1" si="2"/>
        <v>0</v>
      </c>
      <c r="D22" s="12">
        <v>12</v>
      </c>
      <c r="E22" s="10">
        <v>1050</v>
      </c>
      <c r="F22" s="1"/>
      <c r="G22" s="1"/>
      <c r="H22" s="17">
        <v>45755</v>
      </c>
      <c r="I22" s="18">
        <f t="shared" si="4"/>
        <v>46142</v>
      </c>
    </row>
    <row r="23" spans="1:9" x14ac:dyDescent="0.25">
      <c r="A23" s="1" t="s">
        <v>32</v>
      </c>
      <c r="B23" s="5">
        <f t="shared" si="3"/>
        <v>91.666666666666671</v>
      </c>
      <c r="C23" s="5">
        <f t="shared" ca="1" si="2"/>
        <v>0</v>
      </c>
      <c r="D23" s="12">
        <v>12</v>
      </c>
      <c r="E23" s="10">
        <v>1100</v>
      </c>
      <c r="F23" s="1"/>
      <c r="G23" s="1"/>
      <c r="H23" s="17">
        <v>45680</v>
      </c>
      <c r="I23" s="18">
        <f t="shared" si="4"/>
        <v>46053</v>
      </c>
    </row>
    <row r="24" spans="1:9" x14ac:dyDescent="0.25">
      <c r="A24" s="1" t="s">
        <v>33</v>
      </c>
      <c r="B24" s="5">
        <f t="shared" si="3"/>
        <v>1150</v>
      </c>
      <c r="C24" s="5">
        <f t="shared" ca="1" si="2"/>
        <v>1150</v>
      </c>
      <c r="D24" s="12">
        <v>1</v>
      </c>
      <c r="E24" s="10">
        <v>1150</v>
      </c>
      <c r="F24" s="1"/>
      <c r="G24" s="1"/>
      <c r="H24" s="17">
        <v>45811</v>
      </c>
      <c r="I24" s="18">
        <f t="shared" si="4"/>
        <v>45869</v>
      </c>
    </row>
    <row r="25" spans="1:9" x14ac:dyDescent="0.25">
      <c r="A25" s="1" t="s">
        <v>34</v>
      </c>
      <c r="B25" s="5">
        <f t="shared" si="3"/>
        <v>1200</v>
      </c>
      <c r="C25" s="5">
        <f t="shared" ca="1" si="2"/>
        <v>1200</v>
      </c>
      <c r="D25" s="12">
        <v>1</v>
      </c>
      <c r="E25" s="10">
        <v>1200</v>
      </c>
      <c r="F25" s="1"/>
      <c r="G25" s="1"/>
      <c r="H25" s="17">
        <v>45804</v>
      </c>
      <c r="I25" s="18">
        <f t="shared" si="4"/>
        <v>45838</v>
      </c>
    </row>
    <row r="26" spans="1:9" x14ac:dyDescent="0.25">
      <c r="A26" s="1" t="s">
        <v>35</v>
      </c>
      <c r="B26" s="5">
        <f t="shared" si="3"/>
        <v>104.16666666666667</v>
      </c>
      <c r="C26" s="5">
        <f t="shared" ca="1" si="2"/>
        <v>0</v>
      </c>
      <c r="D26" s="12">
        <v>12</v>
      </c>
      <c r="E26" s="10">
        <v>1250</v>
      </c>
      <c r="F26" s="1"/>
      <c r="G26" s="1"/>
      <c r="H26" s="17">
        <v>45532</v>
      </c>
      <c r="I26" s="18">
        <f t="shared" si="4"/>
        <v>45900</v>
      </c>
    </row>
    <row r="27" spans="1:9" x14ac:dyDescent="0.25">
      <c r="A27" s="1" t="s">
        <v>36</v>
      </c>
      <c r="B27" s="5">
        <f t="shared" si="3"/>
        <v>108.33333333333333</v>
      </c>
      <c r="C27" s="5">
        <f t="shared" ca="1" si="2"/>
        <v>0</v>
      </c>
      <c r="D27" s="12">
        <v>12</v>
      </c>
      <c r="E27" s="10">
        <v>1300</v>
      </c>
      <c r="F27" s="1"/>
      <c r="G27" s="1"/>
      <c r="H27" s="17">
        <v>45573</v>
      </c>
      <c r="I27" s="18">
        <f t="shared" si="4"/>
        <v>45961</v>
      </c>
    </row>
    <row r="28" spans="1:9" x14ac:dyDescent="0.25">
      <c r="A28" s="1" t="s">
        <v>37</v>
      </c>
      <c r="B28" s="5">
        <f t="shared" si="3"/>
        <v>450</v>
      </c>
      <c r="C28" s="5">
        <f t="shared" ca="1" si="2"/>
        <v>0</v>
      </c>
      <c r="D28" s="12">
        <v>3</v>
      </c>
      <c r="E28" s="10">
        <v>1350</v>
      </c>
      <c r="F28" s="1"/>
      <c r="G28" s="1"/>
      <c r="H28" s="17">
        <v>45824</v>
      </c>
      <c r="I28" s="19">
        <f t="shared" si="4"/>
        <v>45930</v>
      </c>
    </row>
    <row r="29" spans="1:9" x14ac:dyDescent="0.25">
      <c r="A29" s="1" t="s">
        <v>38</v>
      </c>
      <c r="B29" s="5">
        <f t="shared" si="3"/>
        <v>116.66666666666667</v>
      </c>
      <c r="C29" s="5">
        <f t="shared" ca="1" si="2"/>
        <v>0</v>
      </c>
      <c r="D29" s="12">
        <v>12</v>
      </c>
      <c r="E29" s="10">
        <v>1400</v>
      </c>
      <c r="F29" s="1"/>
      <c r="G29" s="1"/>
      <c r="H29" s="17">
        <v>45691</v>
      </c>
      <c r="I29" s="19">
        <f t="shared" si="4"/>
        <v>46081</v>
      </c>
    </row>
    <row r="30" spans="1:9" x14ac:dyDescent="0.25">
      <c r="A30" s="4" t="s">
        <v>7</v>
      </c>
      <c r="B30" s="5">
        <f>SUM(B2:B29)</f>
        <v>7368.8333333333339</v>
      </c>
      <c r="C30" s="15"/>
      <c r="D30" s="9"/>
      <c r="E30" s="9"/>
      <c r="F30" s="9"/>
      <c r="G30" s="9"/>
    </row>
    <row r="31" spans="1:9" ht="15.75" thickBot="1" x14ac:dyDescent="0.3">
      <c r="A31" s="3" t="s">
        <v>5</v>
      </c>
      <c r="B31" s="6">
        <v>10000</v>
      </c>
      <c r="C31" s="6"/>
      <c r="D31" s="9"/>
      <c r="E31" s="9"/>
      <c r="F31" s="9"/>
      <c r="G31" s="9"/>
    </row>
    <row r="32" spans="1:9" ht="15.75" thickTop="1" x14ac:dyDescent="0.25">
      <c r="A32" s="20" t="s">
        <v>6</v>
      </c>
      <c r="B32" s="21">
        <f>B31-B30</f>
        <v>2631.1666666666661</v>
      </c>
      <c r="C32" s="16"/>
      <c r="D32" s="8"/>
      <c r="E32" s="8"/>
      <c r="F32" s="8"/>
      <c r="G32" s="8"/>
    </row>
    <row r="33" spans="1:7" x14ac:dyDescent="0.25">
      <c r="A33" s="22"/>
      <c r="B33" s="23"/>
      <c r="C33" s="23"/>
      <c r="D33" s="8"/>
      <c r="E33" s="8"/>
      <c r="F33" s="8"/>
      <c r="G33" s="8"/>
    </row>
    <row r="34" spans="1:7" x14ac:dyDescent="0.25">
      <c r="A34" s="22"/>
      <c r="B34" s="23"/>
      <c r="C34" s="23"/>
    </row>
    <row r="35" spans="1:7" x14ac:dyDescent="0.25">
      <c r="B35" s="7"/>
      <c r="C35" s="7"/>
    </row>
  </sheetData>
  <sortState xmlns:xlrd2="http://schemas.microsoft.com/office/spreadsheetml/2017/richdata2" ref="A2:G18">
    <sortCondition ref="B2:B18"/>
  </sortState>
  <phoneticPr fontId="3" type="noConversion"/>
  <conditionalFormatting sqref="B32:C34">
    <cfRule type="cellIs" dxfId="1" priority="3" operator="lessThan">
      <formula>0</formula>
    </cfRule>
    <cfRule type="cellIs" dxfId="0" priority="4" operator="greaterThan">
      <formula>0</formula>
    </cfRule>
  </conditionalFormatting>
  <conditionalFormatting sqref="I28:I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27 I2:I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B8:C8 C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Semper</dc:creator>
  <cp:lastModifiedBy>Rudolf Semper</cp:lastModifiedBy>
  <dcterms:created xsi:type="dcterms:W3CDTF">2024-06-29T15:27:35Z</dcterms:created>
  <dcterms:modified xsi:type="dcterms:W3CDTF">2025-06-21T12:10:09Z</dcterms:modified>
</cp:coreProperties>
</file>