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Q:\"/>
    </mc:Choice>
  </mc:AlternateContent>
  <xr:revisionPtr revIDLastSave="0" documentId="13_ncr:1_{7844B636-E010-4639-8F05-244776F7165F}" xr6:coauthVersionLast="47" xr6:coauthVersionMax="47" xr10:uidLastSave="{00000000-0000-0000-0000-000000000000}"/>
  <bookViews>
    <workbookView xWindow="-120" yWindow="-120" windowWidth="29040" windowHeight="17520" activeTab="1" xr2:uid="{B7E771F7-C1A3-4F3B-A5F2-313CEBE5F40E}"/>
  </bookViews>
  <sheets>
    <sheet name="Tabelle1" sheetId="3" r:id="rId1"/>
    <sheet name="Export" sheetId="2" r:id="rId2"/>
  </sheets>
  <externalReferences>
    <externalReference r:id="rId3"/>
  </externalReferences>
  <definedNames>
    <definedName name="COA">[1]Guideline!$B$3</definedName>
    <definedName name="DATE">[1]Guideline!$B$1</definedName>
    <definedName name="_xlnm.Print_Area" localSheetId="1">Export!$A$3:$B$5</definedName>
    <definedName name="FAC">[1]Guideline!$B$2</definedName>
    <definedName name="Gutachten_VJ">[1]!Tabelle26[#All]</definedName>
    <definedName name="IDL.Connector.UDF" hidden="1">0</definedName>
    <definedName name="IDL.Connector.Version" hidden="1">"17.0.1.0"</definedName>
    <definedName name="NO">[1]Guideline!$B$4</definedName>
    <definedName name="TXT">[1]Guideline!$B$5</definedName>
    <definedName name="Verb">[1]!Austritte[#All]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" i="3" l="1"/>
  <c r="E23" i="3" s="1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C23" i="3"/>
  <c r="D23" i="3"/>
  <c r="F23" i="3"/>
  <c r="B4" i="2" l="1" a="1"/>
  <c r="B4" i="2" s="1"/>
  <c r="B5" i="2" a="1"/>
  <c r="B5" i="2" s="1"/>
  <c r="B3" i="2" a="1"/>
  <c r="B3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<sst xmlns="http://schemas.openxmlformats.org/spreadsheetml/2006/main" count="34" uniqueCount="14">
  <si>
    <t>SG501</t>
  </si>
  <si>
    <t>SG500</t>
  </si>
  <si>
    <t>SG502</t>
  </si>
  <si>
    <t>VST</t>
  </si>
  <si>
    <t>EX-VST</t>
  </si>
  <si>
    <t>EX-VP</t>
  </si>
  <si>
    <t>GF</t>
  </si>
  <si>
    <t>P1</t>
  </si>
  <si>
    <t>P2</t>
  </si>
  <si>
    <t>Teil1</t>
  </si>
  <si>
    <t>Teil2</t>
  </si>
  <si>
    <t>Teil3</t>
  </si>
  <si>
    <t>Teil4</t>
  </si>
  <si>
    <t>So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</si>
</sst>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0\ ;\(#,##0.00\);\-\ \ "/>
  </numFmts>
  <fonts count="11" x14ac:knownFonts="1">
    <font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0" tint="-0.249977111117893"/>
      <name val="Arial"/>
      <family val="2"/>
    </font>
    <font>
      <b/>
      <sz val="9"/>
      <name val="Arial"/>
      <family val="2"/>
    </font>
    <font>
      <sz val="10"/>
      <color rgb="FF0070C0"/>
      <name val="Arial"/>
      <family val="2"/>
    </font>
    <font>
      <sz val="10"/>
      <name val="Arial"/>
      <family val="2"/>
    </font>
    <font>
      <sz val="9"/>
      <color rgb="FF0070C0"/>
      <name val="Arial"/>
      <family val="2"/>
    </font>
    <font>
      <sz val="9"/>
      <name val="Arial"/>
      <family val="2"/>
    </font>
    <font>
      <sz val="10"/>
      <color theme="0" tint="-0.499984740745262"/>
      <name val="Aptos Narrow"/>
      <family val="2"/>
      <scheme val="minor"/>
    </font>
    <font>
      <sz val="1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1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6" fillId="0" borderId="0"/>
    <xf numFmtId="0" fontId="6" fillId="0" borderId="0"/>
  </cellStyleXfs>
  <cellXfs count="14">
    <xf numFmtId="0" fontId="0" fillId="0" borderId="0" xfId="0"/>
    <xf numFmtId="3" fontId="4" fillId="2" borderId="1" xfId="0" applyNumberFormat="1" applyFont="1" applyFill="1" applyBorder="1" applyAlignment="1">
      <alignment horizontal="left" vertical="top" wrapText="1"/>
    </xf>
    <xf numFmtId="0" fontId="5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43" fontId="5" fillId="0" borderId="0" xfId="0" applyNumberFormat="1" applyFont="1" applyAlignment="1">
      <alignment horizontal="right" wrapText="1"/>
    </xf>
    <xf numFmtId="43" fontId="6" fillId="0" borderId="0" xfId="0" applyNumberFormat="1" applyFont="1" applyAlignment="1">
      <alignment horizontal="right" wrapText="1"/>
    </xf>
    <xf numFmtId="43" fontId="7" fillId="0" borderId="0" xfId="0" applyNumberFormat="1" applyFont="1" applyAlignment="1">
      <alignment horizontal="right" wrapText="1"/>
    </xf>
    <xf numFmtId="0" fontId="6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9" fillId="0" borderId="0" xfId="1" applyNumberFormat="1" applyFont="1" applyFill="1" applyAlignment="1">
      <alignment horizontal="center"/>
    </xf>
    <xf numFmtId="0" fontId="0" fillId="0" borderId="0" xfId="0" applyFill="1"/>
    <xf numFmtId="0" fontId="3" fillId="0" borderId="0" xfId="0" applyFont="1" applyFill="1" applyAlignment="1">
      <alignment horizontal="center"/>
    </xf>
    <xf numFmtId="164" fontId="10" fillId="0" borderId="0" xfId="0" applyNumberFormat="1" applyFont="1" applyFill="1"/>
    <xf numFmtId="0" fontId="2" fillId="0" borderId="0" xfId="0" applyFont="1" applyFill="1"/>
  </cellXfs>
  <cellStyles count="4">
    <cellStyle name="Komma" xfId="1" builtinId="3"/>
    <cellStyle name="Standard" xfId="0" builtinId="0"/>
    <cellStyle name="Standard 2" xfId="3" xr:uid="{4FB8E3C0-E601-4A87-94E9-177E1B3B68BE}"/>
    <cellStyle name="Standard 21" xfId="2" xr:uid="{679BE9E4-FDE5-4D9C-8302-BFD24E8E98C1}"/>
  </cellStyles>
  <dxfs count="1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70C0"/>
        <name val="Arial"/>
        <family val="2"/>
        <scheme val="none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5" formatCode="_-* #,##0.00_-;\-* #,##0.00_-;_-* &quot;-&quot;??_-;_-@_-"/>
      <alignment horizontal="righ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70C0"/>
        <name val="Arial"/>
        <family val="2"/>
        <scheme val="none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5" formatCode="_-* #,##0.00_-;\-* #,##0.00_-;_-* &quot;-&quot;??_-;_-@_-"/>
      <alignment horizontal="righ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70C0"/>
        <name val="Arial"/>
        <family val="2"/>
        <scheme val="none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5" formatCode="_-* #,##0.00_-;\-* #,##0.00_-;_-* &quot;-&quot;??_-;_-@_-"/>
      <alignment horizontal="righ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70C0"/>
        <name val="Arial"/>
        <family val="2"/>
        <scheme val="none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5" formatCode="_-* #,##0.00_-;\-* #,##0.00_-;_-* &quot;-&quot;??_-;_-@_-"/>
      <alignment horizontal="righ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70C0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70C0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U:\Eigene%20Dateien\2_DMS%20Upload\Personnel%20expenses_25_26.xlsx" TargetMode="External"/><Relationship Id="rId1" Type="http://schemas.openxmlformats.org/officeDocument/2006/relationships/externalLinkPath" Target="file:///U:\Eigene%20Dateien\2_DMS%20Upload\Personnel%20expenses_25_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Guideline"/>
      <sheetName val="retirement"/>
      <sheetName val="var.pay"/>
      <sheetName val="85060"/>
      <sheetName val="P-IAS19"/>
      <sheetName val="A-Gutachten"/>
      <sheetName val="A-Gutachten VJ"/>
      <sheetName val="MVK"/>
      <sheetName val="Payroll"/>
      <sheetName val="sub calc"/>
      <sheetName val="SB"/>
      <sheetName val="ZX"/>
      <sheetName val="Export"/>
      <sheetName val="Notes"/>
      <sheetName val="Personnel expenses_25_26"/>
    </sheetNames>
    <sheetDataSet>
      <sheetData sheetId="0">
        <row r="1">
          <cell r="B1">
            <v>45688</v>
          </cell>
        </row>
        <row r="2">
          <cell r="B2" t="str">
            <v>I4</v>
          </cell>
        </row>
        <row r="3">
          <cell r="B3" t="str">
            <v>KON001</v>
          </cell>
        </row>
        <row r="4">
          <cell r="B4" t="str">
            <v>IAS19.1</v>
          </cell>
        </row>
        <row r="5">
          <cell r="B5" t="str">
            <v>Key mgmt personnel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B4BA133-04E9-451A-8E5B-3869735F5A82}" name="Payroll_basis" displayName="Payroll_basis" ref="A2:F23" totalsRowCount="1" totalsRowDxfId="12">
  <autoFilter ref="A2:F22" xr:uid="{141E30F6-7BAA-4BD5-B331-ABB21F60FD3A}"/>
  <sortState xmlns:xlrd2="http://schemas.microsoft.com/office/spreadsheetml/2017/richdata2" ref="A3:F22">
    <sortCondition ref="A2:A22"/>
  </sortState>
  <tableColumns count="6">
    <tableColumn id="1" xr3:uid="{735BDB62-D9E5-40FA-92A1-26D705202D86}" name="P1" dataDxfId="10" totalsRowDxfId="11"/>
    <tableColumn id="3" xr3:uid="{CF1C3D2F-7EC5-44DB-856D-B2A5FAD0F928}" name="P2" dataDxfId="8" totalsRowDxfId="9"/>
    <tableColumn id="8" xr3:uid="{12C1AD4C-6813-4529-8BC1-F055E786E63B}" name="Teil1" totalsRowFunction="sum" dataDxfId="6" totalsRowDxfId="7"/>
    <tableColumn id="9" xr3:uid="{D75502A5-1521-498A-BB04-9E5968AA4CDB}" name="Teil2" totalsRowFunction="sum" dataDxfId="4" totalsRowDxfId="5"/>
    <tableColumn id="13" xr3:uid="{63D8CE12-502B-4159-A07F-42CA7B42B2C5}" name="Teil3" totalsRowFunction="sum" dataDxfId="2" totalsRowDxfId="3">
      <calculatedColumnFormula>+Payroll_basis[[#This Row],[Teil1]]*2</calculatedColumnFormula>
    </tableColumn>
    <tableColumn id="14" xr3:uid="{7222F3FC-01BE-42EA-A080-4299686E0A0C}" name="Teil4" totalsRowFunction="sum" dataDxfId="0" totalsRowDxfId="1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3C36B2-245B-4601-B7F0-C8A39A346E2C}">
  <dimension ref="A1:F23"/>
  <sheetViews>
    <sheetView workbookViewId="0">
      <selection activeCell="C3" sqref="C3"/>
    </sheetView>
  </sheetViews>
  <sheetFormatPr baseColWidth="10" defaultRowHeight="12.75" x14ac:dyDescent="0.2"/>
  <cols>
    <col min="1" max="1" width="5.42578125" bestFit="1" customWidth="1"/>
    <col min="2" max="2" width="6.85546875" bestFit="1" customWidth="1"/>
    <col min="3" max="3" width="10.28515625" bestFit="1" customWidth="1"/>
    <col min="4" max="4" width="7.140625" bestFit="1" customWidth="1"/>
    <col min="5" max="5" width="10.28515625" bestFit="1" customWidth="1"/>
    <col min="6" max="6" width="7.7109375" bestFit="1" customWidth="1"/>
  </cols>
  <sheetData>
    <row r="1" spans="1:6" x14ac:dyDescent="0.2">
      <c r="A1" s="11"/>
      <c r="B1" s="11"/>
      <c r="C1" s="11" t="s">
        <v>1</v>
      </c>
      <c r="D1" s="11" t="s">
        <v>0</v>
      </c>
      <c r="E1" s="11" t="s">
        <v>2</v>
      </c>
      <c r="F1" s="11" t="s">
        <v>1</v>
      </c>
    </row>
    <row r="2" spans="1:6" x14ac:dyDescent="0.2">
      <c r="A2" s="1" t="s">
        <v>7</v>
      </c>
      <c r="B2" s="1" t="s">
        <v>8</v>
      </c>
      <c r="C2" s="1" t="s">
        <v>9</v>
      </c>
      <c r="D2" s="1" t="s">
        <v>10</v>
      </c>
      <c r="E2" s="1" t="s">
        <v>11</v>
      </c>
      <c r="F2" s="1" t="s">
        <v>12</v>
      </c>
    </row>
    <row r="3" spans="1:6" x14ac:dyDescent="0.2">
      <c r="A3" s="2">
        <v>1000</v>
      </c>
      <c r="B3" s="3" t="s">
        <v>3</v>
      </c>
      <c r="C3" s="4">
        <v>1000</v>
      </c>
      <c r="D3" s="4"/>
      <c r="E3" s="4">
        <f>+Payroll_basis[[#This Row],[Teil1]]*2</f>
        <v>2000</v>
      </c>
      <c r="F3" s="4">
        <v>0</v>
      </c>
    </row>
    <row r="4" spans="1:6" x14ac:dyDescent="0.2">
      <c r="A4" s="2">
        <v>1000</v>
      </c>
      <c r="B4" s="3" t="s">
        <v>3</v>
      </c>
      <c r="C4" s="4">
        <v>1001</v>
      </c>
      <c r="D4" s="4"/>
      <c r="E4" s="4">
        <f>+Payroll_basis[[#This Row],[Teil1]]*2</f>
        <v>2002</v>
      </c>
      <c r="F4" s="4">
        <v>50</v>
      </c>
    </row>
    <row r="5" spans="1:6" x14ac:dyDescent="0.2">
      <c r="A5" s="2">
        <v>1000</v>
      </c>
      <c r="B5" s="3" t="s">
        <v>13</v>
      </c>
      <c r="C5" s="4">
        <v>1002</v>
      </c>
      <c r="D5" s="4"/>
      <c r="E5" s="4">
        <f>+Payroll_basis[[#This Row],[Teil1]]*2</f>
        <v>2004</v>
      </c>
      <c r="F5" s="4">
        <v>70</v>
      </c>
    </row>
    <row r="6" spans="1:6" x14ac:dyDescent="0.2">
      <c r="A6" s="2">
        <v>1000</v>
      </c>
      <c r="B6" s="3" t="s">
        <v>3</v>
      </c>
      <c r="C6" s="4">
        <v>1003</v>
      </c>
      <c r="D6" s="4"/>
      <c r="E6" s="4">
        <f>+Payroll_basis[[#This Row],[Teil1]]*2</f>
        <v>2006</v>
      </c>
      <c r="F6" s="4">
        <v>300</v>
      </c>
    </row>
    <row r="7" spans="1:6" x14ac:dyDescent="0.2">
      <c r="A7" s="2">
        <v>1000</v>
      </c>
      <c r="B7" s="3" t="s">
        <v>4</v>
      </c>
      <c r="C7" s="4">
        <v>1004</v>
      </c>
      <c r="D7" s="4"/>
      <c r="E7" s="4">
        <f>+Payroll_basis[[#This Row],[Teil1]]*2</f>
        <v>2008</v>
      </c>
      <c r="F7" s="4">
        <v>0</v>
      </c>
    </row>
    <row r="8" spans="1:6" x14ac:dyDescent="0.2">
      <c r="A8" s="2">
        <v>1000</v>
      </c>
      <c r="B8" s="3" t="s">
        <v>13</v>
      </c>
      <c r="C8" s="4">
        <v>1005</v>
      </c>
      <c r="D8" s="4"/>
      <c r="E8" s="4">
        <f>+Payroll_basis[[#This Row],[Teil1]]*2</f>
        <v>2010</v>
      </c>
      <c r="F8" s="4">
        <v>0</v>
      </c>
    </row>
    <row r="9" spans="1:6" x14ac:dyDescent="0.2">
      <c r="A9" s="2">
        <v>1000</v>
      </c>
      <c r="B9" s="3" t="s">
        <v>3</v>
      </c>
      <c r="C9" s="4">
        <v>1006</v>
      </c>
      <c r="D9" s="4"/>
      <c r="E9" s="4">
        <f>+Payroll_basis[[#This Row],[Teil1]]*2</f>
        <v>2012</v>
      </c>
      <c r="F9" s="4">
        <v>0</v>
      </c>
    </row>
    <row r="10" spans="1:6" x14ac:dyDescent="0.2">
      <c r="A10" s="2">
        <v>2000</v>
      </c>
      <c r="B10" s="3" t="s">
        <v>13</v>
      </c>
      <c r="C10" s="4">
        <v>1007</v>
      </c>
      <c r="D10" s="6"/>
      <c r="E10" s="4">
        <f>+Payroll_basis[[#This Row],[Teil1]]*2</f>
        <v>2014</v>
      </c>
      <c r="F10" s="4">
        <v>0</v>
      </c>
    </row>
    <row r="11" spans="1:6" x14ac:dyDescent="0.2">
      <c r="A11" s="2">
        <v>1000</v>
      </c>
      <c r="B11" s="3" t="s">
        <v>13</v>
      </c>
      <c r="C11" s="4">
        <v>1008</v>
      </c>
      <c r="D11" s="4"/>
      <c r="E11" s="4">
        <f>+Payroll_basis[[#This Row],[Teil1]]*2</f>
        <v>2016</v>
      </c>
      <c r="F11" s="4">
        <v>0</v>
      </c>
    </row>
    <row r="12" spans="1:6" x14ac:dyDescent="0.2">
      <c r="A12" s="2">
        <v>1000</v>
      </c>
      <c r="B12" s="3" t="s">
        <v>4</v>
      </c>
      <c r="C12" s="4">
        <v>1009</v>
      </c>
      <c r="D12" s="6"/>
      <c r="E12" s="4">
        <f>+Payroll_basis[[#This Row],[Teil1]]*2</f>
        <v>2018</v>
      </c>
      <c r="F12" s="4">
        <v>10</v>
      </c>
    </row>
    <row r="13" spans="1:6" x14ac:dyDescent="0.2">
      <c r="A13" s="2">
        <v>1000</v>
      </c>
      <c r="B13" s="3" t="s">
        <v>5</v>
      </c>
      <c r="C13" s="4">
        <v>1010</v>
      </c>
      <c r="D13" s="6"/>
      <c r="E13" s="4">
        <f>+Payroll_basis[[#This Row],[Teil1]]*2</f>
        <v>2020</v>
      </c>
      <c r="F13" s="4">
        <v>65</v>
      </c>
    </row>
    <row r="14" spans="1:6" x14ac:dyDescent="0.2">
      <c r="A14" s="2">
        <v>2000</v>
      </c>
      <c r="B14" s="3" t="s">
        <v>13</v>
      </c>
      <c r="C14" s="4">
        <v>1011</v>
      </c>
      <c r="D14" s="6"/>
      <c r="E14" s="4">
        <f>+Payroll_basis[[#This Row],[Teil1]]*2</f>
        <v>2022</v>
      </c>
      <c r="F14" s="4"/>
    </row>
    <row r="15" spans="1:6" x14ac:dyDescent="0.2">
      <c r="A15" s="2">
        <v>2000</v>
      </c>
      <c r="B15" s="3" t="s">
        <v>13</v>
      </c>
      <c r="C15" s="4">
        <v>1012</v>
      </c>
      <c r="D15" s="6"/>
      <c r="E15" s="4">
        <f>+Payroll_basis[[#This Row],[Teil1]]*2</f>
        <v>2024</v>
      </c>
      <c r="F15" s="4"/>
    </row>
    <row r="16" spans="1:6" x14ac:dyDescent="0.2">
      <c r="A16" s="2">
        <v>2003</v>
      </c>
      <c r="B16" s="3" t="s">
        <v>13</v>
      </c>
      <c r="C16" s="4">
        <v>1013</v>
      </c>
      <c r="D16" s="6"/>
      <c r="E16" s="4">
        <f>+Payroll_basis[[#This Row],[Teil1]]*2</f>
        <v>2026</v>
      </c>
      <c r="F16" s="4">
        <v>0</v>
      </c>
    </row>
    <row r="17" spans="1:6" x14ac:dyDescent="0.2">
      <c r="A17" s="2">
        <v>2003</v>
      </c>
      <c r="B17" s="3" t="s">
        <v>13</v>
      </c>
      <c r="C17" s="4">
        <v>1014</v>
      </c>
      <c r="D17" s="6"/>
      <c r="E17" s="4">
        <f>+Payroll_basis[[#This Row],[Teil1]]*2</f>
        <v>2028</v>
      </c>
      <c r="F17" s="4">
        <v>0</v>
      </c>
    </row>
    <row r="18" spans="1:6" x14ac:dyDescent="0.2">
      <c r="A18" s="2">
        <v>2003</v>
      </c>
      <c r="B18" s="3" t="s">
        <v>13</v>
      </c>
      <c r="C18" s="4">
        <v>1015</v>
      </c>
      <c r="D18" s="6"/>
      <c r="E18" s="4">
        <f>+Payroll_basis[[#This Row],[Teil1]]*2</f>
        <v>2030</v>
      </c>
      <c r="F18" s="4">
        <v>0</v>
      </c>
    </row>
    <row r="19" spans="1:6" x14ac:dyDescent="0.2">
      <c r="A19" s="2">
        <v>2010</v>
      </c>
      <c r="B19" s="3" t="s">
        <v>13</v>
      </c>
      <c r="C19" s="4">
        <v>1016</v>
      </c>
      <c r="D19" s="6"/>
      <c r="E19" s="4">
        <f>+Payroll_basis[[#This Row],[Teil1]]*2</f>
        <v>2032</v>
      </c>
      <c r="F19" s="4">
        <v>13</v>
      </c>
    </row>
    <row r="20" spans="1:6" x14ac:dyDescent="0.2">
      <c r="A20" s="2">
        <v>2010</v>
      </c>
      <c r="B20" s="3" t="s">
        <v>13</v>
      </c>
      <c r="C20" s="4">
        <v>1017</v>
      </c>
      <c r="D20" s="6"/>
      <c r="E20" s="4">
        <f>+Payroll_basis[[#This Row],[Teil1]]*2</f>
        <v>2034</v>
      </c>
      <c r="F20" s="4">
        <v>75</v>
      </c>
    </row>
    <row r="21" spans="1:6" x14ac:dyDescent="0.2">
      <c r="A21" s="2">
        <v>3000</v>
      </c>
      <c r="B21" s="3" t="s">
        <v>6</v>
      </c>
      <c r="C21" s="4">
        <v>1018</v>
      </c>
      <c r="D21" s="6"/>
      <c r="E21" s="4">
        <f>+Payroll_basis[[#This Row],[Teil1]]*2</f>
        <v>2036</v>
      </c>
      <c r="F21" s="4"/>
    </row>
    <row r="22" spans="1:6" x14ac:dyDescent="0.2">
      <c r="A22" s="2">
        <v>3000</v>
      </c>
      <c r="B22" s="3" t="s">
        <v>13</v>
      </c>
      <c r="C22" s="4">
        <v>1019</v>
      </c>
      <c r="D22" s="6"/>
      <c r="E22" s="4">
        <f>+Payroll_basis[[#This Row],[Teil1]]*2</f>
        <v>2038</v>
      </c>
      <c r="F22" s="4"/>
    </row>
    <row r="23" spans="1:6" x14ac:dyDescent="0.2">
      <c r="A23" s="7"/>
      <c r="B23" s="8"/>
      <c r="C23" s="5">
        <f>SUBTOTAL(109,Payroll_basis[Teil1])</f>
        <v>20190</v>
      </c>
      <c r="D23" s="5">
        <f>SUBTOTAL(109,Payroll_basis[Teil2])</f>
        <v>0</v>
      </c>
      <c r="E23" s="5">
        <f>SUBTOTAL(109,Payroll_basis[Teil3])</f>
        <v>40380</v>
      </c>
      <c r="F23" s="5">
        <f>SUBTOTAL(109,Payroll_basis[Teil4])</f>
        <v>583</v>
      </c>
    </row>
  </sheetData>
  <pageMargins left="0.7" right="0.7" top="0.78740157499999996" bottom="0.78740157499999996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5DDF32-A321-4775-A0D6-86A5A910E30C}">
  <sheetPr>
    <tabColor rgb="FFFF0000"/>
    <pageSetUpPr fitToPage="1"/>
  </sheetPr>
  <dimension ref="A1:B57"/>
  <sheetViews>
    <sheetView tabSelected="1" zoomScaleNormal="100" zoomScaleSheetLayoutView="100" workbookViewId="0">
      <pane xSplit="1" ySplit="2" topLeftCell="B3" activePane="bottomRight" state="frozen"/>
      <selection pane="topRight" activeCell="D1" sqref="D1"/>
      <selection pane="bottomLeft" activeCell="A5" sqref="A5"/>
      <selection pane="bottomRight" activeCell="B3" sqref="B3"/>
    </sheetView>
  </sheetViews>
  <sheetFormatPr baseColWidth="10" defaultColWidth="11.42578125" defaultRowHeight="12.75" zeroHeight="1" x14ac:dyDescent="0.2"/>
  <cols>
    <col min="1" max="1" width="6.140625" style="13" bestFit="1" customWidth="1"/>
    <col min="2" max="2" width="12.140625" style="10" bestFit="1" customWidth="1"/>
    <col min="3" max="16384" width="11.42578125" style="10"/>
  </cols>
  <sheetData>
    <row r="1" spans="1:2" ht="13.5" x14ac:dyDescent="0.25">
      <c r="A1" s="9"/>
      <c r="B1" s="9">
        <v>1000</v>
      </c>
    </row>
    <row r="2" spans="1:2" ht="13.5" x14ac:dyDescent="0.25">
      <c r="A2" s="11"/>
      <c r="B2" s="9" t="s">
        <v>3</v>
      </c>
    </row>
    <row r="3" spans="1:2" ht="15" x14ac:dyDescent="0.25">
      <c r="A3" s="9" t="s">
        <v>1</v>
      </c>
      <c r="B3" s="12" cm="1">
        <f t="array" ref="B3">SUM(IF((Tabelle1!$A$1:$F$1=$A3)*(Tabelle1!$A$3:$A$22=B$1)*(Tabelle1!$B$3:$B$22=B$2),Tabelle1!$A$3:$F$22,0))</f>
        <v>4360</v>
      </c>
    </row>
    <row r="4" spans="1:2" ht="15" x14ac:dyDescent="0.25">
      <c r="A4" s="9" t="s">
        <v>0</v>
      </c>
      <c r="B4" s="12" cm="1">
        <f t="array" ref="B4">SUM(IF((Tabelle1!$A$1:$F$1=$A4)*(Tabelle1!$A$3:$A$22=B$1)*(Tabelle1!$B$3:$B$22=B$2),Tabelle1!$A$3:$F$22,0))</f>
        <v>0</v>
      </c>
    </row>
    <row r="5" spans="1:2" ht="15" x14ac:dyDescent="0.25">
      <c r="A5" s="9" t="s">
        <v>2</v>
      </c>
      <c r="B5" s="12" cm="1">
        <f t="array" ref="B5">SUM(IF((Tabelle1!$A$1:$F$1=$A5)*(Tabelle1!$A$3:$A$22=B$1)*(Tabelle1!$B$3:$B$22=B$2),Tabelle1!$A$3:$F$22,0))</f>
        <v>8020</v>
      </c>
    </row>
    <row r="6" spans="1:2" x14ac:dyDescent="0.2"/>
    <row r="7" spans="1:2" x14ac:dyDescent="0.2"/>
    <row r="8" spans="1:2" x14ac:dyDescent="0.2"/>
    <row r="9" spans="1:2" x14ac:dyDescent="0.2"/>
    <row r="10" spans="1:2" x14ac:dyDescent="0.2"/>
    <row r="11" spans="1:2" x14ac:dyDescent="0.2"/>
    <row r="12" spans="1:2" x14ac:dyDescent="0.2"/>
    <row r="13" spans="1:2" x14ac:dyDescent="0.2"/>
    <row r="14" spans="1:2" x14ac:dyDescent="0.2"/>
    <row r="15" spans="1:2" x14ac:dyDescent="0.2"/>
    <row r="16" spans="1:2" x14ac:dyDescent="0.2"/>
    <row r="17" x14ac:dyDescent="0.2"/>
    <row r="18" x14ac:dyDescent="0.2"/>
    <row r="19" x14ac:dyDescent="0.2"/>
    <row r="20" x14ac:dyDescent="0.2"/>
    <row r="21" x14ac:dyDescent="0.2"/>
    <row r="22" x14ac:dyDescent="0.2"/>
    <row r="23" x14ac:dyDescent="0.2"/>
    <row r="24" x14ac:dyDescent="0.2"/>
    <row r="25" x14ac:dyDescent="0.2"/>
    <row r="26" x14ac:dyDescent="0.2"/>
    <row r="27" x14ac:dyDescent="0.2"/>
    <row r="28" x14ac:dyDescent="0.2"/>
    <row r="29" x14ac:dyDescent="0.2"/>
    <row r="30" x14ac:dyDescent="0.2"/>
    <row r="31" x14ac:dyDescent="0.2"/>
    <row r="32" x14ac:dyDescent="0.2"/>
    <row r="33" x14ac:dyDescent="0.2"/>
    <row r="34" x14ac:dyDescent="0.2"/>
    <row r="35" x14ac:dyDescent="0.2"/>
    <row r="36" x14ac:dyDescent="0.2"/>
    <row r="37" x14ac:dyDescent="0.2"/>
    <row r="38" x14ac:dyDescent="0.2"/>
    <row r="39" x14ac:dyDescent="0.2"/>
    <row r="40" x14ac:dyDescent="0.2"/>
    <row r="41" x14ac:dyDescent="0.2"/>
    <row r="42" x14ac:dyDescent="0.2"/>
    <row r="43" x14ac:dyDescent="0.2"/>
    <row r="44" x14ac:dyDescent="0.2"/>
    <row r="45" x14ac:dyDescent="0.2"/>
    <row r="46" x14ac:dyDescent="0.2"/>
    <row r="47" x14ac:dyDescent="0.2"/>
    <row r="48" x14ac:dyDescent="0.2"/>
    <row r="49" x14ac:dyDescent="0.2"/>
    <row r="50" x14ac:dyDescent="0.2"/>
    <row r="51" x14ac:dyDescent="0.2"/>
    <row r="52" x14ac:dyDescent="0.2"/>
    <row r="53" x14ac:dyDescent="0.2"/>
    <row r="54" x14ac:dyDescent="0.2"/>
    <row r="55" x14ac:dyDescent="0.2"/>
    <row r="56" x14ac:dyDescent="0.2"/>
    <row r="57" x14ac:dyDescent="0.2"/>
  </sheetData>
  <pageMargins left="0.70866141732283472" right="0.70866141732283472" top="0.78740157480314965" bottom="0.78740157480314965" header="0.31496062992125984" footer="0.31496062992125984"/>
  <pageSetup paperSize="9" scale="82" orientation="landscape" r:id="rId1"/>
  <headerFooter>
    <oddFooter>&amp;R&amp;Z&amp;F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Tabelle1</vt:lpstr>
      <vt:lpstr>Export</vt:lpstr>
      <vt:lpstr>Export!Druckbereich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Weigerstorfer Iris</dc:creator>
  <cp:lastModifiedBy>Weigerstorfer Iris</cp:lastModifiedBy>
  <dcterms:created xsi:type="dcterms:W3CDTF">2025-06-27T10:52:02Z</dcterms:created>
  <dcterms:modified xsi:type="dcterms:W3CDTF">2025-06-27T11:09:10Z</dcterms:modified>
</cp:coreProperties>
</file>