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imelines/timeline1.xml" ContentType="application/vnd.ms-excel.timelin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filterPrivacy="1"/>
  <xr:revisionPtr revIDLastSave="0" documentId="13_ncr:1_{5F814296-A361-4755-801B-EAC84EAC26A2}" xr6:coauthVersionLast="47" xr6:coauthVersionMax="47" xr10:uidLastSave="{00000000-0000-0000-0000-000000000000}"/>
  <bookViews>
    <workbookView xWindow="-120" yWindow="-120" windowWidth="29040" windowHeight="15720" tabRatio="851" activeTab="6" xr2:uid="{00000000-000D-0000-FFFF-FFFF00000000}"/>
  </bookViews>
  <sheets>
    <sheet name="2024" sheetId="1" r:id="rId1"/>
    <sheet name="2025" sheetId="13" r:id="rId2"/>
    <sheet name="Monats PD" sheetId="21" r:id="rId3"/>
    <sheet name="MonatsDia" sheetId="23" r:id="rId4"/>
    <sheet name="2024 (2)" sheetId="24" r:id="rId5"/>
    <sheet name="2025 (2)" sheetId="25" r:id="rId6"/>
    <sheet name="Pivot" sheetId="26" r:id="rId7"/>
  </sheets>
  <definedNames>
    <definedName name="Datenschnitt_Monatsname">#N/A</definedName>
    <definedName name="NativeZeitachse_Datum">#N/A</definedName>
  </definedNames>
  <calcPr calcId="191028"/>
  <pivotCaches>
    <pivotCache cacheId="244"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0"/>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8" i="25" l="1"/>
  <c r="K367" i="25"/>
  <c r="K366" i="25"/>
  <c r="K365" i="25"/>
  <c r="K364" i="25"/>
  <c r="K363" i="25"/>
  <c r="K362" i="25"/>
  <c r="K361" i="25"/>
  <c r="K360" i="25"/>
  <c r="K359" i="25"/>
  <c r="K358" i="25"/>
  <c r="K357" i="25"/>
  <c r="K356" i="25"/>
  <c r="K355" i="25"/>
  <c r="K354" i="25"/>
  <c r="K353" i="25"/>
  <c r="K352" i="25"/>
  <c r="K351" i="25"/>
  <c r="K350" i="25"/>
  <c r="K349" i="25"/>
  <c r="K348" i="25"/>
  <c r="K347" i="25"/>
  <c r="K346" i="25"/>
  <c r="K345" i="25"/>
  <c r="K344" i="25"/>
  <c r="K343" i="25"/>
  <c r="K342" i="25"/>
  <c r="K341" i="25"/>
  <c r="K340" i="25"/>
  <c r="K339" i="25"/>
  <c r="K338" i="25"/>
  <c r="K337" i="25"/>
  <c r="U336" i="25"/>
  <c r="K336" i="25"/>
  <c r="K335" i="25"/>
  <c r="K334" i="25"/>
  <c r="K333" i="25"/>
  <c r="K332" i="25"/>
  <c r="K331" i="25"/>
  <c r="K330" i="25"/>
  <c r="K329" i="25"/>
  <c r="K328" i="25"/>
  <c r="K327" i="25"/>
  <c r="K326" i="25"/>
  <c r="K325" i="25"/>
  <c r="K324" i="25"/>
  <c r="K323" i="25"/>
  <c r="K322" i="25"/>
  <c r="K321" i="25"/>
  <c r="K320" i="25"/>
  <c r="K319" i="25"/>
  <c r="K318" i="25"/>
  <c r="K317" i="25"/>
  <c r="K316" i="25"/>
  <c r="K315" i="25"/>
  <c r="K314" i="25"/>
  <c r="K313" i="25"/>
  <c r="K312" i="25"/>
  <c r="K311" i="25"/>
  <c r="K310" i="25"/>
  <c r="K309" i="25"/>
  <c r="K308" i="25"/>
  <c r="K307" i="25"/>
  <c r="K306" i="25"/>
  <c r="K305" i="25"/>
  <c r="K304" i="25"/>
  <c r="K303" i="25"/>
  <c r="K302" i="25"/>
  <c r="K301" i="25"/>
  <c r="K300" i="25"/>
  <c r="K299" i="25"/>
  <c r="K298" i="25"/>
  <c r="K297" i="25"/>
  <c r="K296" i="25"/>
  <c r="K295" i="25"/>
  <c r="K294" i="25"/>
  <c r="K293" i="25"/>
  <c r="K292" i="25"/>
  <c r="K291" i="25"/>
  <c r="K290" i="25"/>
  <c r="K289" i="25"/>
  <c r="K288" i="25"/>
  <c r="K287" i="25"/>
  <c r="K286" i="25"/>
  <c r="K285" i="25"/>
  <c r="K284" i="25"/>
  <c r="K283" i="25"/>
  <c r="K282" i="25"/>
  <c r="K281" i="25"/>
  <c r="K280" i="25"/>
  <c r="K279" i="25"/>
  <c r="K278" i="25"/>
  <c r="K277" i="25"/>
  <c r="K276" i="25"/>
  <c r="K275" i="25"/>
  <c r="K274" i="25"/>
  <c r="K273" i="25"/>
  <c r="K272" i="25"/>
  <c r="K271" i="25"/>
  <c r="K270" i="25"/>
  <c r="K269" i="25"/>
  <c r="K268" i="25"/>
  <c r="K267" i="25"/>
  <c r="K266" i="25"/>
  <c r="K265" i="25"/>
  <c r="K264" i="25"/>
  <c r="K263" i="25"/>
  <c r="K262" i="25"/>
  <c r="K261" i="25"/>
  <c r="K260" i="25"/>
  <c r="K259" i="25"/>
  <c r="K258" i="25"/>
  <c r="K257" i="25"/>
  <c r="K256" i="25"/>
  <c r="K255" i="25"/>
  <c r="K254" i="25"/>
  <c r="K253" i="25"/>
  <c r="K252" i="25"/>
  <c r="K251" i="25"/>
  <c r="K250" i="25"/>
  <c r="K249" i="25"/>
  <c r="K248" i="25"/>
  <c r="K247" i="25"/>
  <c r="K246" i="25"/>
  <c r="K245" i="25"/>
  <c r="K244" i="25"/>
  <c r="K243" i="25"/>
  <c r="K242" i="25"/>
  <c r="K241" i="25"/>
  <c r="K240" i="25"/>
  <c r="K239" i="25"/>
  <c r="K238" i="25"/>
  <c r="K237" i="25"/>
  <c r="K236" i="25"/>
  <c r="K235" i="25"/>
  <c r="K234" i="25"/>
  <c r="K233" i="25"/>
  <c r="K232" i="25"/>
  <c r="K231" i="25"/>
  <c r="K230" i="25"/>
  <c r="K229" i="25"/>
  <c r="K228" i="25"/>
  <c r="K227" i="25"/>
  <c r="K226" i="25"/>
  <c r="K225" i="25"/>
  <c r="K224" i="25"/>
  <c r="K223" i="25"/>
  <c r="K222" i="25"/>
  <c r="K221" i="25"/>
  <c r="K220" i="25"/>
  <c r="K219" i="25"/>
  <c r="K218" i="25"/>
  <c r="K217" i="25"/>
  <c r="K216" i="25"/>
  <c r="K215" i="25"/>
  <c r="K214" i="25"/>
  <c r="K213" i="25"/>
  <c r="K212" i="25"/>
  <c r="K211" i="25"/>
  <c r="K210" i="25"/>
  <c r="K209" i="25"/>
  <c r="K208" i="25"/>
  <c r="K207" i="25"/>
  <c r="K206" i="25"/>
  <c r="K205" i="25"/>
  <c r="K204" i="25"/>
  <c r="K203" i="25"/>
  <c r="K202" i="25"/>
  <c r="K201" i="25"/>
  <c r="K200" i="25"/>
  <c r="K199" i="25"/>
  <c r="K198" i="25"/>
  <c r="K197" i="25"/>
  <c r="K196" i="25"/>
  <c r="K195" i="25"/>
  <c r="K194" i="25"/>
  <c r="K193" i="25"/>
  <c r="K192" i="25"/>
  <c r="K191" i="25"/>
  <c r="K190" i="25"/>
  <c r="K189" i="25"/>
  <c r="K188" i="25"/>
  <c r="K187" i="25"/>
  <c r="K186" i="25"/>
  <c r="K185" i="25"/>
  <c r="K184" i="25"/>
  <c r="K183" i="25"/>
  <c r="K182" i="25"/>
  <c r="M181" i="25"/>
  <c r="L181" i="25"/>
  <c r="K181" i="25"/>
  <c r="M180" i="25"/>
  <c r="L180" i="25"/>
  <c r="K180" i="25"/>
  <c r="M179" i="25"/>
  <c r="L179" i="25"/>
  <c r="K179" i="25"/>
  <c r="M178" i="25"/>
  <c r="L178" i="25"/>
  <c r="K178" i="25"/>
  <c r="M177" i="25"/>
  <c r="L177" i="25"/>
  <c r="K177" i="25"/>
  <c r="M176" i="25"/>
  <c r="L176" i="25"/>
  <c r="K176" i="25"/>
  <c r="M175" i="25"/>
  <c r="L175" i="25"/>
  <c r="K175" i="25"/>
  <c r="M174" i="25"/>
  <c r="L174" i="25"/>
  <c r="K174" i="25"/>
  <c r="M173" i="25"/>
  <c r="L173" i="25"/>
  <c r="K173" i="25"/>
  <c r="M172" i="25"/>
  <c r="L172" i="25"/>
  <c r="K172" i="25"/>
  <c r="M171" i="25"/>
  <c r="L171" i="25"/>
  <c r="K171" i="25"/>
  <c r="M170" i="25"/>
  <c r="L170" i="25"/>
  <c r="K170" i="25"/>
  <c r="M169" i="25"/>
  <c r="L169" i="25"/>
  <c r="K169" i="25"/>
  <c r="M168" i="25"/>
  <c r="L168" i="25"/>
  <c r="K168" i="25"/>
  <c r="M167" i="25"/>
  <c r="L167" i="25"/>
  <c r="K167" i="25"/>
  <c r="M166" i="25"/>
  <c r="L166" i="25"/>
  <c r="K166" i="25"/>
  <c r="M165" i="25"/>
  <c r="L165" i="25"/>
  <c r="K165" i="25"/>
  <c r="M164" i="25"/>
  <c r="L164" i="25"/>
  <c r="K164" i="25"/>
  <c r="M163" i="25"/>
  <c r="L163" i="25"/>
  <c r="K163" i="25"/>
  <c r="M162" i="25"/>
  <c r="L162" i="25"/>
  <c r="K162" i="25"/>
  <c r="M161" i="25"/>
  <c r="L161" i="25"/>
  <c r="K161" i="25"/>
  <c r="M160" i="25"/>
  <c r="L160" i="25"/>
  <c r="K160" i="25"/>
  <c r="M159" i="25"/>
  <c r="L159" i="25"/>
  <c r="K159" i="25"/>
  <c r="M158" i="25"/>
  <c r="L158" i="25"/>
  <c r="K158" i="25"/>
  <c r="M157" i="25"/>
  <c r="L157" i="25"/>
  <c r="K157" i="25"/>
  <c r="M156" i="25"/>
  <c r="L156" i="25"/>
  <c r="K156" i="25"/>
  <c r="M155" i="25"/>
  <c r="L155" i="25"/>
  <c r="K155" i="25"/>
  <c r="M154" i="25"/>
  <c r="L154" i="25"/>
  <c r="K154" i="25"/>
  <c r="M153" i="25"/>
  <c r="L153" i="25"/>
  <c r="K153" i="25"/>
  <c r="M152" i="25"/>
  <c r="L152" i="25"/>
  <c r="K152" i="25"/>
  <c r="M151" i="25"/>
  <c r="L151" i="25"/>
  <c r="K151" i="25"/>
  <c r="M150" i="25"/>
  <c r="L150" i="25"/>
  <c r="K150" i="25"/>
  <c r="M149" i="25"/>
  <c r="L149" i="25"/>
  <c r="K149" i="25"/>
  <c r="M148" i="25"/>
  <c r="L148" i="25"/>
  <c r="K148" i="25"/>
  <c r="M147" i="25"/>
  <c r="L147" i="25"/>
  <c r="K147" i="25"/>
  <c r="M146" i="25"/>
  <c r="L146" i="25"/>
  <c r="K146" i="25"/>
  <c r="M145" i="25"/>
  <c r="L145" i="25"/>
  <c r="K145" i="25"/>
  <c r="M144" i="25"/>
  <c r="L144" i="25"/>
  <c r="K144" i="25"/>
  <c r="M143" i="25"/>
  <c r="L143" i="25"/>
  <c r="K143" i="25"/>
  <c r="M142" i="25"/>
  <c r="L142" i="25"/>
  <c r="K142" i="25"/>
  <c r="M141" i="25"/>
  <c r="L141" i="25"/>
  <c r="K141" i="25"/>
  <c r="M140" i="25"/>
  <c r="L140" i="25"/>
  <c r="K140" i="25"/>
  <c r="M139" i="25"/>
  <c r="L139" i="25"/>
  <c r="K139" i="25"/>
  <c r="M138" i="25"/>
  <c r="L138" i="25"/>
  <c r="K138" i="25"/>
  <c r="M137" i="25"/>
  <c r="L137" i="25"/>
  <c r="K137" i="25"/>
  <c r="M136" i="25"/>
  <c r="L136" i="25"/>
  <c r="K136" i="25"/>
  <c r="M135" i="25"/>
  <c r="L135" i="25"/>
  <c r="K135" i="25"/>
  <c r="M134" i="25"/>
  <c r="L134" i="25"/>
  <c r="K134" i="25"/>
  <c r="M133" i="25"/>
  <c r="L133" i="25"/>
  <c r="K133" i="25"/>
  <c r="M132" i="25"/>
  <c r="L132" i="25"/>
  <c r="K132" i="25"/>
  <c r="M131" i="25"/>
  <c r="L131" i="25"/>
  <c r="K131" i="25"/>
  <c r="M130" i="25"/>
  <c r="L130" i="25"/>
  <c r="K130" i="25"/>
  <c r="M129" i="25"/>
  <c r="L129" i="25"/>
  <c r="K129" i="25"/>
  <c r="M128" i="25"/>
  <c r="L128" i="25"/>
  <c r="K128" i="25"/>
  <c r="M127" i="25"/>
  <c r="L127" i="25"/>
  <c r="K127" i="25"/>
  <c r="M126" i="25"/>
  <c r="L126" i="25"/>
  <c r="K126" i="25"/>
  <c r="M125" i="25"/>
  <c r="L125" i="25"/>
  <c r="K125" i="25"/>
  <c r="M124" i="25"/>
  <c r="L124" i="25"/>
  <c r="K124" i="25"/>
  <c r="M123" i="25"/>
  <c r="L123" i="25"/>
  <c r="K123" i="25"/>
  <c r="M122" i="25"/>
  <c r="L122" i="25"/>
  <c r="K122" i="25"/>
  <c r="M121" i="25"/>
  <c r="L121" i="25"/>
  <c r="K121" i="25"/>
  <c r="M120" i="25"/>
  <c r="L120" i="25"/>
  <c r="K120" i="25"/>
  <c r="M119" i="25"/>
  <c r="L119" i="25"/>
  <c r="K119" i="25"/>
  <c r="M118" i="25"/>
  <c r="L118" i="25"/>
  <c r="K118" i="25"/>
  <c r="M117" i="25"/>
  <c r="L117" i="25"/>
  <c r="K117" i="25"/>
  <c r="M116" i="25"/>
  <c r="L116" i="25"/>
  <c r="K116" i="25"/>
  <c r="M115" i="25"/>
  <c r="L115" i="25"/>
  <c r="K115" i="25"/>
  <c r="M114" i="25"/>
  <c r="L114" i="25"/>
  <c r="K114" i="25"/>
  <c r="M113" i="25"/>
  <c r="L113" i="25"/>
  <c r="K113" i="25"/>
  <c r="M112" i="25"/>
  <c r="L112" i="25"/>
  <c r="K112" i="25"/>
  <c r="M111" i="25"/>
  <c r="L111" i="25"/>
  <c r="K111" i="25"/>
  <c r="M110" i="25"/>
  <c r="L110" i="25"/>
  <c r="K110" i="25"/>
  <c r="M109" i="25"/>
  <c r="L109" i="25"/>
  <c r="K109" i="25"/>
  <c r="M108" i="25"/>
  <c r="L108" i="25"/>
  <c r="K108" i="25"/>
  <c r="M107" i="25"/>
  <c r="L107" i="25"/>
  <c r="K107" i="25"/>
  <c r="M106" i="25"/>
  <c r="L106" i="25"/>
  <c r="K106" i="25"/>
  <c r="M105" i="25"/>
  <c r="L105" i="25"/>
  <c r="K105" i="25"/>
  <c r="M104" i="25"/>
  <c r="L104" i="25"/>
  <c r="K104" i="25"/>
  <c r="M103" i="25"/>
  <c r="L103" i="25"/>
  <c r="K103" i="25"/>
  <c r="M102" i="25"/>
  <c r="L102" i="25"/>
  <c r="K102" i="25"/>
  <c r="M101" i="25"/>
  <c r="L101" i="25"/>
  <c r="K101" i="25"/>
  <c r="M100" i="25"/>
  <c r="L100" i="25"/>
  <c r="K100" i="25"/>
  <c r="M99" i="25"/>
  <c r="L99" i="25"/>
  <c r="K99" i="25"/>
  <c r="M98" i="25"/>
  <c r="L98" i="25"/>
  <c r="K98" i="25"/>
  <c r="M97" i="25"/>
  <c r="L97" i="25"/>
  <c r="K97" i="25"/>
  <c r="M96" i="25"/>
  <c r="L96" i="25"/>
  <c r="K96" i="25"/>
  <c r="M95" i="25"/>
  <c r="L95" i="25"/>
  <c r="K95" i="25"/>
  <c r="M94" i="25"/>
  <c r="L94" i="25"/>
  <c r="K94" i="25"/>
  <c r="M93" i="25"/>
  <c r="L93" i="25"/>
  <c r="K93" i="25"/>
  <c r="M92" i="25"/>
  <c r="L92" i="25"/>
  <c r="K92" i="25"/>
  <c r="M91" i="25"/>
  <c r="L91" i="25"/>
  <c r="K91" i="25"/>
  <c r="M90" i="25"/>
  <c r="L90" i="25"/>
  <c r="K90" i="25"/>
  <c r="M89" i="25"/>
  <c r="L89" i="25"/>
  <c r="K89" i="25"/>
  <c r="M88" i="25"/>
  <c r="L88" i="25"/>
  <c r="K88" i="25"/>
  <c r="M87" i="25"/>
  <c r="L87" i="25"/>
  <c r="K87" i="25"/>
  <c r="M86" i="25"/>
  <c r="L86" i="25"/>
  <c r="K86" i="25"/>
  <c r="M85" i="25"/>
  <c r="L85" i="25"/>
  <c r="K85" i="25"/>
  <c r="M84" i="25"/>
  <c r="L84" i="25"/>
  <c r="K84" i="25"/>
  <c r="M83" i="25"/>
  <c r="L83" i="25"/>
  <c r="K83" i="25"/>
  <c r="M82" i="25"/>
  <c r="L82" i="25"/>
  <c r="K82" i="25"/>
  <c r="M81" i="25"/>
  <c r="L81" i="25"/>
  <c r="K81" i="25"/>
  <c r="M80" i="25"/>
  <c r="L80" i="25"/>
  <c r="K80" i="25"/>
  <c r="M79" i="25"/>
  <c r="L79" i="25"/>
  <c r="K79" i="25"/>
  <c r="M78" i="25"/>
  <c r="L78" i="25"/>
  <c r="K78" i="25"/>
  <c r="M77" i="25"/>
  <c r="L77" i="25"/>
  <c r="K77" i="25"/>
  <c r="M76" i="25"/>
  <c r="L76" i="25"/>
  <c r="K76" i="25"/>
  <c r="M75" i="25"/>
  <c r="L75" i="25"/>
  <c r="K75" i="25"/>
  <c r="M74" i="25"/>
  <c r="L74" i="25"/>
  <c r="K74" i="25"/>
  <c r="M73" i="25"/>
  <c r="L73" i="25"/>
  <c r="K73" i="25"/>
  <c r="M72" i="25"/>
  <c r="L72" i="25"/>
  <c r="K72" i="25"/>
  <c r="M71" i="25"/>
  <c r="L71" i="25"/>
  <c r="K71" i="25"/>
  <c r="M70" i="25"/>
  <c r="L70" i="25"/>
  <c r="K70" i="25"/>
  <c r="M69" i="25"/>
  <c r="L69" i="25"/>
  <c r="K69" i="25"/>
  <c r="M68" i="25"/>
  <c r="L68" i="25"/>
  <c r="K68" i="25"/>
  <c r="M67" i="25"/>
  <c r="L67" i="25"/>
  <c r="K67" i="25"/>
  <c r="M66" i="25"/>
  <c r="L66" i="25"/>
  <c r="K66" i="25"/>
  <c r="M65" i="25"/>
  <c r="L65" i="25"/>
  <c r="K65" i="25"/>
  <c r="M64" i="25"/>
  <c r="L64" i="25"/>
  <c r="K64" i="25"/>
  <c r="M63" i="25"/>
  <c r="L63" i="25"/>
  <c r="K63" i="25"/>
  <c r="M62" i="25"/>
  <c r="L62" i="25"/>
  <c r="K62" i="25"/>
  <c r="M61" i="25"/>
  <c r="L61" i="25"/>
  <c r="K61" i="25"/>
  <c r="M60" i="25"/>
  <c r="L60" i="25"/>
  <c r="K60" i="25"/>
  <c r="M59" i="25"/>
  <c r="L59" i="25"/>
  <c r="K59" i="25"/>
  <c r="M58" i="25"/>
  <c r="L58" i="25"/>
  <c r="K58" i="25"/>
  <c r="M57" i="25"/>
  <c r="L57" i="25"/>
  <c r="K57" i="25"/>
  <c r="M56" i="25"/>
  <c r="L56" i="25"/>
  <c r="K56" i="25"/>
  <c r="M55" i="25"/>
  <c r="L55" i="25"/>
  <c r="K55" i="25"/>
  <c r="M54" i="25"/>
  <c r="L54" i="25"/>
  <c r="K54" i="25"/>
  <c r="M53" i="25"/>
  <c r="L53" i="25"/>
  <c r="K53" i="25"/>
  <c r="M52" i="25"/>
  <c r="L52" i="25"/>
  <c r="K52" i="25"/>
  <c r="M51" i="25"/>
  <c r="L51" i="25"/>
  <c r="K51" i="25"/>
  <c r="M50" i="25"/>
  <c r="L50" i="25"/>
  <c r="K50" i="25"/>
  <c r="M49" i="25"/>
  <c r="L49" i="25"/>
  <c r="K49" i="25"/>
  <c r="M48" i="25"/>
  <c r="L48" i="25"/>
  <c r="K48" i="25"/>
  <c r="M47" i="25"/>
  <c r="L47" i="25"/>
  <c r="K47" i="25"/>
  <c r="M46" i="25"/>
  <c r="L46" i="25"/>
  <c r="K46" i="25"/>
  <c r="M45" i="25"/>
  <c r="L45" i="25"/>
  <c r="K45" i="25"/>
  <c r="M44" i="25"/>
  <c r="L44" i="25"/>
  <c r="K44" i="25"/>
  <c r="M43" i="25"/>
  <c r="L43" i="25"/>
  <c r="K43" i="25"/>
  <c r="M42" i="25"/>
  <c r="L42" i="25"/>
  <c r="K42" i="25"/>
  <c r="M41" i="25"/>
  <c r="L41" i="25"/>
  <c r="K41" i="25"/>
  <c r="M40" i="25"/>
  <c r="L40" i="25"/>
  <c r="K40" i="25"/>
  <c r="M39" i="25"/>
  <c r="L39" i="25"/>
  <c r="K39" i="25"/>
  <c r="M38" i="25"/>
  <c r="L38" i="25"/>
  <c r="K38" i="25"/>
  <c r="M37" i="25"/>
  <c r="L37" i="25"/>
  <c r="K37" i="25"/>
  <c r="M36" i="25"/>
  <c r="L36" i="25"/>
  <c r="K36" i="25"/>
  <c r="M35" i="25"/>
  <c r="L35" i="25"/>
  <c r="K35" i="25"/>
  <c r="M34" i="25"/>
  <c r="L34" i="25"/>
  <c r="K34" i="25"/>
  <c r="M33" i="25"/>
  <c r="L33" i="25"/>
  <c r="K33" i="25"/>
  <c r="M32" i="25"/>
  <c r="L32" i="25"/>
  <c r="K32" i="25"/>
  <c r="M31" i="25"/>
  <c r="L31" i="25"/>
  <c r="K31" i="25"/>
  <c r="M30" i="25"/>
  <c r="L30" i="25"/>
  <c r="K30" i="25"/>
  <c r="M29" i="25"/>
  <c r="L29" i="25"/>
  <c r="K29" i="25"/>
  <c r="M28" i="25"/>
  <c r="L28" i="25"/>
  <c r="K28" i="25"/>
  <c r="M27" i="25"/>
  <c r="L27" i="25"/>
  <c r="K27" i="25"/>
  <c r="M26" i="25"/>
  <c r="L26" i="25"/>
  <c r="K26" i="25"/>
  <c r="M25" i="25"/>
  <c r="L25" i="25"/>
  <c r="K25" i="25"/>
  <c r="M24" i="25"/>
  <c r="L24" i="25"/>
  <c r="K24" i="25"/>
  <c r="M23" i="25"/>
  <c r="L23" i="25"/>
  <c r="K23" i="25"/>
  <c r="M22" i="25"/>
  <c r="L22" i="25"/>
  <c r="K22" i="25"/>
  <c r="M21" i="25"/>
  <c r="L21" i="25"/>
  <c r="K21" i="25"/>
  <c r="M20" i="25"/>
  <c r="L20" i="25"/>
  <c r="K20" i="25"/>
  <c r="M19" i="25"/>
  <c r="L19" i="25"/>
  <c r="K19" i="25"/>
  <c r="M18" i="25"/>
  <c r="L18" i="25"/>
  <c r="K18" i="25"/>
  <c r="M17" i="25"/>
  <c r="L17" i="25"/>
  <c r="K17" i="25"/>
  <c r="M16" i="25"/>
  <c r="L16" i="25"/>
  <c r="K16" i="25"/>
  <c r="M15" i="25"/>
  <c r="L15" i="25"/>
  <c r="K15" i="25"/>
  <c r="M14" i="25"/>
  <c r="L14" i="25"/>
  <c r="K14" i="25"/>
  <c r="M13" i="25"/>
  <c r="L13" i="25"/>
  <c r="K13" i="25"/>
  <c r="M12" i="25"/>
  <c r="L12" i="25"/>
  <c r="K12" i="25"/>
  <c r="M11" i="25"/>
  <c r="L11" i="25"/>
  <c r="K11" i="25"/>
  <c r="M10" i="25"/>
  <c r="L10" i="25"/>
  <c r="K10" i="25"/>
  <c r="M9" i="25"/>
  <c r="L9" i="25"/>
  <c r="K9" i="25"/>
  <c r="M8" i="25"/>
  <c r="L8" i="25"/>
  <c r="K8" i="25"/>
  <c r="M7" i="25"/>
  <c r="L7" i="25"/>
  <c r="K7" i="25"/>
  <c r="M6" i="25"/>
  <c r="L6" i="25"/>
  <c r="K6" i="25"/>
  <c r="M5" i="25"/>
  <c r="L5" i="25"/>
  <c r="K5" i="25"/>
  <c r="M4" i="25"/>
  <c r="L4" i="25"/>
  <c r="K4" i="25"/>
  <c r="J3" i="25"/>
  <c r="I3" i="25"/>
  <c r="H3" i="25"/>
  <c r="G3" i="25"/>
  <c r="O3" i="25" s="1"/>
  <c r="P3" i="25" s="1"/>
  <c r="F3" i="25"/>
  <c r="E3" i="25"/>
  <c r="D3" i="25"/>
  <c r="C3" i="25"/>
  <c r="B3" i="25"/>
  <c r="U337" i="25" s="1"/>
  <c r="U2" i="25"/>
  <c r="T2" i="25"/>
  <c r="S2" i="25"/>
  <c r="Q2" i="25"/>
  <c r="O2" i="25"/>
  <c r="N2" i="25"/>
  <c r="G2" i="25"/>
  <c r="F2" i="25"/>
  <c r="C2" i="25"/>
  <c r="M274" i="24"/>
  <c r="L274" i="24"/>
  <c r="K274" i="24"/>
  <c r="M273" i="24"/>
  <c r="L273" i="24"/>
  <c r="K273" i="24"/>
  <c r="M272" i="24"/>
  <c r="L272" i="24"/>
  <c r="K272" i="24"/>
  <c r="M271" i="24"/>
  <c r="L271" i="24"/>
  <c r="K271" i="24"/>
  <c r="M270" i="24"/>
  <c r="L270" i="24"/>
  <c r="K270" i="24"/>
  <c r="M269" i="24"/>
  <c r="L269" i="24"/>
  <c r="K269" i="24"/>
  <c r="M268" i="24"/>
  <c r="L268" i="24"/>
  <c r="K268" i="24"/>
  <c r="M267" i="24"/>
  <c r="L267" i="24"/>
  <c r="K267" i="24"/>
  <c r="M266" i="24"/>
  <c r="L266" i="24"/>
  <c r="K266" i="24"/>
  <c r="M265" i="24"/>
  <c r="L265" i="24"/>
  <c r="K265" i="24"/>
  <c r="M264" i="24"/>
  <c r="L264" i="24"/>
  <c r="K264" i="24"/>
  <c r="M263" i="24"/>
  <c r="L263" i="24"/>
  <c r="K263" i="24"/>
  <c r="M262" i="24"/>
  <c r="L262" i="24"/>
  <c r="K262" i="24"/>
  <c r="M261" i="24"/>
  <c r="L261" i="24"/>
  <c r="K261" i="24"/>
  <c r="M260" i="24"/>
  <c r="L260" i="24"/>
  <c r="K260" i="24"/>
  <c r="M259" i="24"/>
  <c r="L259" i="24"/>
  <c r="K259" i="24"/>
  <c r="M258" i="24"/>
  <c r="L258" i="24"/>
  <c r="K258" i="24"/>
  <c r="M257" i="24"/>
  <c r="L257" i="24"/>
  <c r="K257" i="24"/>
  <c r="M256" i="24"/>
  <c r="L256" i="24"/>
  <c r="K256" i="24"/>
  <c r="M255" i="24"/>
  <c r="L255" i="24"/>
  <c r="K255" i="24"/>
  <c r="M254" i="24"/>
  <c r="L254" i="24"/>
  <c r="K254" i="24"/>
  <c r="M253" i="24"/>
  <c r="L253" i="24"/>
  <c r="K253" i="24"/>
  <c r="M252" i="24"/>
  <c r="L252" i="24"/>
  <c r="K252" i="24"/>
  <c r="M251" i="24"/>
  <c r="L251" i="24"/>
  <c r="K251" i="24"/>
  <c r="M250" i="24"/>
  <c r="L250" i="24"/>
  <c r="K250" i="24"/>
  <c r="M249" i="24"/>
  <c r="L249" i="24"/>
  <c r="K249" i="24"/>
  <c r="M248" i="24"/>
  <c r="L248" i="24"/>
  <c r="K248" i="24"/>
  <c r="M247" i="24"/>
  <c r="L247" i="24"/>
  <c r="K247" i="24"/>
  <c r="M246" i="24"/>
  <c r="L246" i="24"/>
  <c r="K246" i="24"/>
  <c r="M245" i="24"/>
  <c r="L245" i="24"/>
  <c r="K245" i="24"/>
  <c r="M244" i="24"/>
  <c r="L244" i="24"/>
  <c r="K244" i="24"/>
  <c r="M243" i="24"/>
  <c r="L243" i="24"/>
  <c r="K243" i="24"/>
  <c r="M242" i="24"/>
  <c r="L242" i="24"/>
  <c r="K242" i="24"/>
  <c r="M241" i="24"/>
  <c r="L241" i="24"/>
  <c r="K241" i="24"/>
  <c r="M240" i="24"/>
  <c r="L240" i="24"/>
  <c r="K240" i="24"/>
  <c r="M239" i="24"/>
  <c r="L239" i="24"/>
  <c r="K239" i="24"/>
  <c r="M238" i="24"/>
  <c r="L238" i="24"/>
  <c r="K238" i="24"/>
  <c r="M237" i="24"/>
  <c r="L237" i="24"/>
  <c r="K237" i="24"/>
  <c r="M236" i="24"/>
  <c r="L236" i="24"/>
  <c r="K236" i="24"/>
  <c r="M235" i="24"/>
  <c r="L235" i="24"/>
  <c r="K235" i="24"/>
  <c r="M234" i="24"/>
  <c r="L234" i="24"/>
  <c r="K234" i="24"/>
  <c r="M233" i="24"/>
  <c r="L233" i="24"/>
  <c r="K233" i="24"/>
  <c r="M232" i="24"/>
  <c r="L232" i="24"/>
  <c r="K232" i="24"/>
  <c r="M231" i="24"/>
  <c r="L231" i="24"/>
  <c r="K231" i="24"/>
  <c r="M230" i="24"/>
  <c r="L230" i="24"/>
  <c r="K230" i="24"/>
  <c r="M229" i="24"/>
  <c r="L229" i="24"/>
  <c r="K229" i="24"/>
  <c r="M228" i="24"/>
  <c r="L228" i="24"/>
  <c r="K228" i="24"/>
  <c r="M227" i="24"/>
  <c r="L227" i="24"/>
  <c r="K227" i="24"/>
  <c r="M226" i="24"/>
  <c r="L226" i="24"/>
  <c r="K226" i="24"/>
  <c r="M225" i="24"/>
  <c r="L225" i="24"/>
  <c r="K225" i="24"/>
  <c r="M224" i="24"/>
  <c r="L224" i="24"/>
  <c r="K224" i="24"/>
  <c r="M223" i="24"/>
  <c r="L223" i="24"/>
  <c r="K223" i="24"/>
  <c r="M222" i="24"/>
  <c r="L222" i="24"/>
  <c r="K222" i="24"/>
  <c r="M221" i="24"/>
  <c r="L221" i="24"/>
  <c r="K221" i="24"/>
  <c r="M220" i="24"/>
  <c r="L220" i="24"/>
  <c r="K220" i="24"/>
  <c r="M219" i="24"/>
  <c r="L219" i="24"/>
  <c r="K219" i="24"/>
  <c r="M218" i="24"/>
  <c r="L218" i="24"/>
  <c r="K218" i="24"/>
  <c r="M217" i="24"/>
  <c r="L217" i="24"/>
  <c r="K217" i="24"/>
  <c r="M216" i="24"/>
  <c r="L216" i="24"/>
  <c r="K216" i="24"/>
  <c r="M215" i="24"/>
  <c r="L215" i="24"/>
  <c r="K215" i="24"/>
  <c r="M214" i="24"/>
  <c r="L214" i="24"/>
  <c r="K214" i="24"/>
  <c r="M213" i="24"/>
  <c r="L213" i="24"/>
  <c r="K213" i="24"/>
  <c r="M212" i="24"/>
  <c r="L212" i="24"/>
  <c r="K212" i="24"/>
  <c r="M211" i="24"/>
  <c r="L211" i="24"/>
  <c r="K211" i="24"/>
  <c r="M210" i="24"/>
  <c r="L210" i="24"/>
  <c r="K210" i="24"/>
  <c r="M209" i="24"/>
  <c r="L209" i="24"/>
  <c r="K209" i="24"/>
  <c r="M208" i="24"/>
  <c r="L208" i="24"/>
  <c r="K208" i="24"/>
  <c r="M207" i="24"/>
  <c r="L207" i="24"/>
  <c r="K207" i="24"/>
  <c r="M206" i="24"/>
  <c r="L206" i="24"/>
  <c r="K206" i="24"/>
  <c r="M205" i="24"/>
  <c r="L205" i="24"/>
  <c r="K205" i="24"/>
  <c r="M204" i="24"/>
  <c r="L204" i="24"/>
  <c r="K204" i="24"/>
  <c r="M203" i="24"/>
  <c r="L203" i="24"/>
  <c r="K203" i="24"/>
  <c r="M202" i="24"/>
  <c r="L202" i="24"/>
  <c r="K202" i="24"/>
  <c r="M201" i="24"/>
  <c r="L201" i="24"/>
  <c r="K201" i="24"/>
  <c r="M200" i="24"/>
  <c r="L200" i="24"/>
  <c r="K200" i="24"/>
  <c r="M199" i="24"/>
  <c r="L199" i="24"/>
  <c r="K199" i="24"/>
  <c r="M198" i="24"/>
  <c r="L198" i="24"/>
  <c r="K198" i="24"/>
  <c r="M197" i="24"/>
  <c r="L197" i="24"/>
  <c r="K197" i="24"/>
  <c r="M196" i="24"/>
  <c r="L196" i="24"/>
  <c r="K196" i="24"/>
  <c r="M195" i="24"/>
  <c r="L195" i="24"/>
  <c r="K195" i="24"/>
  <c r="M194" i="24"/>
  <c r="L194" i="24"/>
  <c r="K194" i="24"/>
  <c r="M193" i="24"/>
  <c r="L193" i="24"/>
  <c r="K193" i="24"/>
  <c r="M192" i="24"/>
  <c r="L192" i="24"/>
  <c r="K192" i="24"/>
  <c r="M191" i="24"/>
  <c r="L191" i="24"/>
  <c r="K191" i="24"/>
  <c r="M190" i="24"/>
  <c r="L190" i="24"/>
  <c r="K190" i="24"/>
  <c r="M189" i="24"/>
  <c r="L189" i="24"/>
  <c r="K189" i="24"/>
  <c r="M188" i="24"/>
  <c r="L188" i="24"/>
  <c r="K188" i="24"/>
  <c r="M187" i="24"/>
  <c r="L187" i="24"/>
  <c r="K187" i="24"/>
  <c r="M186" i="24"/>
  <c r="L186" i="24"/>
  <c r="K186" i="24"/>
  <c r="M185" i="24"/>
  <c r="L185" i="24"/>
  <c r="K185" i="24"/>
  <c r="M184" i="24"/>
  <c r="L184" i="24"/>
  <c r="K184" i="24"/>
  <c r="M183" i="24"/>
  <c r="L183" i="24"/>
  <c r="K183" i="24"/>
  <c r="M182" i="24"/>
  <c r="L182" i="24"/>
  <c r="K182" i="24"/>
  <c r="M181" i="24"/>
  <c r="L181" i="24"/>
  <c r="K181" i="24"/>
  <c r="M180" i="24"/>
  <c r="L180" i="24"/>
  <c r="K180" i="24"/>
  <c r="M179" i="24"/>
  <c r="L179" i="24"/>
  <c r="K179" i="24"/>
  <c r="M178" i="24"/>
  <c r="L178" i="24"/>
  <c r="K178" i="24"/>
  <c r="M177" i="24"/>
  <c r="L177" i="24"/>
  <c r="K177" i="24"/>
  <c r="M176" i="24"/>
  <c r="L176" i="24"/>
  <c r="K176" i="24"/>
  <c r="M175" i="24"/>
  <c r="L175" i="24"/>
  <c r="K175" i="24"/>
  <c r="M174" i="24"/>
  <c r="L174" i="24"/>
  <c r="K174" i="24"/>
  <c r="M173" i="24"/>
  <c r="L173" i="24"/>
  <c r="K173" i="24"/>
  <c r="M172" i="24"/>
  <c r="L172" i="24"/>
  <c r="K172" i="24"/>
  <c r="M171" i="24"/>
  <c r="L171" i="24"/>
  <c r="K171" i="24"/>
  <c r="M170" i="24"/>
  <c r="L170" i="24"/>
  <c r="K170" i="24"/>
  <c r="M169" i="24"/>
  <c r="L169" i="24"/>
  <c r="K169" i="24"/>
  <c r="M168" i="24"/>
  <c r="L168" i="24"/>
  <c r="K168" i="24"/>
  <c r="M167" i="24"/>
  <c r="L167" i="24"/>
  <c r="K167" i="24"/>
  <c r="M166" i="24"/>
  <c r="L166" i="24"/>
  <c r="K166" i="24"/>
  <c r="M165" i="24"/>
  <c r="L165" i="24"/>
  <c r="K165" i="24"/>
  <c r="M164" i="24"/>
  <c r="L164" i="24"/>
  <c r="K164" i="24"/>
  <c r="M163" i="24"/>
  <c r="L163" i="24"/>
  <c r="K163" i="24"/>
  <c r="M162" i="24"/>
  <c r="L162" i="24"/>
  <c r="K162" i="24"/>
  <c r="M161" i="24"/>
  <c r="L161" i="24"/>
  <c r="K161" i="24"/>
  <c r="M160" i="24"/>
  <c r="L160" i="24"/>
  <c r="K160" i="24"/>
  <c r="M159" i="24"/>
  <c r="L159" i="24"/>
  <c r="K159" i="24"/>
  <c r="M158" i="24"/>
  <c r="L158" i="24"/>
  <c r="K158" i="24"/>
  <c r="M157" i="24"/>
  <c r="L157" i="24"/>
  <c r="K157" i="24"/>
  <c r="M156" i="24"/>
  <c r="L156" i="24"/>
  <c r="K156" i="24"/>
  <c r="M155" i="24"/>
  <c r="L155" i="24"/>
  <c r="K155" i="24"/>
  <c r="M154" i="24"/>
  <c r="L154" i="24"/>
  <c r="K154" i="24"/>
  <c r="M153" i="24"/>
  <c r="L153" i="24"/>
  <c r="K153" i="24"/>
  <c r="M152" i="24"/>
  <c r="L152" i="24"/>
  <c r="K152" i="24"/>
  <c r="M151" i="24"/>
  <c r="L151" i="24"/>
  <c r="K151" i="24"/>
  <c r="M150" i="24"/>
  <c r="L150" i="24"/>
  <c r="K150" i="24"/>
  <c r="M149" i="24"/>
  <c r="L149" i="24"/>
  <c r="K149" i="24"/>
  <c r="M148" i="24"/>
  <c r="L148" i="24"/>
  <c r="K148" i="24"/>
  <c r="M147" i="24"/>
  <c r="L147" i="24"/>
  <c r="K147" i="24"/>
  <c r="M146" i="24"/>
  <c r="L146" i="24"/>
  <c r="K146" i="24"/>
  <c r="M145" i="24"/>
  <c r="L145" i="24"/>
  <c r="K145" i="24"/>
  <c r="M144" i="24"/>
  <c r="L144" i="24"/>
  <c r="K144" i="24"/>
  <c r="M143" i="24"/>
  <c r="L143" i="24"/>
  <c r="K143" i="24"/>
  <c r="M142" i="24"/>
  <c r="L142" i="24"/>
  <c r="K142" i="24"/>
  <c r="M141" i="24"/>
  <c r="L141" i="24"/>
  <c r="K141" i="24"/>
  <c r="M140" i="24"/>
  <c r="L140" i="24"/>
  <c r="K140" i="24"/>
  <c r="M139" i="24"/>
  <c r="L139" i="24"/>
  <c r="K139" i="24"/>
  <c r="M138" i="24"/>
  <c r="L138" i="24"/>
  <c r="K138" i="24"/>
  <c r="M137" i="24"/>
  <c r="L137" i="24"/>
  <c r="K137" i="24"/>
  <c r="M136" i="24"/>
  <c r="L136" i="24"/>
  <c r="K136" i="24"/>
  <c r="M135" i="24"/>
  <c r="L135" i="24"/>
  <c r="K135" i="24"/>
  <c r="M134" i="24"/>
  <c r="L134" i="24"/>
  <c r="K134" i="24"/>
  <c r="M133" i="24"/>
  <c r="L133" i="24"/>
  <c r="K133" i="24"/>
  <c r="M132" i="24"/>
  <c r="L132" i="24"/>
  <c r="K132" i="24"/>
  <c r="M131" i="24"/>
  <c r="L131" i="24"/>
  <c r="K131" i="24"/>
  <c r="M130" i="24"/>
  <c r="L130" i="24"/>
  <c r="K130" i="24"/>
  <c r="M129" i="24"/>
  <c r="L129" i="24"/>
  <c r="K129" i="24"/>
  <c r="M128" i="24"/>
  <c r="L128" i="24"/>
  <c r="K128" i="24"/>
  <c r="M127" i="24"/>
  <c r="L127" i="24"/>
  <c r="K127" i="24"/>
  <c r="M126" i="24"/>
  <c r="L126" i="24"/>
  <c r="K126" i="24"/>
  <c r="M125" i="24"/>
  <c r="L125" i="24"/>
  <c r="K125" i="24"/>
  <c r="M124" i="24"/>
  <c r="L124" i="24"/>
  <c r="K124" i="24"/>
  <c r="M123" i="24"/>
  <c r="L123" i="24"/>
  <c r="K123" i="24"/>
  <c r="M122" i="24"/>
  <c r="L122" i="24"/>
  <c r="K122" i="24"/>
  <c r="M121" i="24"/>
  <c r="L121" i="24"/>
  <c r="K121" i="24"/>
  <c r="M120" i="24"/>
  <c r="L120" i="24"/>
  <c r="K120" i="24"/>
  <c r="M119" i="24"/>
  <c r="L119" i="24"/>
  <c r="K119" i="24"/>
  <c r="M118" i="24"/>
  <c r="L118" i="24"/>
  <c r="K118" i="24"/>
  <c r="M117" i="24"/>
  <c r="L117" i="24"/>
  <c r="K117" i="24"/>
  <c r="M116" i="24"/>
  <c r="L116" i="24"/>
  <c r="K116" i="24"/>
  <c r="M115" i="24"/>
  <c r="L115" i="24"/>
  <c r="K115" i="24"/>
  <c r="M114" i="24"/>
  <c r="L114" i="24"/>
  <c r="K114" i="24"/>
  <c r="M113" i="24"/>
  <c r="L113" i="24"/>
  <c r="K113" i="24"/>
  <c r="M112" i="24"/>
  <c r="L112" i="24"/>
  <c r="K112" i="24"/>
  <c r="M111" i="24"/>
  <c r="L111" i="24"/>
  <c r="K111" i="24"/>
  <c r="M110" i="24"/>
  <c r="L110" i="24"/>
  <c r="K110" i="24"/>
  <c r="M109" i="24"/>
  <c r="L109" i="24"/>
  <c r="K109" i="24"/>
  <c r="M108" i="24"/>
  <c r="L108" i="24"/>
  <c r="K108" i="24"/>
  <c r="M107" i="24"/>
  <c r="L107" i="24"/>
  <c r="K107" i="24"/>
  <c r="M106" i="24"/>
  <c r="L106" i="24"/>
  <c r="K106" i="24"/>
  <c r="M105" i="24"/>
  <c r="L105" i="24"/>
  <c r="K105" i="24"/>
  <c r="M104" i="24"/>
  <c r="L104" i="24"/>
  <c r="K104" i="24"/>
  <c r="M103" i="24"/>
  <c r="L103" i="24"/>
  <c r="K103" i="24"/>
  <c r="M102" i="24"/>
  <c r="L102" i="24"/>
  <c r="K102" i="24"/>
  <c r="M101" i="24"/>
  <c r="L101" i="24"/>
  <c r="K101" i="24"/>
  <c r="M100" i="24"/>
  <c r="L100" i="24"/>
  <c r="K100" i="24"/>
  <c r="M99" i="24"/>
  <c r="L99" i="24"/>
  <c r="K99" i="24"/>
  <c r="M98" i="24"/>
  <c r="L98" i="24"/>
  <c r="K98" i="24"/>
  <c r="M97" i="24"/>
  <c r="L97" i="24"/>
  <c r="K97" i="24"/>
  <c r="M96" i="24"/>
  <c r="L96" i="24"/>
  <c r="K96" i="24"/>
  <c r="M95" i="24"/>
  <c r="L95" i="24"/>
  <c r="K95" i="24"/>
  <c r="M94" i="24"/>
  <c r="L94" i="24"/>
  <c r="K94" i="24"/>
  <c r="M93" i="24"/>
  <c r="L93" i="24"/>
  <c r="K93" i="24"/>
  <c r="M92" i="24"/>
  <c r="L92" i="24"/>
  <c r="K92" i="24"/>
  <c r="M91" i="24"/>
  <c r="L91" i="24"/>
  <c r="K91" i="24"/>
  <c r="M90" i="24"/>
  <c r="L90" i="24"/>
  <c r="K90" i="24"/>
  <c r="M89" i="24"/>
  <c r="L89" i="24"/>
  <c r="K89" i="24"/>
  <c r="M88" i="24"/>
  <c r="L88" i="24"/>
  <c r="K88" i="24"/>
  <c r="M87" i="24"/>
  <c r="L87" i="24"/>
  <c r="K87" i="24"/>
  <c r="M86" i="24"/>
  <c r="L86" i="24"/>
  <c r="K86" i="24"/>
  <c r="M85" i="24"/>
  <c r="L85" i="24"/>
  <c r="K85" i="24"/>
  <c r="M84" i="24"/>
  <c r="L84" i="24"/>
  <c r="K84" i="24"/>
  <c r="M83" i="24"/>
  <c r="L83" i="24"/>
  <c r="K83" i="24"/>
  <c r="M82" i="24"/>
  <c r="L82" i="24"/>
  <c r="K82" i="24"/>
  <c r="M81" i="24"/>
  <c r="L81" i="24"/>
  <c r="K81" i="24"/>
  <c r="M80" i="24"/>
  <c r="L80" i="24"/>
  <c r="K80" i="24"/>
  <c r="M79" i="24"/>
  <c r="L79" i="24"/>
  <c r="K79" i="24"/>
  <c r="M78" i="24"/>
  <c r="L78" i="24"/>
  <c r="K78" i="24"/>
  <c r="M77" i="24"/>
  <c r="L77" i="24"/>
  <c r="K77" i="24"/>
  <c r="M76" i="24"/>
  <c r="L76" i="24"/>
  <c r="K76" i="24"/>
  <c r="M75" i="24"/>
  <c r="L75" i="24"/>
  <c r="K75" i="24"/>
  <c r="M74" i="24"/>
  <c r="L74" i="24"/>
  <c r="K74" i="24"/>
  <c r="M73" i="24"/>
  <c r="L73" i="24"/>
  <c r="K73" i="24"/>
  <c r="M72" i="24"/>
  <c r="L72" i="24"/>
  <c r="K72" i="24"/>
  <c r="M71" i="24"/>
  <c r="L71" i="24"/>
  <c r="K71" i="24"/>
  <c r="M70" i="24"/>
  <c r="L70" i="24"/>
  <c r="K70" i="24"/>
  <c r="M69" i="24"/>
  <c r="L69" i="24"/>
  <c r="K69" i="24"/>
  <c r="M68" i="24"/>
  <c r="L68" i="24"/>
  <c r="K68" i="24"/>
  <c r="M67" i="24"/>
  <c r="L67" i="24"/>
  <c r="K67" i="24"/>
  <c r="M66" i="24"/>
  <c r="L66" i="24"/>
  <c r="K66" i="24"/>
  <c r="M65" i="24"/>
  <c r="L65" i="24"/>
  <c r="K65" i="24"/>
  <c r="M64" i="24"/>
  <c r="L64" i="24"/>
  <c r="K64" i="24"/>
  <c r="M63" i="24"/>
  <c r="L63" i="24"/>
  <c r="K63" i="24"/>
  <c r="M62" i="24"/>
  <c r="L62" i="24"/>
  <c r="K62" i="24"/>
  <c r="M61" i="24"/>
  <c r="L61" i="24"/>
  <c r="K61" i="24"/>
  <c r="M60" i="24"/>
  <c r="L60" i="24"/>
  <c r="K60" i="24"/>
  <c r="M59" i="24"/>
  <c r="L59" i="24"/>
  <c r="K59" i="24"/>
  <c r="M58" i="24"/>
  <c r="L58" i="24"/>
  <c r="K58" i="24"/>
  <c r="M57" i="24"/>
  <c r="L57" i="24"/>
  <c r="K57" i="24"/>
  <c r="M56" i="24"/>
  <c r="L56" i="24"/>
  <c r="K56" i="24"/>
  <c r="M55" i="24"/>
  <c r="L55" i="24"/>
  <c r="K55" i="24"/>
  <c r="M54" i="24"/>
  <c r="L54" i="24"/>
  <c r="K54" i="24"/>
  <c r="M53" i="24"/>
  <c r="L53" i="24"/>
  <c r="K53" i="24"/>
  <c r="M52" i="24"/>
  <c r="L52" i="24"/>
  <c r="K52" i="24"/>
  <c r="M51" i="24"/>
  <c r="L51" i="24"/>
  <c r="K51" i="24"/>
  <c r="M50" i="24"/>
  <c r="L50" i="24"/>
  <c r="K50" i="24"/>
  <c r="M49" i="24"/>
  <c r="L49" i="24"/>
  <c r="K49" i="24"/>
  <c r="M48" i="24"/>
  <c r="L48" i="24"/>
  <c r="K48" i="24"/>
  <c r="M47" i="24"/>
  <c r="L47" i="24"/>
  <c r="K47" i="24"/>
  <c r="M46" i="24"/>
  <c r="L46" i="24"/>
  <c r="K46" i="24"/>
  <c r="M45" i="24"/>
  <c r="L45" i="24"/>
  <c r="K45" i="24"/>
  <c r="M44" i="24"/>
  <c r="L44" i="24"/>
  <c r="K44" i="24"/>
  <c r="M43" i="24"/>
  <c r="L43" i="24"/>
  <c r="K43" i="24"/>
  <c r="M42" i="24"/>
  <c r="L42" i="24"/>
  <c r="K42" i="24"/>
  <c r="M41" i="24"/>
  <c r="L41" i="24"/>
  <c r="K41" i="24"/>
  <c r="M40" i="24"/>
  <c r="L40" i="24"/>
  <c r="K40" i="24"/>
  <c r="M39" i="24"/>
  <c r="L39" i="24"/>
  <c r="K39" i="24"/>
  <c r="M38" i="24"/>
  <c r="L38" i="24"/>
  <c r="K38" i="24"/>
  <c r="M37" i="24"/>
  <c r="L37" i="24"/>
  <c r="K37" i="24"/>
  <c r="M36" i="24"/>
  <c r="L36" i="24"/>
  <c r="K36" i="24"/>
  <c r="M35" i="24"/>
  <c r="L35" i="24"/>
  <c r="K35" i="24"/>
  <c r="M34" i="24"/>
  <c r="L34" i="24"/>
  <c r="K34" i="24"/>
  <c r="M33" i="24"/>
  <c r="L33" i="24"/>
  <c r="K33" i="24"/>
  <c r="M32" i="24"/>
  <c r="L32" i="24"/>
  <c r="K32" i="24"/>
  <c r="M31" i="24"/>
  <c r="L31" i="24"/>
  <c r="K31" i="24"/>
  <c r="M30" i="24"/>
  <c r="L30" i="24"/>
  <c r="K30" i="24"/>
  <c r="M29" i="24"/>
  <c r="L29" i="24"/>
  <c r="K29" i="24"/>
  <c r="M28" i="24"/>
  <c r="L28" i="24"/>
  <c r="K28" i="24"/>
  <c r="M27" i="24"/>
  <c r="L27" i="24"/>
  <c r="K27" i="24"/>
  <c r="M26" i="24"/>
  <c r="L26" i="24"/>
  <c r="K26" i="24"/>
  <c r="M25" i="24"/>
  <c r="L25" i="24"/>
  <c r="K25" i="24"/>
  <c r="M24" i="24"/>
  <c r="L24" i="24"/>
  <c r="K24" i="24"/>
  <c r="M23" i="24"/>
  <c r="L23" i="24"/>
  <c r="K23" i="24"/>
  <c r="M22" i="24"/>
  <c r="L22" i="24"/>
  <c r="K22" i="24"/>
  <c r="M21" i="24"/>
  <c r="L21" i="24"/>
  <c r="K21" i="24"/>
  <c r="M20" i="24"/>
  <c r="L20" i="24"/>
  <c r="K20" i="24"/>
  <c r="M19" i="24"/>
  <c r="L19" i="24"/>
  <c r="K19" i="24"/>
  <c r="M18" i="24"/>
  <c r="L18" i="24"/>
  <c r="K18" i="24"/>
  <c r="M17" i="24"/>
  <c r="L17" i="24"/>
  <c r="K17" i="24"/>
  <c r="M16" i="24"/>
  <c r="L16" i="24"/>
  <c r="K16" i="24"/>
  <c r="M15" i="24"/>
  <c r="L15" i="24"/>
  <c r="K15" i="24"/>
  <c r="M14" i="24"/>
  <c r="L14" i="24"/>
  <c r="K14" i="24"/>
  <c r="M13" i="24"/>
  <c r="L13" i="24"/>
  <c r="K13" i="24"/>
  <c r="M12" i="24"/>
  <c r="L12" i="24"/>
  <c r="K12" i="24"/>
  <c r="M11" i="24"/>
  <c r="L11" i="24"/>
  <c r="K11" i="24"/>
  <c r="M10" i="24"/>
  <c r="L10" i="24"/>
  <c r="K10" i="24"/>
  <c r="M9" i="24"/>
  <c r="L9" i="24"/>
  <c r="K9" i="24"/>
  <c r="M8" i="24"/>
  <c r="L8" i="24"/>
  <c r="K8" i="24"/>
  <c r="M7" i="24"/>
  <c r="L7" i="24"/>
  <c r="K7" i="24"/>
  <c r="M6" i="24"/>
  <c r="L6" i="24"/>
  <c r="K6" i="24"/>
  <c r="M5" i="24"/>
  <c r="L5" i="24"/>
  <c r="K5" i="24"/>
  <c r="M4" i="24"/>
  <c r="L4" i="24"/>
  <c r="K4" i="24"/>
  <c r="J3" i="24"/>
  <c r="I3" i="24"/>
  <c r="H3" i="24"/>
  <c r="G3" i="24"/>
  <c r="O3" i="24" s="1"/>
  <c r="P3" i="24" s="1"/>
  <c r="F3" i="24"/>
  <c r="E3" i="24"/>
  <c r="D3" i="24"/>
  <c r="C3" i="24"/>
  <c r="B3" i="24"/>
  <c r="U2" i="24"/>
  <c r="T2" i="24"/>
  <c r="S2" i="24"/>
  <c r="Q2" i="24"/>
  <c r="O2" i="24"/>
  <c r="N2" i="24"/>
  <c r="G2" i="24"/>
  <c r="F2" i="24"/>
  <c r="C2" i="24"/>
  <c r="G3" i="21"/>
  <c r="H3" i="21"/>
  <c r="G4" i="21"/>
  <c r="H4" i="21"/>
  <c r="G5" i="21"/>
  <c r="H5" i="21"/>
  <c r="G6" i="21"/>
  <c r="H6" i="21"/>
  <c r="G7" i="21"/>
  <c r="H7" i="21"/>
  <c r="G8" i="21"/>
  <c r="H8" i="21"/>
  <c r="G9" i="21"/>
  <c r="H9" i="21"/>
  <c r="G10" i="21"/>
  <c r="H10" i="21"/>
  <c r="G11" i="21"/>
  <c r="H11" i="21"/>
  <c r="G12" i="21"/>
  <c r="H12" i="21"/>
  <c r="G13" i="21"/>
  <c r="H13" i="21"/>
  <c r="G14" i="21"/>
  <c r="H14" i="21"/>
  <c r="C3" i="21"/>
  <c r="D3" i="21"/>
  <c r="E3" i="21"/>
  <c r="F3" i="21"/>
  <c r="C4" i="21"/>
  <c r="D4" i="21"/>
  <c r="E4" i="21"/>
  <c r="F4" i="21"/>
  <c r="C5" i="21"/>
  <c r="D5" i="21"/>
  <c r="E5" i="21"/>
  <c r="F5" i="21"/>
  <c r="C6" i="21"/>
  <c r="D6" i="21"/>
  <c r="E6" i="21"/>
  <c r="F6" i="21"/>
  <c r="C7" i="21"/>
  <c r="D7" i="21"/>
  <c r="E7" i="21"/>
  <c r="F7" i="21"/>
  <c r="C8" i="21"/>
  <c r="D8" i="21"/>
  <c r="E8" i="21"/>
  <c r="F8" i="21"/>
  <c r="C9" i="21"/>
  <c r="D9" i="21"/>
  <c r="E9" i="21"/>
  <c r="F9" i="21"/>
  <c r="C10" i="21"/>
  <c r="D10" i="21"/>
  <c r="E10" i="21"/>
  <c r="F10" i="21"/>
  <c r="C11" i="21"/>
  <c r="D11" i="21"/>
  <c r="E11" i="21"/>
  <c r="F11" i="21"/>
  <c r="C12" i="21"/>
  <c r="D12" i="21"/>
  <c r="E12" i="21"/>
  <c r="F12" i="21"/>
  <c r="C13" i="21"/>
  <c r="D13" i="21"/>
  <c r="E13" i="21"/>
  <c r="F13" i="21"/>
  <c r="C14" i="21"/>
  <c r="D14" i="21"/>
  <c r="E14" i="21"/>
  <c r="F14" i="21"/>
  <c r="B4" i="21"/>
  <c r="B5" i="21"/>
  <c r="B6" i="21"/>
  <c r="B7" i="21"/>
  <c r="B8" i="21"/>
  <c r="B9" i="21"/>
  <c r="B10" i="21"/>
  <c r="B11" i="21"/>
  <c r="B12" i="21"/>
  <c r="B13" i="21"/>
  <c r="B14" i="21"/>
  <c r="B3" i="21"/>
  <c r="M181" i="13"/>
  <c r="L181" i="13"/>
  <c r="M180" i="13"/>
  <c r="L180" i="13"/>
  <c r="M179" i="13"/>
  <c r="L179" i="13"/>
  <c r="M178" i="13"/>
  <c r="L178" i="13"/>
  <c r="M177" i="13"/>
  <c r="L177" i="13"/>
  <c r="M176" i="13"/>
  <c r="L176" i="13"/>
  <c r="M175" i="13"/>
  <c r="L175" i="13"/>
  <c r="M174" i="13"/>
  <c r="L174" i="13"/>
  <c r="M173" i="13"/>
  <c r="L173" i="13"/>
  <c r="M172" i="13"/>
  <c r="L172" i="13"/>
  <c r="M171" i="13"/>
  <c r="L171" i="13"/>
  <c r="M170" i="13"/>
  <c r="L170" i="13"/>
  <c r="M169" i="13"/>
  <c r="L169" i="13"/>
  <c r="M168" i="13"/>
  <c r="L168" i="13"/>
  <c r="M167" i="13"/>
  <c r="L167" i="13"/>
  <c r="M166" i="13"/>
  <c r="L166" i="13"/>
  <c r="M165" i="13"/>
  <c r="L165" i="13"/>
  <c r="M164" i="13"/>
  <c r="L164" i="13"/>
  <c r="M163" i="13"/>
  <c r="L163" i="13"/>
  <c r="M162" i="13"/>
  <c r="L162" i="13"/>
  <c r="M161" i="13"/>
  <c r="L161" i="13"/>
  <c r="M160" i="13"/>
  <c r="L160" i="13"/>
  <c r="M159" i="13"/>
  <c r="L159" i="13"/>
  <c r="M158" i="13"/>
  <c r="L158" i="13"/>
  <c r="M157" i="13"/>
  <c r="L157" i="13"/>
  <c r="M156" i="13"/>
  <c r="L156" i="13"/>
  <c r="K156" i="13"/>
  <c r="M155" i="13"/>
  <c r="L155" i="13"/>
  <c r="M154" i="13"/>
  <c r="L154" i="13"/>
  <c r="M153" i="13"/>
  <c r="L153" i="13"/>
  <c r="M152" i="13"/>
  <c r="L152" i="13"/>
  <c r="M151" i="13"/>
  <c r="L151" i="13"/>
  <c r="M150" i="13"/>
  <c r="L150" i="13"/>
  <c r="M149" i="13"/>
  <c r="L149" i="13"/>
  <c r="M148" i="13"/>
  <c r="L148" i="13"/>
  <c r="M147" i="13"/>
  <c r="L147" i="13"/>
  <c r="L146" i="13"/>
  <c r="M146" i="13"/>
  <c r="M145" i="13"/>
  <c r="M144" i="13"/>
  <c r="L145" i="13"/>
  <c r="L144" i="13"/>
  <c r="M143" i="13"/>
  <c r="L143" i="13"/>
  <c r="M142" i="13"/>
  <c r="L142" i="13"/>
  <c r="M141" i="13"/>
  <c r="L141" i="13"/>
  <c r="M140" i="13"/>
  <c r="L140" i="13"/>
  <c r="M139" i="13"/>
  <c r="L139" i="13"/>
  <c r="M138" i="13"/>
  <c r="L138" i="13"/>
  <c r="M137" i="13"/>
  <c r="L137" i="13"/>
  <c r="M136" i="13"/>
  <c r="L136" i="13"/>
  <c r="M135" i="13"/>
  <c r="L135" i="13"/>
  <c r="M134" i="13"/>
  <c r="L134" i="13"/>
  <c r="M133" i="13"/>
  <c r="L133" i="13"/>
  <c r="M132" i="13"/>
  <c r="L132" i="13"/>
  <c r="M131" i="13"/>
  <c r="L131" i="13"/>
  <c r="M130" i="13"/>
  <c r="L130" i="13"/>
  <c r="M129" i="13"/>
  <c r="L129" i="13"/>
  <c r="M128" i="13"/>
  <c r="L128" i="13"/>
  <c r="M127" i="13"/>
  <c r="L127" i="13"/>
  <c r="M126" i="13"/>
  <c r="L126" i="13"/>
  <c r="M125" i="13"/>
  <c r="L125" i="13"/>
  <c r="M124" i="13"/>
  <c r="M123" i="13"/>
  <c r="L124" i="13"/>
  <c r="L123" i="13"/>
  <c r="M122" i="13"/>
  <c r="L122" i="13"/>
  <c r="M121" i="13"/>
  <c r="L121" i="13"/>
  <c r="M120" i="13"/>
  <c r="L120" i="13"/>
  <c r="L119" i="13"/>
  <c r="M119" i="13"/>
  <c r="M118" i="13"/>
  <c r="L118" i="13"/>
  <c r="M117" i="13"/>
  <c r="L117" i="13"/>
  <c r="M116" i="13"/>
  <c r="L116" i="13"/>
  <c r="M115" i="13"/>
  <c r="L115" i="13"/>
  <c r="M114" i="13"/>
  <c r="L114" i="13"/>
  <c r="M113" i="13"/>
  <c r="L113" i="13"/>
  <c r="M112" i="13"/>
  <c r="L112" i="13"/>
  <c r="M111" i="13"/>
  <c r="L111" i="13"/>
  <c r="M110" i="13"/>
  <c r="L110" i="13"/>
  <c r="M109" i="13"/>
  <c r="L109" i="13"/>
  <c r="M108" i="13"/>
  <c r="L108" i="13"/>
  <c r="M107" i="13"/>
  <c r="L107" i="13"/>
  <c r="M106" i="13"/>
  <c r="L106" i="13"/>
  <c r="M105" i="13"/>
  <c r="L105" i="13"/>
  <c r="M104" i="13"/>
  <c r="L104" i="13"/>
  <c r="M103" i="13"/>
  <c r="L103" i="13"/>
  <c r="M102" i="13"/>
  <c r="L102" i="13"/>
  <c r="C3" i="13"/>
  <c r="M101" i="13"/>
  <c r="L101" i="13"/>
  <c r="M100" i="13"/>
  <c r="L100" i="13"/>
  <c r="M99" i="13"/>
  <c r="L99" i="13"/>
  <c r="M98" i="13"/>
  <c r="L98" i="13"/>
  <c r="M97" i="13"/>
  <c r="L97" i="13"/>
  <c r="M96" i="13"/>
  <c r="L96" i="13"/>
  <c r="M95" i="13"/>
  <c r="L95" i="13"/>
  <c r="M94" i="13"/>
  <c r="L94" i="13"/>
  <c r="M93" i="13"/>
  <c r="L93" i="13"/>
  <c r="M92" i="13"/>
  <c r="L92" i="13"/>
  <c r="M91" i="13"/>
  <c r="L91" i="13"/>
  <c r="M90" i="13"/>
  <c r="L90" i="13"/>
  <c r="M89" i="13"/>
  <c r="L89" i="13"/>
  <c r="M88" i="13"/>
  <c r="L88"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4" i="13"/>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4" i="1"/>
  <c r="L87" i="13"/>
  <c r="L86" i="13"/>
  <c r="L85" i="13"/>
  <c r="L84" i="13"/>
  <c r="C3" i="1"/>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L24" i="13"/>
  <c r="L23" i="13"/>
  <c r="L22" i="13"/>
  <c r="L21" i="13"/>
  <c r="L20" i="13"/>
  <c r="L19" i="13"/>
  <c r="L18" i="13"/>
  <c r="L17" i="13"/>
  <c r="L16" i="13"/>
  <c r="L15" i="13"/>
  <c r="L14" i="13"/>
  <c r="L13" i="13"/>
  <c r="K14" i="13"/>
  <c r="K13" i="13"/>
  <c r="L12" i="13"/>
  <c r="L11" i="13"/>
  <c r="B3" i="13"/>
  <c r="U337" i="13" s="1"/>
  <c r="K257" i="13"/>
  <c r="K258" i="13"/>
  <c r="K259" i="13"/>
  <c r="K260" i="13"/>
  <c r="K261" i="13"/>
  <c r="K262" i="13"/>
  <c r="K263" i="13"/>
  <c r="K264" i="13"/>
  <c r="K265" i="13"/>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254" i="13"/>
  <c r="K255" i="13"/>
  <c r="K256" i="13"/>
  <c r="L10" i="13"/>
  <c r="L4" i="13"/>
  <c r="L5" i="13"/>
  <c r="L6" i="13"/>
  <c r="L7" i="13"/>
  <c r="L8" i="13"/>
  <c r="L9" i="13"/>
  <c r="T2" i="13"/>
  <c r="S2" i="13"/>
  <c r="U2" i="13"/>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U2" i="1"/>
  <c r="K253" i="13"/>
  <c r="K252" i="13"/>
  <c r="K251" i="13"/>
  <c r="K250" i="13"/>
  <c r="K249" i="13"/>
  <c r="K248" i="13"/>
  <c r="K247" i="13"/>
  <c r="K246" i="13"/>
  <c r="K245" i="13"/>
  <c r="K244" i="13"/>
  <c r="K243" i="13"/>
  <c r="K242" i="13"/>
  <c r="K241" i="13"/>
  <c r="K240" i="13"/>
  <c r="K239" i="13"/>
  <c r="K238" i="13"/>
  <c r="K237" i="13"/>
  <c r="K236" i="13"/>
  <c r="K235" i="13"/>
  <c r="K234" i="13"/>
  <c r="K233" i="13"/>
  <c r="K232" i="13"/>
  <c r="K231" i="13"/>
  <c r="K230" i="13"/>
  <c r="K229" i="13"/>
  <c r="K228" i="13"/>
  <c r="K227" i="13"/>
  <c r="K226" i="13"/>
  <c r="K225" i="13"/>
  <c r="K224" i="13"/>
  <c r="K223" i="13"/>
  <c r="K222" i="13"/>
  <c r="K221" i="13"/>
  <c r="K220" i="13"/>
  <c r="K219" i="13"/>
  <c r="K218" i="13"/>
  <c r="K217" i="13"/>
  <c r="K216" i="13"/>
  <c r="K215" i="13"/>
  <c r="K214" i="13"/>
  <c r="K213" i="13"/>
  <c r="K212" i="13"/>
  <c r="K211" i="13"/>
  <c r="K210" i="13"/>
  <c r="K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85" i="13"/>
  <c r="K184" i="13"/>
  <c r="K183" i="13"/>
  <c r="K182" i="13"/>
  <c r="K181" i="13"/>
  <c r="K180" i="13"/>
  <c r="K179" i="13"/>
  <c r="K178" i="13"/>
  <c r="K177" i="13"/>
  <c r="K176" i="13"/>
  <c r="K175" i="13"/>
  <c r="K174" i="13"/>
  <c r="K173" i="13"/>
  <c r="K172" i="13"/>
  <c r="K171" i="13"/>
  <c r="K170" i="13"/>
  <c r="K169" i="13"/>
  <c r="K168" i="13"/>
  <c r="K167" i="13"/>
  <c r="K166" i="13"/>
  <c r="K165" i="13"/>
  <c r="K164" i="13"/>
  <c r="K163" i="13"/>
  <c r="K162" i="13"/>
  <c r="K161" i="13"/>
  <c r="K160" i="13"/>
  <c r="K159" i="13"/>
  <c r="K158" i="13"/>
  <c r="K157" i="13"/>
  <c r="K155" i="13"/>
  <c r="K154" i="13"/>
  <c r="K153" i="13"/>
  <c r="K152" i="13"/>
  <c r="K151" i="13"/>
  <c r="K150" i="13"/>
  <c r="K149" i="13"/>
  <c r="K148" i="13"/>
  <c r="K147" i="13"/>
  <c r="K146" i="13"/>
  <c r="K145" i="13"/>
  <c r="K144" i="13"/>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12" i="13"/>
  <c r="K111" i="13"/>
  <c r="K110" i="13"/>
  <c r="K109" i="13"/>
  <c r="K108"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6" i="13"/>
  <c r="K75" i="13"/>
  <c r="K74" i="13"/>
  <c r="K73" i="13"/>
  <c r="K72"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K15" i="13"/>
  <c r="K12" i="13"/>
  <c r="K11" i="13"/>
  <c r="K10" i="13"/>
  <c r="K9" i="13"/>
  <c r="K8" i="13"/>
  <c r="K7" i="13"/>
  <c r="K6" i="13"/>
  <c r="K5" i="13"/>
  <c r="K4" i="13"/>
  <c r="H3" i="13"/>
  <c r="Q3" i="13" s="1"/>
  <c r="R3" i="13" s="1"/>
  <c r="G3" i="13"/>
  <c r="O3" i="13" s="1"/>
  <c r="P3" i="13" s="1"/>
  <c r="I3" i="13"/>
  <c r="J3" i="13"/>
  <c r="F3" i="13"/>
  <c r="E3" i="13"/>
  <c r="D3" i="13"/>
  <c r="Q2" i="13"/>
  <c r="O2" i="13"/>
  <c r="N2" i="13"/>
  <c r="F2" i="13"/>
  <c r="L253" i="1"/>
  <c r="K253" i="1"/>
  <c r="L252" i="1"/>
  <c r="K252" i="1"/>
  <c r="L251" i="1"/>
  <c r="K251" i="1"/>
  <c r="L250" i="1"/>
  <c r="K250" i="1"/>
  <c r="L249" i="1"/>
  <c r="K249" i="1"/>
  <c r="L248" i="1"/>
  <c r="K248" i="1"/>
  <c r="L247" i="1"/>
  <c r="K247" i="1"/>
  <c r="L246" i="1"/>
  <c r="K246" i="1"/>
  <c r="L245" i="1"/>
  <c r="K245" i="1"/>
  <c r="L244" i="1"/>
  <c r="K244" i="1"/>
  <c r="L243" i="1"/>
  <c r="K243" i="1"/>
  <c r="L242" i="1"/>
  <c r="K242" i="1"/>
  <c r="L241" i="1"/>
  <c r="K241" i="1"/>
  <c r="L240" i="1"/>
  <c r="K240" i="1"/>
  <c r="L239" i="1"/>
  <c r="K239" i="1"/>
  <c r="L238" i="1"/>
  <c r="K238" i="1"/>
  <c r="L237" i="1"/>
  <c r="K237" i="1"/>
  <c r="L236" i="1"/>
  <c r="K236" i="1"/>
  <c r="L235" i="1"/>
  <c r="K235" i="1"/>
  <c r="L234" i="1"/>
  <c r="K234" i="1"/>
  <c r="L233" i="1"/>
  <c r="K233" i="1"/>
  <c r="L232" i="1"/>
  <c r="K232" i="1"/>
  <c r="L231" i="1"/>
  <c r="K231" i="1"/>
  <c r="L230" i="1"/>
  <c r="K230" i="1"/>
  <c r="L229" i="1"/>
  <c r="K229" i="1"/>
  <c r="L228" i="1"/>
  <c r="K228" i="1"/>
  <c r="L227" i="1"/>
  <c r="K227" i="1"/>
  <c r="L226" i="1"/>
  <c r="K226" i="1"/>
  <c r="L225" i="1"/>
  <c r="K225" i="1"/>
  <c r="L224" i="1"/>
  <c r="K224" i="1"/>
  <c r="L223" i="1"/>
  <c r="L222" i="1"/>
  <c r="L221" i="1"/>
  <c r="L220" i="1"/>
  <c r="K223" i="1"/>
  <c r="K222" i="1"/>
  <c r="K221" i="1"/>
  <c r="K220" i="1"/>
  <c r="L219" i="1"/>
  <c r="K219" i="1"/>
  <c r="L218" i="1"/>
  <c r="K218" i="1"/>
  <c r="L217" i="1"/>
  <c r="K217" i="1"/>
  <c r="L216" i="1"/>
  <c r="K216" i="1"/>
  <c r="L215" i="1"/>
  <c r="K215" i="1"/>
  <c r="L214" i="1"/>
  <c r="K214" i="1"/>
  <c r="L213" i="1"/>
  <c r="K213" i="1"/>
  <c r="L212" i="1"/>
  <c r="K212" i="1"/>
  <c r="L211" i="1"/>
  <c r="K211" i="1"/>
  <c r="L210" i="1"/>
  <c r="K210" i="1"/>
  <c r="L209" i="1"/>
  <c r="K209" i="1"/>
  <c r="L208" i="1"/>
  <c r="K208" i="1"/>
  <c r="L207" i="1"/>
  <c r="K207" i="1"/>
  <c r="L206" i="1"/>
  <c r="K206" i="1"/>
  <c r="L205" i="1"/>
  <c r="K205" i="1"/>
  <c r="L204" i="1"/>
  <c r="K204" i="1"/>
  <c r="L203" i="1"/>
  <c r="K203" i="1"/>
  <c r="L202" i="1"/>
  <c r="K202" i="1"/>
  <c r="L201" i="1"/>
  <c r="K201" i="1"/>
  <c r="L200" i="1"/>
  <c r="K200" i="1"/>
  <c r="L199" i="1"/>
  <c r="K199" i="1"/>
  <c r="L198" i="1"/>
  <c r="K198" i="1"/>
  <c r="L197" i="1"/>
  <c r="K197" i="1"/>
  <c r="L196" i="1"/>
  <c r="K196" i="1"/>
  <c r="L195" i="1"/>
  <c r="K195" i="1"/>
  <c r="L194" i="1"/>
  <c r="K194" i="1"/>
  <c r="L193" i="1"/>
  <c r="K193" i="1"/>
  <c r="L192" i="1"/>
  <c r="K192" i="1"/>
  <c r="L191" i="1"/>
  <c r="K191" i="1"/>
  <c r="L190" i="1"/>
  <c r="K190" i="1"/>
  <c r="L189" i="1"/>
  <c r="K189" i="1"/>
  <c r="L188" i="1"/>
  <c r="K188" i="1"/>
  <c r="L187" i="1"/>
  <c r="K187" i="1"/>
  <c r="L186" i="1"/>
  <c r="K186" i="1"/>
  <c r="L185" i="1"/>
  <c r="K185" i="1"/>
  <c r="L184" i="1"/>
  <c r="K184" i="1"/>
  <c r="L183" i="1"/>
  <c r="K183" i="1"/>
  <c r="L182" i="1"/>
  <c r="K182" i="1"/>
  <c r="L181" i="1"/>
  <c r="K181" i="1"/>
  <c r="L180" i="1"/>
  <c r="K180" i="1"/>
  <c r="L179" i="1"/>
  <c r="K179" i="1"/>
  <c r="L178" i="1"/>
  <c r="K178" i="1"/>
  <c r="L177" i="1"/>
  <c r="K177" i="1"/>
  <c r="L176" i="1"/>
  <c r="K176" i="1"/>
  <c r="L175" i="1"/>
  <c r="K175" i="1"/>
  <c r="L174" i="1"/>
  <c r="K174" i="1"/>
  <c r="L173" i="1"/>
  <c r="K173" i="1"/>
  <c r="L172" i="1"/>
  <c r="K172" i="1"/>
  <c r="L171" i="1"/>
  <c r="K171" i="1"/>
  <c r="L170" i="1"/>
  <c r="K170" i="1"/>
  <c r="L169" i="1"/>
  <c r="K169" i="1"/>
  <c r="L168" i="1"/>
  <c r="K168" i="1"/>
  <c r="L167" i="1"/>
  <c r="K167" i="1"/>
  <c r="L166" i="1"/>
  <c r="K166" i="1"/>
  <c r="L165" i="1"/>
  <c r="K165" i="1"/>
  <c r="L164" i="1"/>
  <c r="K164" i="1"/>
  <c r="K162" i="1"/>
  <c r="K163" i="1"/>
  <c r="L163" i="1"/>
  <c r="L162" i="1"/>
  <c r="L161" i="1"/>
  <c r="K161" i="1"/>
  <c r="L160" i="1"/>
  <c r="K160" i="1"/>
  <c r="L159" i="1"/>
  <c r="K159" i="1"/>
  <c r="L158" i="1"/>
  <c r="L157" i="1"/>
  <c r="K158" i="1"/>
  <c r="K157" i="1"/>
  <c r="L156" i="1"/>
  <c r="K156" i="1"/>
  <c r="L155" i="1"/>
  <c r="K155" i="1"/>
  <c r="L154" i="1"/>
  <c r="K154" i="1"/>
  <c r="L153" i="1"/>
  <c r="K153" i="1"/>
  <c r="L4" i="1"/>
  <c r="L5" i="1"/>
  <c r="T2" i="1" s="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S2"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G3" i="1"/>
  <c r="L3" i="1"/>
  <c r="K84" i="1"/>
  <c r="K83" i="1"/>
  <c r="K82" i="1"/>
  <c r="K81" i="1"/>
  <c r="K80" i="1"/>
  <c r="K79" i="1"/>
  <c r="K78" i="1"/>
  <c r="K77" i="1"/>
  <c r="K76" i="1"/>
  <c r="K75" i="1"/>
  <c r="K74" i="1"/>
  <c r="K73" i="1"/>
  <c r="F2" i="1"/>
  <c r="K72" i="1"/>
  <c r="K71" i="1"/>
  <c r="K70" i="1"/>
  <c r="K69" i="1"/>
  <c r="Q2" i="1"/>
  <c r="O2" i="1"/>
  <c r="N2" i="1"/>
  <c r="K68" i="1"/>
  <c r="H3" i="1"/>
  <c r="Q3" i="1"/>
  <c r="R3" i="1"/>
  <c r="O3" i="1"/>
  <c r="P3" i="1"/>
  <c r="N3" i="1"/>
  <c r="K67" i="1"/>
  <c r="K66" i="1"/>
  <c r="K65" i="1"/>
  <c r="K64" i="1"/>
  <c r="K63" i="1"/>
  <c r="K62" i="1"/>
  <c r="K61" i="1"/>
  <c r="K59" i="1"/>
  <c r="K60" i="1"/>
  <c r="K58" i="1"/>
  <c r="K57" i="1"/>
  <c r="K56" i="1"/>
  <c r="K55" i="1"/>
  <c r="K54" i="1"/>
  <c r="K53" i="1"/>
  <c r="K49" i="1"/>
  <c r="K52" i="1"/>
  <c r="I3" i="1"/>
  <c r="J3" i="1"/>
  <c r="K3" i="1"/>
  <c r="G2" i="1"/>
  <c r="K51" i="1"/>
  <c r="K50" i="1"/>
  <c r="K48" i="1"/>
  <c r="K47" i="1"/>
  <c r="B3" i="1"/>
  <c r="K46" i="1"/>
  <c r="K45" i="1"/>
  <c r="K44" i="1"/>
  <c r="K43" i="1"/>
  <c r="K42" i="1"/>
  <c r="K41" i="1"/>
  <c r="K40" i="1"/>
  <c r="K39" i="1"/>
  <c r="K38" i="1"/>
  <c r="F3" i="1"/>
  <c r="D3" i="1"/>
  <c r="E3" i="1"/>
  <c r="C2" i="1"/>
  <c r="M3" i="1"/>
  <c r="K37" i="1"/>
  <c r="K36" i="1"/>
  <c r="K35" i="1"/>
  <c r="K34"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Q3" i="25" l="1"/>
  <c r="R3" i="25" s="1"/>
  <c r="K3" i="25"/>
  <c r="N3" i="25"/>
  <c r="M3" i="25"/>
  <c r="L3" i="25"/>
  <c r="Q3" i="24"/>
  <c r="R3" i="24" s="1"/>
  <c r="K3" i="24"/>
  <c r="N3" i="24"/>
  <c r="M3" i="24"/>
  <c r="L3" i="24"/>
  <c r="U336" i="13"/>
  <c r="M3" i="13"/>
  <c r="G2" i="13"/>
  <c r="K3" i="13"/>
  <c r="C2" i="13"/>
  <c r="N3" i="13"/>
  <c r="L3"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82332F6-9026-4789-8F6C-B2E245ECB970}" keepAlive="1" name="Abfrage - tblErg" description="Verbindung mit der Abfrage 'tblErg' in der Arbeitsmappe." type="5" refreshedVersion="8" background="1">
    <dbPr connection="Provider=Microsoft.Mashup.OleDb.1;Data Source=$Workbook$;Location=tblErg;Extended Properties=&quot;&quot;" command="SELECT * FROM [tblErg]"/>
  </connection>
</connections>
</file>

<file path=xl/sharedStrings.xml><?xml version="1.0" encoding="utf-8"?>
<sst xmlns="http://schemas.openxmlformats.org/spreadsheetml/2006/main" count="127" uniqueCount="44">
  <si>
    <t>Datum</t>
  </si>
  <si>
    <t>% Eigenverbrauch</t>
  </si>
  <si>
    <t>Verbrauch gesamt</t>
  </si>
  <si>
    <t>Verbrauch pro Tag</t>
  </si>
  <si>
    <t>Überschuss/           -Mehrverbrauch</t>
  </si>
  <si>
    <t>Werks     verbrauch</t>
  </si>
  <si>
    <t>gegenüber Werk</t>
  </si>
  <si>
    <t>Solar</t>
  </si>
  <si>
    <t xml:space="preserve"> Batterie</t>
  </si>
  <si>
    <t>Batterie</t>
  </si>
  <si>
    <t>Werk</t>
  </si>
  <si>
    <t>Kontrolle Verbrauch</t>
  </si>
  <si>
    <t>Werksverbrauch pro Tag</t>
  </si>
  <si>
    <t>PV Produktion</t>
  </si>
  <si>
    <t>Produktion pro Tag</t>
  </si>
  <si>
    <t>ab hier neu formatieren</t>
  </si>
  <si>
    <t>Verbrauch Einheit/Tag inkl Allgemein</t>
  </si>
  <si>
    <t>Werks-Verbrauch Einheit/Tag inkl Allgemein</t>
  </si>
  <si>
    <t>Gesamt</t>
  </si>
  <si>
    <t>Überschuss/Mehrverbrauch</t>
  </si>
  <si>
    <t>Akkukapazität kWh</t>
  </si>
  <si>
    <t>Tage gezählt</t>
  </si>
  <si>
    <t>Überschuss Gesamt</t>
  </si>
  <si>
    <t>37..7</t>
  </si>
  <si>
    <t>nach Batterie Anteil</t>
  </si>
  <si>
    <t>Solar Produktions Anteil</t>
  </si>
  <si>
    <t>PV-Produktions-Überschuss / Mehrverbrauch</t>
  </si>
  <si>
    <t>PV-Überschuss/           -Mehrverbrauch</t>
  </si>
  <si>
    <t>Einspeisung nach EW</t>
  </si>
  <si>
    <t>Januar</t>
  </si>
  <si>
    <t>Februar</t>
  </si>
  <si>
    <t>März</t>
  </si>
  <si>
    <t>April</t>
  </si>
  <si>
    <t>Mai</t>
  </si>
  <si>
    <t>Juni</t>
  </si>
  <si>
    <t>Juli</t>
  </si>
  <si>
    <t>August</t>
  </si>
  <si>
    <t>September</t>
  </si>
  <si>
    <t>Oktober</t>
  </si>
  <si>
    <t>November</t>
  </si>
  <si>
    <t>Dezember</t>
  </si>
  <si>
    <t>Jahre</t>
  </si>
  <si>
    <t>Monate</t>
  </si>
  <si>
    <t>Summe 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</si>
</sst>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7]d\.\ mmmm\ yyyy;@"/>
    <numFmt numFmtId="165" formatCode="0.00_ ;[Red]\-0.00\ "/>
    <numFmt numFmtId="166" formatCode="0.0"/>
  </numFmts>
  <fonts count="4" x14ac:knownFonts="1">
    <font>
      <sz val="11"/>
      <color theme="1"/>
      <name val="Calibri"/>
      <family val="2"/>
      <scheme val="minor"/>
    </font>
    <font>
      <sz val="11"/>
      <color theme="1"/>
      <name val="Calibri"/>
      <family val="2"/>
    </font>
    <font>
      <sz val="11"/>
      <color theme="1"/>
      <name val="Calibri"/>
      <family val="2"/>
    </font>
    <font>
      <sz val="8"/>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rgb="FFFF0000"/>
        <bgColor indexed="64"/>
      </patternFill>
    </fill>
    <fill>
      <patternFill patternType="solid">
        <fgColor theme="1" tint="0.749992370372631"/>
        <bgColor indexed="64"/>
      </patternFill>
    </fill>
    <fill>
      <patternFill patternType="solid">
        <fgColor rgb="FF95FE44"/>
        <bgColor indexed="64"/>
      </patternFill>
    </fill>
    <fill>
      <patternFill patternType="solid">
        <fgColor rgb="FFFFFF00"/>
        <bgColor indexed="64"/>
      </patternFill>
    </fill>
    <fill>
      <patternFill patternType="solid">
        <fgColor rgb="FFFF6566"/>
        <bgColor indexed="64"/>
      </patternFill>
    </fill>
    <fill>
      <patternFill patternType="solid">
        <fgColor theme="5"/>
        <bgColor indexed="64"/>
      </patternFill>
    </fill>
    <fill>
      <patternFill patternType="solid">
        <fgColor rgb="FFFFC000"/>
        <bgColor indexed="64"/>
      </patternFill>
    </fill>
    <fill>
      <patternFill patternType="solid">
        <fgColor rgb="FF8AD7F2"/>
        <bgColor indexed="64"/>
      </patternFill>
    </fill>
    <fill>
      <patternFill patternType="solid">
        <fgColor rgb="FF43DD73"/>
        <bgColor indexed="64"/>
      </patternFill>
    </fill>
  </fills>
  <borders count="8">
    <border>
      <left/>
      <right/>
      <top/>
      <bottom/>
      <diagonal/>
    </border>
    <border>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64">
    <xf numFmtId="0" fontId="0" fillId="0" borderId="0" xfId="0"/>
    <xf numFmtId="2" fontId="0" fillId="0" borderId="0" xfId="0" applyNumberFormat="1" applyAlignment="1">
      <alignment horizontal="center"/>
    </xf>
    <xf numFmtId="0" fontId="0" fillId="0" borderId="0" xfId="0" applyAlignment="1">
      <alignment horizontal="center"/>
    </xf>
    <xf numFmtId="0" fontId="0" fillId="0" borderId="0" xfId="0" applyAlignment="1">
      <alignment wrapText="1"/>
    </xf>
    <xf numFmtId="2" fontId="0" fillId="2" borderId="0" xfId="0" applyNumberFormat="1" applyFill="1" applyAlignment="1">
      <alignment horizontal="center"/>
    </xf>
    <xf numFmtId="2" fontId="0" fillId="3" borderId="0" xfId="0" applyNumberFormat="1" applyFill="1" applyAlignment="1">
      <alignment horizontal="center"/>
    </xf>
    <xf numFmtId="164" fontId="1" fillId="4" borderId="1" xfId="0" applyNumberFormat="1" applyFont="1" applyFill="1" applyBorder="1" applyAlignment="1">
      <alignment horizontal="center" wrapText="1"/>
    </xf>
    <xf numFmtId="2" fontId="0" fillId="4" borderId="0" xfId="0" applyNumberFormat="1" applyFill="1" applyAlignment="1">
      <alignment horizontal="center" wrapText="1"/>
    </xf>
    <xf numFmtId="0" fontId="0" fillId="3" borderId="0" xfId="0" applyFill="1" applyAlignment="1">
      <alignment horizontal="center"/>
    </xf>
    <xf numFmtId="164" fontId="1" fillId="0" borderId="1" xfId="0" applyNumberFormat="1" applyFont="1" applyBorder="1" applyAlignment="1">
      <alignment horizontal="center"/>
    </xf>
    <xf numFmtId="165" fontId="0" fillId="5" borderId="0" xfId="0" applyNumberFormat="1" applyFill="1" applyAlignment="1">
      <alignment horizontal="center" wrapText="1"/>
    </xf>
    <xf numFmtId="165" fontId="0" fillId="5" borderId="0" xfId="0" applyNumberFormat="1" applyFill="1" applyAlignment="1">
      <alignment horizontal="center"/>
    </xf>
    <xf numFmtId="165" fontId="0" fillId="0" borderId="0" xfId="0" applyNumberFormat="1" applyAlignment="1">
      <alignment horizontal="center"/>
    </xf>
    <xf numFmtId="0" fontId="0" fillId="6" borderId="0" xfId="0" applyFill="1" applyAlignment="1">
      <alignment horizontal="center" wrapText="1"/>
    </xf>
    <xf numFmtId="0" fontId="0" fillId="7" borderId="0" xfId="0" applyFill="1" applyAlignment="1">
      <alignment horizontal="center" wrapText="1"/>
    </xf>
    <xf numFmtId="166" fontId="0" fillId="6" borderId="0" xfId="0" applyNumberFormat="1" applyFill="1" applyAlignment="1">
      <alignment horizontal="center" wrapText="1"/>
    </xf>
    <xf numFmtId="2" fontId="0" fillId="8" borderId="0" xfId="0" applyNumberFormat="1" applyFill="1" applyAlignment="1">
      <alignment horizontal="center" wrapText="1"/>
    </xf>
    <xf numFmtId="165" fontId="0" fillId="0" borderId="0" xfId="0" applyNumberFormat="1"/>
    <xf numFmtId="164" fontId="2" fillId="4" borderId="0" xfId="0" applyNumberFormat="1" applyFont="1" applyFill="1" applyAlignment="1">
      <alignment horizontal="center" vertical="top" wrapText="1"/>
    </xf>
    <xf numFmtId="2" fontId="0" fillId="4" borderId="0" xfId="0" applyNumberFormat="1" applyFill="1" applyAlignment="1">
      <alignment horizontal="center" vertical="top" wrapText="1"/>
    </xf>
    <xf numFmtId="0" fontId="0" fillId="6" borderId="0" xfId="0" applyFill="1" applyAlignment="1">
      <alignment horizontal="center" vertical="top" wrapText="1"/>
    </xf>
    <xf numFmtId="0" fontId="0" fillId="7" borderId="0" xfId="0" applyFill="1" applyAlignment="1">
      <alignment horizontal="center" vertical="top" wrapText="1"/>
    </xf>
    <xf numFmtId="165" fontId="0" fillId="5" borderId="0" xfId="0" applyNumberFormat="1" applyFill="1" applyAlignment="1">
      <alignment horizontal="center" vertical="top" wrapText="1"/>
    </xf>
    <xf numFmtId="0" fontId="0" fillId="9" borderId="0" xfId="0" applyFill="1" applyAlignment="1">
      <alignment horizontal="center" vertical="top" wrapText="1"/>
    </xf>
    <xf numFmtId="0" fontId="0" fillId="9" borderId="0" xfId="0" applyFill="1" applyAlignment="1">
      <alignment horizontal="center" wrapText="1"/>
    </xf>
    <xf numFmtId="2" fontId="0" fillId="9" borderId="0" xfId="0" applyNumberFormat="1" applyFill="1" applyAlignment="1">
      <alignment horizontal="center"/>
    </xf>
    <xf numFmtId="0" fontId="0" fillId="9" borderId="0" xfId="0" applyFill="1" applyAlignment="1">
      <alignment horizontal="center"/>
    </xf>
    <xf numFmtId="165" fontId="0" fillId="9" borderId="0" xfId="0" applyNumberFormat="1" applyFill="1" applyAlignment="1">
      <alignment horizontal="center"/>
    </xf>
    <xf numFmtId="0" fontId="0" fillId="7" borderId="0" xfId="0" applyFill="1" applyAlignment="1">
      <alignment horizontal="center"/>
    </xf>
    <xf numFmtId="0" fontId="0" fillId="7" borderId="0" xfId="0" applyFill="1" applyAlignment="1">
      <alignment wrapText="1"/>
    </xf>
    <xf numFmtId="165" fontId="0" fillId="3" borderId="0" xfId="0" applyNumberFormat="1" applyFill="1" applyAlignment="1">
      <alignment horizontal="center"/>
    </xf>
    <xf numFmtId="0" fontId="0" fillId="6" borderId="0" xfId="0" applyFill="1" applyAlignment="1">
      <alignment horizontal="center"/>
    </xf>
    <xf numFmtId="2" fontId="0" fillId="6" borderId="0" xfId="0" applyNumberFormat="1" applyFill="1" applyAlignment="1">
      <alignment horizontal="center"/>
    </xf>
    <xf numFmtId="165" fontId="0" fillId="0" borderId="0" xfId="0" applyNumberFormat="1" applyAlignment="1">
      <alignment horizontal="center" vertical="top" wrapText="1"/>
    </xf>
    <xf numFmtId="165" fontId="0" fillId="0" borderId="0" xfId="0" applyNumberFormat="1" applyAlignment="1">
      <alignment horizontal="center" wrapText="1"/>
    </xf>
    <xf numFmtId="0" fontId="0" fillId="0" borderId="0" xfId="0" applyAlignment="1">
      <alignment horizontal="center" vertical="top"/>
    </xf>
    <xf numFmtId="0" fontId="0" fillId="10" borderId="0" xfId="0" applyFill="1" applyAlignment="1">
      <alignment horizontal="center" vertical="top" wrapText="1"/>
    </xf>
    <xf numFmtId="2" fontId="0" fillId="10" borderId="0" xfId="0" applyNumberFormat="1" applyFill="1" applyAlignment="1">
      <alignment horizontal="center" vertical="top"/>
    </xf>
    <xf numFmtId="0" fontId="0" fillId="10" borderId="0" xfId="0" applyFill="1"/>
    <xf numFmtId="165" fontId="0" fillId="11" borderId="0" xfId="0" applyNumberFormat="1" applyFill="1" applyAlignment="1">
      <alignment horizontal="center" vertical="top" wrapText="1"/>
    </xf>
    <xf numFmtId="165" fontId="0" fillId="11" borderId="0" xfId="0" applyNumberFormat="1" applyFill="1" applyAlignment="1">
      <alignment horizontal="center" wrapText="1"/>
    </xf>
    <xf numFmtId="165" fontId="0" fillId="11" borderId="0" xfId="0" applyNumberFormat="1" applyFill="1" applyAlignment="1">
      <alignment horizontal="center"/>
    </xf>
    <xf numFmtId="0" fontId="0" fillId="11" borderId="0" xfId="0" applyFill="1" applyAlignment="1">
      <alignment horizontal="center" vertical="top" wrapText="1"/>
    </xf>
    <xf numFmtId="0" fontId="0" fillId="11" borderId="0" xfId="0" applyFill="1" applyAlignment="1">
      <alignment horizontal="center" vertical="top"/>
    </xf>
    <xf numFmtId="2" fontId="0" fillId="11" borderId="0" xfId="0" applyNumberFormat="1" applyFill="1" applyAlignment="1">
      <alignment horizontal="center" vertical="top"/>
    </xf>
    <xf numFmtId="0" fontId="0" fillId="6" borderId="2" xfId="0" applyFill="1" applyBorder="1" applyAlignment="1">
      <alignment horizontal="center"/>
    </xf>
    <xf numFmtId="2" fontId="0" fillId="6" borderId="3" xfId="0" applyNumberFormat="1" applyFill="1" applyBorder="1" applyAlignment="1">
      <alignment horizontal="center"/>
    </xf>
    <xf numFmtId="0" fontId="0" fillId="6" borderId="4"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17" fontId="0" fillId="6" borderId="5" xfId="0" applyNumberFormat="1" applyFill="1" applyBorder="1" applyAlignment="1">
      <alignment horizontal="center"/>
    </xf>
    <xf numFmtId="17" fontId="0" fillId="6" borderId="7" xfId="0" applyNumberFormat="1" applyFill="1" applyBorder="1" applyAlignment="1">
      <alignment horizontal="center"/>
    </xf>
    <xf numFmtId="17" fontId="0" fillId="6" borderId="6" xfId="0" applyNumberFormat="1" applyFill="1" applyBorder="1" applyAlignment="1">
      <alignment horizontal="center"/>
    </xf>
    <xf numFmtId="2" fontId="0" fillId="6" borderId="6" xfId="0" applyNumberFormat="1" applyFill="1" applyBorder="1" applyAlignment="1">
      <alignment horizontal="center"/>
    </xf>
    <xf numFmtId="0" fontId="0" fillId="0" borderId="0" xfId="0" pivotButton="1"/>
    <xf numFmtId="0" fontId="0" fillId="0" borderId="0" xfId="0" applyAlignment="1">
      <alignment horizontal="left"/>
    </xf>
    <xf numFmtId="4" fontId="0" fillId="0" borderId="0" xfId="0" applyNumberFormat="1"/>
    <xf numFmtId="164" fontId="2" fillId="0" borderId="0" xfId="0" applyNumberFormat="1" applyFont="1" applyAlignment="1">
      <alignment horizontal="center" vertical="top" wrapText="1"/>
    </xf>
    <xf numFmtId="2" fontId="0" fillId="0" borderId="0" xfId="0" applyNumberFormat="1" applyAlignment="1">
      <alignment horizontal="center" vertical="top" wrapText="1"/>
    </xf>
    <xf numFmtId="0" fontId="0" fillId="0" borderId="0" xfId="0" applyAlignment="1">
      <alignment horizontal="center" vertical="top" wrapText="1"/>
    </xf>
    <xf numFmtId="164" fontId="1" fillId="0" borderId="1" xfId="0" applyNumberFormat="1" applyFont="1" applyBorder="1" applyAlignment="1">
      <alignment horizontal="center" wrapText="1"/>
    </xf>
    <xf numFmtId="2" fontId="0" fillId="0" borderId="0" xfId="0" applyNumberFormat="1" applyAlignment="1">
      <alignment horizontal="center" wrapText="1"/>
    </xf>
    <xf numFmtId="166" fontId="0" fillId="0" borderId="0" xfId="0" applyNumberFormat="1" applyAlignment="1">
      <alignment horizontal="center" wrapText="1"/>
    </xf>
    <xf numFmtId="0" fontId="0" fillId="0" borderId="0" xfId="0" applyAlignment="1">
      <alignment horizontal="center" wrapText="1"/>
    </xf>
  </cellXfs>
  <cellStyles count="1">
    <cellStyle name="Standard" xfId="0" builtinId="0"/>
  </cellStyles>
  <dxfs count="36">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bgColor rgb="FF00FF00"/>
        </patternFill>
      </fill>
    </dxf>
    <dxf>
      <font>
        <color rgb="FF9C0006"/>
      </font>
      <fill>
        <patternFill>
          <bgColor rgb="FFFFC7CE"/>
        </patternFill>
      </fill>
    </dxf>
    <dxf>
      <fill>
        <patternFill>
          <bgColor rgb="FFFFE7FF"/>
        </patternFill>
      </fill>
    </dxf>
    <dxf>
      <fill>
        <patternFill>
          <bgColor rgb="FFFF66FF"/>
        </patternFill>
      </fill>
    </dxf>
    <dxf>
      <fill>
        <patternFill>
          <bgColor rgb="FF00FF00"/>
        </patternFill>
      </fill>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807]d\.\ mmmm\ 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2" formatCode="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164" formatCode="[$-807]d\.\ mmmm\ yyyy;@"/>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colors>
    <mruColors>
      <color rgb="FF4DE838"/>
      <color rgb="FFCC0099"/>
      <color rgb="FFB9F2F5"/>
      <color rgb="FF000000"/>
      <color rgb="FF0066FF"/>
      <color rgb="FF0000FF"/>
      <color rgb="FFE3DE00"/>
      <color rgb="FF8AD7F2"/>
      <color rgb="FF43DD73"/>
      <color rgb="FFFF65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calcChain" Target="calcChain.xml"/><Relationship Id="rId10" Type="http://schemas.microsoft.com/office/2011/relationships/timelineCache" Target="timelineCaches/timelineCache1.xml"/><Relationship Id="rId4" Type="http://schemas.openxmlformats.org/officeDocument/2006/relationships/chartsheet" Target="chartsheets/sheet1.xml"/><Relationship Id="rId9" Type="http://schemas.microsoft.com/office/2007/relationships/slicerCache" Target="slicerCaches/slicerCache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00FF"/>
                </a:solidFill>
                <a:latin typeface="+mn-lt"/>
                <a:ea typeface="+mn-ea"/>
                <a:cs typeface="+mn-cs"/>
              </a:defRPr>
            </a:pPr>
            <a:r>
              <a:rPr lang="de-CH" baseline="0">
                <a:solidFill>
                  <a:srgbClr val="0000FF"/>
                </a:solidFill>
              </a:rPr>
              <a:t>Monats PV-Produktion (2024 ab 5. April)</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00FF"/>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a:effectLst/>
        <a:sp3d/>
      </c:spPr>
    </c:sideWall>
    <c:back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a:effectLst/>
        <a:sp3d/>
      </c:spPr>
    </c:backWall>
    <c:plotArea>
      <c:layout/>
      <c:bar3DChart>
        <c:barDir val="col"/>
        <c:grouping val="clustered"/>
        <c:varyColors val="0"/>
        <c:ser>
          <c:idx val="0"/>
          <c:order val="0"/>
          <c:tx>
            <c:strRef>
              <c:f>'Monats PD'!$B$1:$B$2</c:f>
              <c:strCache>
                <c:ptCount val="2"/>
                <c:pt idx="1">
                  <c:v>2024</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'Monats PD'!$A$3:$A$14</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'Monats PD'!$B$3:$B$14</c:f>
              <c:numCache>
                <c:formatCode>0.00</c:formatCode>
                <c:ptCount val="12"/>
                <c:pt idx="0">
                  <c:v>0</c:v>
                </c:pt>
                <c:pt idx="1">
                  <c:v>0</c:v>
                </c:pt>
                <c:pt idx="2">
                  <c:v>0</c:v>
                </c:pt>
                <c:pt idx="3">
                  <c:v>2004.65</c:v>
                </c:pt>
                <c:pt idx="4">
                  <c:v>2802.400000000001</c:v>
                </c:pt>
                <c:pt idx="5">
                  <c:v>2834.7999999999997</c:v>
                </c:pt>
                <c:pt idx="6">
                  <c:v>3389.2</c:v>
                </c:pt>
                <c:pt idx="7">
                  <c:v>3266.2</c:v>
                </c:pt>
                <c:pt idx="8">
                  <c:v>1962.5000000000007</c:v>
                </c:pt>
                <c:pt idx="9">
                  <c:v>1020.5199999999999</c:v>
                </c:pt>
                <c:pt idx="10">
                  <c:v>620.81100000000015</c:v>
                </c:pt>
                <c:pt idx="11">
                  <c:v>430.27</c:v>
                </c:pt>
              </c:numCache>
            </c:numRef>
          </c:val>
          <c:shape val="pyramid"/>
          <c:extLst>
            <c:ext xmlns:c16="http://schemas.microsoft.com/office/drawing/2014/chart" uri="{C3380CC4-5D6E-409C-BE32-E72D297353CC}">
              <c16:uniqueId val="{00000000-D99C-49D5-9CEF-02D0587090AC}"/>
            </c:ext>
          </c:extLst>
        </c:ser>
        <c:ser>
          <c:idx val="1"/>
          <c:order val="1"/>
          <c:tx>
            <c:strRef>
              <c:f>'Monats PD'!$C$1:$C$2</c:f>
              <c:strCache>
                <c:ptCount val="2"/>
                <c:pt idx="1">
                  <c:v>2025</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'Monats PD'!$A$3:$A$14</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'Monats PD'!$C$3:$C$14</c:f>
              <c:numCache>
                <c:formatCode>0.00</c:formatCode>
                <c:ptCount val="12"/>
                <c:pt idx="0">
                  <c:v>673.70999999999992</c:v>
                </c:pt>
                <c:pt idx="1">
                  <c:v>680.4799999999999</c:v>
                </c:pt>
                <c:pt idx="2">
                  <c:v>1938.4</c:v>
                </c:pt>
                <c:pt idx="3">
                  <c:v>3104.3000000000006</c:v>
                </c:pt>
                <c:pt idx="4">
                  <c:v>3156.8</c:v>
                </c:pt>
                <c:pt idx="5">
                  <c:v>3311.8999999999996</c:v>
                </c:pt>
                <c:pt idx="6">
                  <c:v>0</c:v>
                </c:pt>
                <c:pt idx="7">
                  <c:v>0</c:v>
                </c:pt>
                <c:pt idx="8">
                  <c:v>0</c:v>
                </c:pt>
                <c:pt idx="9">
                  <c:v>0</c:v>
                </c:pt>
                <c:pt idx="10">
                  <c:v>0</c:v>
                </c:pt>
                <c:pt idx="11">
                  <c:v>0</c:v>
                </c:pt>
              </c:numCache>
            </c:numRef>
          </c:val>
          <c:shape val="pyramid"/>
          <c:extLst>
            <c:ext xmlns:c16="http://schemas.microsoft.com/office/drawing/2014/chart" uri="{C3380CC4-5D6E-409C-BE32-E72D297353CC}">
              <c16:uniqueId val="{00000001-D99C-49D5-9CEF-02D0587090AC}"/>
            </c:ext>
          </c:extLst>
        </c:ser>
        <c:dLbls>
          <c:showLegendKey val="0"/>
          <c:showVal val="0"/>
          <c:showCatName val="0"/>
          <c:showSerName val="0"/>
          <c:showPercent val="0"/>
          <c:showBubbleSize val="0"/>
        </c:dLbls>
        <c:gapWidth val="150"/>
        <c:shape val="box"/>
        <c:axId val="644059696"/>
        <c:axId val="644074096"/>
        <c:axId val="0"/>
      </c:bar3DChart>
      <c:catAx>
        <c:axId val="6440596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de-DE"/>
          </a:p>
        </c:txPr>
        <c:crossAx val="644074096"/>
        <c:crosses val="autoZero"/>
        <c:auto val="1"/>
        <c:lblAlgn val="ctr"/>
        <c:lblOffset val="100"/>
        <c:noMultiLvlLbl val="0"/>
      </c:catAx>
      <c:valAx>
        <c:axId val="64407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de-DE"/>
          </a:p>
        </c:txPr>
        <c:crossAx val="644059696"/>
        <c:crosses val="autoZero"/>
        <c:crossBetween val="between"/>
      </c:valAx>
      <c:spPr>
        <a:solidFill>
          <a:srgbClr val="B9F2F5"/>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B9F2F5"/>
    </a:solidFill>
    <a:ln w="9525" cap="flat" cmpd="sng" algn="ctr">
      <a:solidFill>
        <a:schemeClr val="tx1">
          <a:lumMod val="15000"/>
          <a:lumOff val="85000"/>
        </a:schemeClr>
      </a:solidFill>
      <a:round/>
    </a:ln>
    <a:effectLst/>
  </c:spPr>
  <c:txPr>
    <a:bodyPr/>
    <a:lstStyle/>
    <a:p>
      <a:pPr>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[PI947.xlsx]Pivot!PivotTable4</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Pivot!$C$3:$C$4</c:f>
              <c:strCache>
                <c:ptCount val="1"/>
                <c:pt idx="0">
                  <c:v>2024</c:v>
                </c:pt>
              </c:strCache>
            </c:strRef>
          </c:tx>
          <c:spPr>
            <a:solidFill>
              <a:schemeClr val="accent1"/>
            </a:solidFill>
            <a:ln>
              <a:noFill/>
            </a:ln>
            <a:effectLst/>
          </c:spPr>
          <c:invertIfNegative val="0"/>
          <c:cat>
            <c:strRef>
              <c:f>Pivot!$B$5:$B$17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Pivot!$C$5:$C$17</c:f>
              <c:numCache>
                <c:formatCode>#,##0.00</c:formatCode>
                <c:ptCount val="12"/>
                <c:pt idx="3">
                  <c:v>2004.65</c:v>
                </c:pt>
                <c:pt idx="4">
                  <c:v>2802.400000000001</c:v>
                </c:pt>
                <c:pt idx="5">
                  <c:v>2834.7999999999997</c:v>
                </c:pt>
                <c:pt idx="6">
                  <c:v>3389.2</c:v>
                </c:pt>
                <c:pt idx="7">
                  <c:v>3266.2</c:v>
                </c:pt>
                <c:pt idx="8">
                  <c:v>1962.5000000000007</c:v>
                </c:pt>
                <c:pt idx="9">
                  <c:v>1020.5199999999999</c:v>
                </c:pt>
                <c:pt idx="10">
                  <c:v>620.81100000000015</c:v>
                </c:pt>
                <c:pt idx="11">
                  <c:v>430.27</c:v>
                </c:pt>
              </c:numCache>
            </c:numRef>
          </c:val>
          <c:extLst>
            <c:ext xmlns:c16="http://schemas.microsoft.com/office/drawing/2014/chart" uri="{C3380CC4-5D6E-409C-BE32-E72D297353CC}">
              <c16:uniqueId val="{00000000-336F-43A0-9301-719E33C6C59D}"/>
            </c:ext>
          </c:extLst>
        </c:ser>
        <c:ser>
          <c:idx val="1"/>
          <c:order val="1"/>
          <c:tx>
            <c:strRef>
              <c:f>Pivot!$D$3:$D$4</c:f>
              <c:strCache>
                <c:ptCount val="1"/>
                <c:pt idx="0">
                  <c:v>2025</c:v>
                </c:pt>
              </c:strCache>
            </c:strRef>
          </c:tx>
          <c:spPr>
            <a:solidFill>
              <a:schemeClr val="accent2"/>
            </a:solidFill>
            <a:ln>
              <a:noFill/>
            </a:ln>
            <a:effectLst/>
          </c:spPr>
          <c:invertIfNegative val="0"/>
          <c:cat>
            <c:strRef>
              <c:f>Pivot!$B$5:$B$17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Pivot!$D$5:$D$17</c:f>
              <c:numCache>
                <c:formatCode>#,##0.00</c:formatCode>
                <c:ptCount val="12"/>
                <c:pt idx="0">
                  <c:v>673.70999999999992</c:v>
                </c:pt>
                <c:pt idx="1">
                  <c:v>680.4799999999999</c:v>
                </c:pt>
                <c:pt idx="2">
                  <c:v>1938.4</c:v>
                </c:pt>
                <c:pt idx="3">
                  <c:v>3104.3000000000006</c:v>
                </c:pt>
                <c:pt idx="4">
                  <c:v>3156.8</c:v>
                </c:pt>
                <c:pt idx="5">
                  <c:v>3311.8999999999996</c:v>
                </c:pt>
              </c:numCache>
            </c:numRef>
          </c:val>
          <c:extLst>
            <c:ext xmlns:c16="http://schemas.microsoft.com/office/drawing/2014/chart" uri="{C3380CC4-5D6E-409C-BE32-E72D297353CC}">
              <c16:uniqueId val="{00000001-2605-4861-A2CF-6CB3FC5E6C2D}"/>
            </c:ext>
          </c:extLst>
        </c:ser>
        <c:dLbls>
          <c:showLegendKey val="0"/>
          <c:showVal val="0"/>
          <c:showCatName val="0"/>
          <c:showSerName val="0"/>
          <c:showPercent val="0"/>
          <c:showBubbleSize val="0"/>
        </c:dLbls>
        <c:gapWidth val="219"/>
        <c:axId val="1746910224"/>
        <c:axId val="1746908784"/>
      </c:barChart>
      <c:catAx>
        <c:axId val="174691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46908784"/>
        <c:crosses val="autoZero"/>
        <c:auto val="1"/>
        <c:lblAlgn val="ctr"/>
        <c:lblOffset val="100"/>
        <c:noMultiLvlLbl val="0"/>
      </c:catAx>
      <c:valAx>
        <c:axId val="1746908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469102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9238795-09E0-46AD-9A1A-4B6F769210EB}">
  <sheetPr>
    <tabColor rgb="FFB9F2F5"/>
  </sheetPr>
  <sheetViews>
    <sheetView zoomScale="117" workbookViewId="0" zoomToFit="1"/>
  </sheetViews>
  <pageMargins left="0.7" right="0.7" top="0.78740157499999996" bottom="0.78740157499999996"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97051" cy="6008077"/>
    <xdr:graphicFrame macro="">
      <xdr:nvGraphicFramePr>
        <xdr:cNvPr id="2" name="Diagramm 1">
          <a:extLst>
            <a:ext uri="{FF2B5EF4-FFF2-40B4-BE49-F238E27FC236}">
              <a16:creationId xmlns:a16="http://schemas.microsoft.com/office/drawing/2014/main" id="{57674BD4-1F8A-741D-352D-AB4A68468E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4</xdr:col>
      <xdr:colOff>0</xdr:colOff>
      <xdr:row>37</xdr:row>
      <xdr:rowOff>0</xdr:rowOff>
    </xdr:to>
    <mc:AlternateContent xmlns:mc="http://schemas.openxmlformats.org/markup-compatibility/2006" xmlns:a14="http://schemas.microsoft.com/office/drawing/2010/main">
      <mc:Choice Requires="a14">
        <xdr:graphicFrame macro="">
          <xdr:nvGraphicFramePr>
            <xdr:cNvPr id="2" name="Monatsname">
              <a:extLst>
                <a:ext uri="{FF2B5EF4-FFF2-40B4-BE49-F238E27FC236}">
                  <a16:creationId xmlns:a16="http://schemas.microsoft.com/office/drawing/2014/main" id="{113329AD-A71E-DA73-A8FA-9E44BEEE5EF2}"/>
                </a:ext>
              </a:extLst>
            </xdr:cNvPr>
            <xdr:cNvGraphicFramePr/>
          </xdr:nvGraphicFramePr>
          <xdr:xfrm>
            <a:off x="0" y="0"/>
            <a:ext cx="0" cy="0"/>
          </xdr:xfrm>
          <a:graphic>
            <a:graphicData uri="http://schemas.microsoft.com/office/drawing/2010/slicer">
              <sle:slicer xmlns:sle="http://schemas.microsoft.com/office/drawing/2010/slicer" name="Monatsname"/>
            </a:graphicData>
          </a:graphic>
        </xdr:graphicFrame>
      </mc:Choice>
      <mc:Fallback xmlns="">
        <xdr:sp macro="" textlink="">
          <xdr:nvSpPr>
            <xdr:cNvPr id="0" name=""/>
            <xdr:cNvSpPr>
              <a:spLocks noTextEdit="1"/>
            </xdr:cNvSpPr>
          </xdr:nvSpPr>
          <xdr:spPr>
            <a:xfrm>
              <a:off x="762000" y="342900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6</xdr:col>
      <xdr:colOff>0</xdr:colOff>
      <xdr:row>1</xdr:row>
      <xdr:rowOff>0</xdr:rowOff>
    </xdr:from>
    <xdr:to>
      <xdr:col>11</xdr:col>
      <xdr:colOff>47625</xdr:colOff>
      <xdr:row>8</xdr:row>
      <xdr:rowOff>38100</xdr:rowOff>
    </xdr:to>
    <mc:AlternateContent xmlns:mc="http://schemas.openxmlformats.org/markup-compatibility/2006" xmlns:tsle="http://schemas.microsoft.com/office/drawing/2012/timeslicer">
      <mc:Choice Requires="tsle">
        <xdr:graphicFrame macro="">
          <xdr:nvGraphicFramePr>
            <xdr:cNvPr id="3" name="Datum">
              <a:extLst>
                <a:ext uri="{FF2B5EF4-FFF2-40B4-BE49-F238E27FC236}">
                  <a16:creationId xmlns:a16="http://schemas.microsoft.com/office/drawing/2014/main" id="{2DFF0757-7860-DFB4-30F5-24609158ACAB}"/>
                </a:ext>
              </a:extLst>
            </xdr:cNvPr>
            <xdr:cNvGraphicFramePr/>
          </xdr:nvGraphicFramePr>
          <xdr:xfrm>
            <a:off x="0" y="0"/>
            <a:ext cx="0" cy="0"/>
          </xdr:xfrm>
          <a:graphic>
            <a:graphicData uri="http://schemas.microsoft.com/office/drawing/2012/timeslicer">
              <tsle:timeslicer name="Datum"/>
            </a:graphicData>
          </a:graphic>
        </xdr:graphicFrame>
      </mc:Choice>
      <mc:Fallback xmlns="">
        <xdr:sp macro="" textlink="">
          <xdr:nvSpPr>
            <xdr:cNvPr id="0" name=""/>
            <xdr:cNvSpPr>
              <a:spLocks noTextEdit="1"/>
            </xdr:cNvSpPr>
          </xdr:nvSpPr>
          <xdr:spPr>
            <a:xfrm>
              <a:off x="4010025" y="190500"/>
              <a:ext cx="3333750" cy="1371600"/>
            </a:xfrm>
            <a:prstGeom prst="rect">
              <a:avLst/>
            </a:prstGeom>
            <a:solidFill>
              <a:prstClr val="white"/>
            </a:solidFill>
            <a:ln w="1">
              <a:solidFill>
                <a:prstClr val="green"/>
              </a:solidFill>
            </a:ln>
          </xdr:spPr>
          <xdr:txBody>
            <a:bodyPr vertOverflow="clip" horzOverflow="clip"/>
            <a:lstStyle/>
            <a:p>
              <a:r>
                <a:rPr lang="de-DE" sz="1100"/>
                <a:t>Zeitachse: Funktioniert in Excel 2013 oder höher. Nicht verschieben oder die Größe ändern.</a:t>
              </a:r>
            </a:p>
          </xdr:txBody>
        </xdr:sp>
      </mc:Fallback>
    </mc:AlternateContent>
    <xdr:clientData/>
  </xdr:twoCellAnchor>
  <xdr:twoCellAnchor>
    <xdr:from>
      <xdr:col>5</xdr:col>
      <xdr:colOff>695324</xdr:colOff>
      <xdr:row>10</xdr:row>
      <xdr:rowOff>4762</xdr:rowOff>
    </xdr:from>
    <xdr:to>
      <xdr:col>14</xdr:col>
      <xdr:colOff>761999</xdr:colOff>
      <xdr:row>29</xdr:row>
      <xdr:rowOff>0</xdr:rowOff>
    </xdr:to>
    <xdr:graphicFrame macro="">
      <xdr:nvGraphicFramePr>
        <xdr:cNvPr id="4" name="Diagramm 3">
          <a:extLst>
            <a:ext uri="{FF2B5EF4-FFF2-40B4-BE49-F238E27FC236}">
              <a16:creationId xmlns:a16="http://schemas.microsoft.com/office/drawing/2014/main" id="{494B3259-5447-FF7E-BC4B-2C59FFBFE3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836.918122569441" backgroundQuery="1" createdVersion="8" refreshedVersion="8" minRefreshableVersion="3" recordCount="636" xr:uid="{8BA1BF5E-4A6B-42DC-AADC-E35944FBCCE8}">
  <cacheSource type="external" connectionId="1"/>
  <cacheFields count="8">
    <cacheField name="Datum" numFmtId="0">
      <sharedItems containsSemiMixedTypes="0" containsNonDate="0" containsDate="1" containsString="0" minDate="2024-04-05T00:00:00" maxDate="2026-01-01T00:00:00" count="636">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09T00:00:00"/>
        <d v="2024-05-10T00:00:00"/>
        <d v="2024-05-11T00:00:00"/>
        <d v="2024-05-12T00:00:00"/>
        <d v="2024-05-13T00:00:00"/>
        <d v="2024-05-14T00:00:00"/>
        <d v="2024-05-15T00:00:00"/>
        <d v="2024-05-16T00:00:00"/>
        <d v="2024-05-17T00:00:00"/>
        <d v="2024-05-18T00:00:00"/>
        <d v="2024-05-19T00:00:00"/>
        <d v="2024-05-20T00:00:00"/>
        <d v="2024-05-21T00:00:00"/>
        <d v="2024-05-22T00:00:00"/>
        <d v="2024-05-23T00:00:00"/>
        <d v="2024-05-24T00:00:00"/>
        <d v="2024-05-25T00:00:00"/>
        <d v="2024-05-26T00:00:00"/>
        <d v="2024-05-27T00:00:00"/>
        <d v="2024-05-28T00:00:00"/>
        <d v="2024-05-29T00:00:00"/>
        <d v="2024-05-30T00:00:00"/>
        <d v="2024-05-31T00:00:00"/>
        <d v="2024-06-01T00:00:00"/>
        <d v="2024-06-02T00:00:00"/>
        <d v="2024-06-03T00:00:00"/>
        <d v="2024-06-04T00:00:00"/>
        <d v="2024-06-05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6-28T00:00:00"/>
        <d v="2024-06-29T00:00:00"/>
        <d v="2024-06-30T00:00:00"/>
        <d v="2024-07-01T00:00:00"/>
        <d v="2024-07-02T00:00:00"/>
        <d v="2024-07-03T00:00:00"/>
        <d v="2024-07-04T00:00:00"/>
        <d v="2024-07-05T00:00:00"/>
        <d v="2024-07-06T00:00:00"/>
        <d v="2024-07-07T00:00:00"/>
        <d v="2024-07-08T00:00:00"/>
        <d v="2024-07-09T00:00:00"/>
        <d v="2024-07-10T00:00:00"/>
        <d v="2024-07-11T00:00:00"/>
        <d v="2024-07-12T00:00:00"/>
        <d v="2024-07-13T00:00:00"/>
        <d v="2024-07-14T00:00:00"/>
        <d v="2024-07-15T00:00:00"/>
        <d v="2024-07-16T00:00:00"/>
        <d v="2024-07-17T00:00:00"/>
        <d v="2024-07-18T00:00:00"/>
        <d v="2024-07-19T00:00:00"/>
        <d v="2024-07-20T00:00:00"/>
        <d v="2024-07-21T00:00:00"/>
        <d v="2024-07-22T00:00:00"/>
        <d v="2024-07-23T00:00:00"/>
        <d v="2024-07-24T00:00:00"/>
        <d v="2024-07-25T00:00:00"/>
        <d v="2024-07-26T00:00:00"/>
        <d v="2024-07-27T00:00:00"/>
        <d v="2024-07-28T00:00:00"/>
        <d v="2024-07-29T00:00:00"/>
        <d v="2024-07-30T00:00:00"/>
        <d v="2024-07-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d v="2024-09-01T00:00:00"/>
        <d v="2024-09-02T00:00:00"/>
        <d v="2024-09-03T00:00:00"/>
        <d v="2024-09-04T00:00:00"/>
        <d v="2024-09-05T00:00:00"/>
        <d v="2024-09-06T00:00:00"/>
        <d v="2024-09-07T00:00:00"/>
        <d v="2024-09-08T00:00:00"/>
        <d v="2024-09-09T00:00:00"/>
        <d v="2024-09-10T00:00:00"/>
        <d v="2024-09-11T00:00:00"/>
        <d v="2024-09-12T00:00:00"/>
        <d v="2024-09-13T00:00:00"/>
        <d v="2024-09-14T00:00:00"/>
        <d v="2024-09-15T00:00:00"/>
        <d v="2024-09-16T00:00:00"/>
        <d v="2024-09-17T00:00:00"/>
        <d v="2024-09-18T00:00:00"/>
        <d v="2024-09-19T00:00:00"/>
        <d v="2024-09-20T00:00:00"/>
        <d v="2024-09-21T00:00:00"/>
        <d v="2024-09-22T00:00:00"/>
        <d v="2024-09-23T00:00:00"/>
        <d v="2024-09-24T00:00:00"/>
        <d v="2024-09-25T00:00:00"/>
        <d v="2024-09-26T00:00:00"/>
        <d v="2024-09-27T00:00:00"/>
        <d v="2024-09-28T00:00:00"/>
        <d v="2024-09-29T00:00:00"/>
        <d v="2024-09-30T00:00:00"/>
        <d v="2024-10-01T00:00:00"/>
        <d v="2024-10-02T00:00:00"/>
        <d v="2024-10-03T00:00:00"/>
        <d v="2024-10-04T00:00:00"/>
        <d v="2024-10-05T00:00:00"/>
        <d v="2024-10-06T00:00:00"/>
        <d v="2024-10-07T00:00:00"/>
        <d v="2024-10-08T00:00:00"/>
        <d v="2024-10-09T00:00:00"/>
        <d v="2024-10-10T00:00:00"/>
        <d v="2024-10-11T00:00:00"/>
        <d v="2024-10-12T00:00:00"/>
        <d v="2024-10-13T00:00:00"/>
        <d v="2024-10-14T00:00:00"/>
        <d v="2024-10-15T00:00:00"/>
        <d v="2024-10-16T00:00:00"/>
        <d v="2024-10-17T00:00:00"/>
        <d v="2024-10-18T00:00:00"/>
        <d v="2024-10-19T00:00:00"/>
        <d v="2024-10-20T00:00:00"/>
        <d v="2024-10-21T00:00:00"/>
        <d v="2024-10-22T00:00:00"/>
        <d v="2024-10-23T00:00:00"/>
        <d v="2024-10-24T00:00:00"/>
        <d v="2024-10-25T00:00:00"/>
        <d v="2024-10-26T00:00:00"/>
        <d v="2024-10-27T00:00:00"/>
        <d v="2024-10-28T00:00:00"/>
        <d v="2024-10-29T00:00:00"/>
        <d v="2024-10-30T00:00:00"/>
        <d v="2024-10-31T00:00:00"/>
        <d v="2024-11-01T00:00:00"/>
        <d v="2024-11-02T00:00:00"/>
        <d v="2024-11-03T00:00:00"/>
        <d v="2024-11-04T00:00:00"/>
        <d v="2024-11-05T00:00:00"/>
        <d v="2024-11-06T00:00:00"/>
        <d v="2024-11-07T00:00:00"/>
        <d v="2024-11-08T00:00:00"/>
        <d v="2024-11-09T00:00:00"/>
        <d v="2024-11-10T00:00:00"/>
        <d v="2024-11-11T00:00:00"/>
        <d v="2024-11-12T00:00:00"/>
        <d v="2024-11-13T00:00:00"/>
        <d v="2024-11-14T00:00:00"/>
        <d v="2024-11-15T00:00:00"/>
        <d v="2024-11-16T00:00:00"/>
        <d v="2024-11-17T00:00:00"/>
        <d v="2024-11-18T00:00:00"/>
        <d v="2024-11-19T00:00:00"/>
        <d v="2024-11-20T00:00:00"/>
        <d v="2024-11-21T00:00:00"/>
        <d v="2024-11-22T00:00:00"/>
        <d v="2024-11-23T00:00:00"/>
        <d v="2024-11-24T00:00:00"/>
        <d v="2024-11-25T00:00:00"/>
        <d v="2024-11-26T00:00:00"/>
        <d v="2024-11-27T00:00:00"/>
        <d v="2024-11-28T00:00:00"/>
        <d v="2024-11-29T00:00:00"/>
        <d v="2024-11-30T00:00:00"/>
        <d v="2024-12-01T00:00:00"/>
        <d v="2024-12-02T00:00:00"/>
        <d v="2024-12-03T00:00:00"/>
        <d v="2024-12-04T00:00:00"/>
        <d v="2024-12-05T00:00:00"/>
        <d v="2024-12-06T00:00:00"/>
        <d v="2024-12-07T00:00:00"/>
        <d v="2024-12-08T00:00:00"/>
        <d v="2024-12-09T00:00:00"/>
        <d v="2024-12-10T00:00:00"/>
        <d v="2024-12-11T00:00:00"/>
        <d v="2024-12-12T00:00:00"/>
        <d v="2024-12-13T00:00:00"/>
        <d v="2024-12-14T00:00:00"/>
        <d v="2024-12-15T00:00:00"/>
        <d v="2024-12-16T00:00:00"/>
        <d v="2024-12-17T00:00:00"/>
        <d v="2024-12-18T00:00:00"/>
        <d v="2024-12-19T00:00:00"/>
        <d v="2024-12-20T00:00:00"/>
        <d v="2024-12-21T00:00:00"/>
        <d v="2024-12-22T00:00:00"/>
        <d v="2024-12-23T00:00:00"/>
        <d v="2024-12-24T00:00:00"/>
        <d v="2024-12-25T00:00:00"/>
        <d v="2024-12-26T00:00:00"/>
        <d v="2024-12-27T00:00:00"/>
        <d v="2024-12-28T00:00:00"/>
        <d v="2024-12-29T00:00:00"/>
        <d v="2024-12-30T00:00:00"/>
        <d v="2024-12-31T00:00:00"/>
        <d v="2025-01-01T00:00:00"/>
        <d v="2025-01-02T00:00:00"/>
        <d v="2025-01-03T00:00:00"/>
        <d v="2025-01-04T00:00:00"/>
        <d v="2025-01-05T00:00:00"/>
        <d v="2025-01-06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d v="2025-01-31T00:00:00"/>
        <d v="2025-02-01T00:00:00"/>
        <d v="2025-02-02T00:00:00"/>
        <d v="2025-02-03T00:00:00"/>
        <d v="2025-02-04T00:00:00"/>
        <d v="2025-02-05T00:00:00"/>
        <d v="2025-02-06T00:00:00"/>
        <d v="2025-02-07T00:00:00"/>
        <d v="2025-02-08T00:00:00"/>
        <d v="2025-02-09T00:00:00"/>
        <d v="2025-02-10T00:00:00"/>
        <d v="2025-02-11T00:00:00"/>
        <d v="2025-02-12T00:00:00"/>
        <d v="2025-02-13T00:00:00"/>
        <d v="2025-02-14T00:00:00"/>
        <d v="2025-02-15T00:00:00"/>
        <d v="2025-02-16T00:00:00"/>
        <d v="2025-02-17T00:00:00"/>
        <d v="2025-02-18T00:00:00"/>
        <d v="2025-02-19T00:00:00"/>
        <d v="2025-02-20T00:00:00"/>
        <d v="2025-02-21T00:00:00"/>
        <d v="2025-02-22T00:00:00"/>
        <d v="2025-02-23T00:00:00"/>
        <d v="2025-02-24T00:00:00"/>
        <d v="2025-02-25T00:00:00"/>
        <d v="2025-02-26T00:00:00"/>
        <d v="2025-02-27T00:00:00"/>
        <d v="2025-02-28T00:00:00"/>
        <d v="2025-03-01T00:00:00"/>
        <d v="2025-03-02T00:00:00"/>
        <d v="2025-03-03T00:00:00"/>
        <d v="2025-03-04T00:00:00"/>
        <d v="2025-03-05T00:00:00"/>
        <d v="2025-03-06T00:00:00"/>
        <d v="2025-03-07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00:00:00"/>
        <d v="2025-03-31T00:00:00"/>
        <d v="2025-04-01T00:00:00"/>
        <d v="2025-04-02T00:00:00"/>
        <d v="2025-04-03T00:00:00"/>
        <d v="2025-04-04T00:00:00"/>
        <d v="2025-04-05T00:00:00"/>
        <d v="2025-04-06T00:00:00"/>
        <d v="2025-04-07T00:00:00"/>
        <d v="2025-04-08T00:00:00"/>
        <d v="2025-04-09T00:00:00"/>
        <d v="2025-04-10T00:00:00"/>
        <d v="2025-04-11T00:00:00"/>
        <d v="2025-04-12T00:00:00"/>
        <d v="2025-04-13T00:00:00"/>
        <d v="2025-04-14T00:00:00"/>
        <d v="2025-04-15T00:00:00"/>
        <d v="2025-04-16T00:00:00"/>
        <d v="2025-04-17T00:00:00"/>
        <d v="2025-04-18T00:00:00"/>
        <d v="2025-04-19T00:00:00"/>
        <d v="2025-04-20T00:00:00"/>
        <d v="2025-04-21T00:00:00"/>
        <d v="2025-04-22T00:00:00"/>
        <d v="2025-04-23T00:00:00"/>
        <d v="2025-04-24T00:00:00"/>
        <d v="2025-04-25T00:00:00"/>
        <d v="2025-04-26T00:00:00"/>
        <d v="2025-04-27T00:00:00"/>
        <d v="2025-04-28T00:00:00"/>
        <d v="2025-04-29T00:00:00"/>
        <d v="2025-04-30T00:00:00"/>
        <d v="2025-05-01T00:00:00"/>
        <d v="2025-05-02T00:00:00"/>
        <d v="2025-05-03T00:00:00"/>
        <d v="2025-05-04T00:00:00"/>
        <d v="2025-05-05T00:00:00"/>
        <d v="2025-05-06T00:00:00"/>
        <d v="2025-05-07T00:00:00"/>
        <d v="2025-05-08T00:00:00"/>
        <d v="2025-05-09T00:00:00"/>
        <d v="2025-05-10T00:00:00"/>
        <d v="2025-05-11T00:00:00"/>
        <d v="2025-05-12T00:00:00"/>
        <d v="2025-05-13T00:00:00"/>
        <d v="2025-05-14T00:00:00"/>
        <d v="2025-05-15T00:00:00"/>
        <d v="2025-05-16T00:00:00"/>
        <d v="2025-05-17T00:00:00"/>
        <d v="2025-05-18T00:00:00"/>
        <d v="2025-05-19T00:00:00"/>
        <d v="2025-05-20T00:00:00"/>
        <d v="2025-05-21T00:00:00"/>
        <d v="2025-05-22T00:00:00"/>
        <d v="2025-05-23T00:00:00"/>
        <d v="2025-05-24T00:00:00"/>
        <d v="2025-05-25T00:00:00"/>
        <d v="2025-05-26T00:00:00"/>
        <d v="2025-05-27T00:00:00"/>
        <d v="2025-05-28T00:00:00"/>
        <d v="2025-05-29T00:00:00"/>
        <d v="2025-05-30T00:00:00"/>
        <d v="2025-05-31T00:00:00"/>
        <d v="2025-06-01T00:00:00"/>
        <d v="2025-06-02T00:00:00"/>
        <d v="2025-06-03T00:00:00"/>
        <d v="2025-06-04T00:00:00"/>
        <d v="2025-06-05T00:00:00"/>
        <d v="2025-06-06T00:00:00"/>
        <d v="2025-06-07T00:00:00"/>
        <d v="2025-06-08T00:00:00"/>
        <d v="2025-06-09T00:00:00"/>
        <d v="2025-06-10T00:00:00"/>
        <d v="2025-06-11T00:00:00"/>
        <d v="2025-06-12T00:00:00"/>
        <d v="2025-06-13T00:00:00"/>
        <d v="2025-06-14T00:00:00"/>
        <d v="2025-06-15T00:00:00"/>
        <d v="2025-06-16T00:00:00"/>
        <d v="2025-06-17T00:00:00"/>
        <d v="2025-06-18T00:00:00"/>
        <d v="2025-06-19T00:00:00"/>
        <d v="2025-06-20T00:00:00"/>
        <d v="2025-06-21T00:00:00"/>
        <d v="2025-06-22T00:00:00"/>
        <d v="2025-06-23T00:00:00"/>
        <d v="2025-06-24T00:00:00"/>
        <d v="2025-06-25T00:00:00"/>
        <d v="2025-06-26T00:00:00"/>
        <d v="2025-06-27T00:00:00"/>
        <d v="2025-06-28T00:00:00"/>
        <d v="2025-06-29T00:00:00"/>
        <d v="2025-06-30T00:00:00"/>
        <d v="2025-07-01T00:00:00"/>
        <d v="2025-07-02T00:00:00"/>
        <d v="2025-07-03T00:00:00"/>
        <d v="2025-07-04T00:00:00"/>
        <d v="2025-07-05T00:00:00"/>
        <d v="2025-07-06T00:00:00"/>
        <d v="2025-07-07T00:00:00"/>
        <d v="2025-07-08T00:00:00"/>
        <d v="2025-07-09T00:00:00"/>
        <d v="2025-07-10T00:00:00"/>
        <d v="2025-07-11T00:00:00"/>
        <d v="2025-07-12T00:00:00"/>
        <d v="2025-07-13T00:00:00"/>
        <d v="2025-07-14T00:00:00"/>
        <d v="2025-07-15T00:00:00"/>
        <d v="2025-07-16T00:00:00"/>
        <d v="2025-07-17T00:00:00"/>
        <d v="2025-07-18T00:00:00"/>
        <d v="2025-07-19T00:00:00"/>
        <d v="2025-07-20T00:00:00"/>
        <d v="2025-07-21T00:00:00"/>
        <d v="2025-07-22T00:00:00"/>
        <d v="2025-07-23T00:00:00"/>
        <d v="2025-07-24T00:00:00"/>
        <d v="2025-07-25T00:00:00"/>
        <d v="2025-07-26T00:00:00"/>
        <d v="2025-07-27T00:00:00"/>
        <d v="2025-07-28T00:00:00"/>
        <d v="2025-07-29T00:00:00"/>
        <d v="2025-07-30T00:00:00"/>
        <d v="2025-07-31T00:00:00"/>
        <d v="2025-08-01T00:00:00"/>
        <d v="2025-08-02T00:00:00"/>
        <d v="2025-08-03T00:00:00"/>
        <d v="2025-08-04T00:00:00"/>
        <d v="2025-08-05T00:00:00"/>
        <d v="2025-08-06T00:00:00"/>
        <d v="2025-08-07T00:00:00"/>
        <d v="2025-08-08T00:00:00"/>
        <d v="2025-08-09T00:00:00"/>
        <d v="2025-08-10T00:00:00"/>
        <d v="2025-08-11T00:00:00"/>
        <d v="2025-08-12T00:00:00"/>
        <d v="2025-08-13T00:00:00"/>
        <d v="2025-08-14T00:00:00"/>
        <d v="2025-08-15T00:00:00"/>
        <d v="2025-08-16T00:00:00"/>
        <d v="2025-08-17T00:00:00"/>
        <d v="2025-08-18T00:00:00"/>
        <d v="2025-08-19T00:00:00"/>
        <d v="2025-08-20T00:00:00"/>
        <d v="2025-08-21T00:00:00"/>
        <d v="2025-08-22T00:00:00"/>
        <d v="2025-08-23T00:00:00"/>
        <d v="2025-08-24T00:00:00"/>
        <d v="2025-08-25T00:00:00"/>
        <d v="2025-08-26T00:00:00"/>
        <d v="2025-08-27T00:00:00"/>
        <d v="2025-08-28T00:00:00"/>
        <d v="2025-08-29T00:00:00"/>
        <d v="2025-08-30T00:00:00"/>
        <d v="2025-08-31T00:00:00"/>
        <d v="2025-09-01T00:00:00"/>
        <d v="2025-09-02T00:00:00"/>
        <d v="2025-09-03T00:00:00"/>
        <d v="2025-09-04T00:00:00"/>
        <d v="2025-09-05T00:00:00"/>
        <d v="2025-09-06T00:00:00"/>
        <d v="2025-09-07T00:00:00"/>
        <d v="2025-09-08T00:00:00"/>
        <d v="2025-09-09T00:00:00"/>
        <d v="2025-09-10T00:00:00"/>
        <d v="2025-09-11T00:00:00"/>
        <d v="2025-09-12T00:00:00"/>
        <d v="2025-09-13T00:00:00"/>
        <d v="2025-09-14T00:00:00"/>
        <d v="2025-09-15T00:00:00"/>
        <d v="2025-09-16T00:00:00"/>
        <d v="2025-09-17T00:00:00"/>
        <d v="2025-09-18T00:00:00"/>
        <d v="2025-09-19T00:00:00"/>
        <d v="2025-09-20T00:00:00"/>
        <d v="2025-09-21T00:00:00"/>
        <d v="2025-09-22T00:00:00"/>
        <d v="2025-09-23T00:00:00"/>
        <d v="2025-09-24T00:00:00"/>
        <d v="2025-09-25T00:00:00"/>
        <d v="2025-09-26T00:00:00"/>
        <d v="2025-09-27T00:00:00"/>
        <d v="2025-09-28T00:00:00"/>
        <d v="2025-09-29T00:00:00"/>
        <d v="2025-09-30T00:00:00"/>
        <d v="2025-10-01T00:00:00"/>
        <d v="2025-10-02T00:00:00"/>
        <d v="2025-10-03T00:00:00"/>
        <d v="2025-10-04T00:00:00"/>
        <d v="2025-10-05T00:00:00"/>
        <d v="2025-10-06T00:00:00"/>
        <d v="2025-10-07T00:00:00"/>
        <d v="2025-10-08T00:00:00"/>
        <d v="2025-10-09T00:00:00"/>
        <d v="2025-10-10T00:00:00"/>
        <d v="2025-10-11T00:00:00"/>
        <d v="2025-10-12T00:00:00"/>
        <d v="2025-10-13T00:00:00"/>
        <d v="2025-10-14T00:00:00"/>
        <d v="2025-10-15T00:00:00"/>
        <d v="2025-10-16T00:00:00"/>
        <d v="2025-10-17T00:00:00"/>
        <d v="2025-10-18T00:00:00"/>
        <d v="2025-10-19T00:00:00"/>
        <d v="2025-10-20T00:00:00"/>
        <d v="2025-10-21T00:00:00"/>
        <d v="2025-10-22T00:00:00"/>
        <d v="2025-10-23T00:00:00"/>
        <d v="2025-10-24T00:00:00"/>
        <d v="2025-10-25T00:00:00"/>
        <d v="2025-10-26T00:00:00"/>
        <d v="2025-10-27T00:00:00"/>
        <d v="2025-10-28T00:00:00"/>
        <d v="2025-10-29T00:00:00"/>
        <d v="2025-10-30T00:00:00"/>
        <d v="2025-10-31T00:00:00"/>
        <d v="2025-11-01T00:00:00"/>
        <d v="2025-11-02T00:00:00"/>
        <d v="2025-11-03T00:00:00"/>
        <d v="2025-11-04T00:00:00"/>
        <d v="2025-11-05T00:00:00"/>
        <d v="2025-11-06T00:00:00"/>
        <d v="2025-11-07T00:00:00"/>
        <d v="2025-11-08T00:00:00"/>
        <d v="2025-11-09T00:00:00"/>
        <d v="2025-11-10T00:00:00"/>
        <d v="2025-11-11T00:00:00"/>
        <d v="2025-11-12T00:00:00"/>
        <d v="2025-11-13T00:00:00"/>
        <d v="2025-11-14T00:00:00"/>
        <d v="2025-11-15T00:00:00"/>
        <d v="2025-11-16T00:00:00"/>
        <d v="2025-11-17T00:00:00"/>
        <d v="2025-11-18T00:00:00"/>
        <d v="2025-11-19T00:00:00"/>
        <d v="2025-11-20T00:00:00"/>
        <d v="2025-11-21T00:00:00"/>
        <d v="2025-11-22T00:00:00"/>
        <d v="2025-11-23T00:00:00"/>
        <d v="2025-11-24T00:00:00"/>
        <d v="2025-11-25T00:00:00"/>
        <d v="2025-11-26T00:00:00"/>
        <d v="2025-11-27T00:00:00"/>
        <d v="2025-11-28T00:00:00"/>
        <d v="2025-11-29T00:00:00"/>
        <d v="2025-11-30T00:00:00"/>
        <d v="2025-12-01T00:00:00"/>
        <d v="2025-12-02T00:00:00"/>
        <d v="2025-12-03T00:00:00"/>
        <d v="2025-12-04T00:00:00"/>
        <d v="2025-12-05T00:00:00"/>
        <d v="2025-12-06T00:00:00"/>
        <d v="2025-12-07T00:00:00"/>
        <d v="2025-12-08T00:00:00"/>
        <d v="2025-12-09T00:00:00"/>
        <d v="2025-12-10T00:00:00"/>
        <d v="2025-12-11T00:00:00"/>
        <d v="2025-12-12T00:00:00"/>
        <d v="2025-12-13T00:00:00"/>
        <d v="2025-12-14T00:00:00"/>
        <d v="2025-12-15T00:00:00"/>
        <d v="2025-12-16T00:00:00"/>
        <d v="2025-12-17T00:00:00"/>
        <d v="2025-12-18T00:00:00"/>
        <d v="2025-12-19T00:00:00"/>
        <d v="2025-12-20T00:00:00"/>
        <d v="2025-12-21T00:00:00"/>
        <d v="2025-12-22T00:00:00"/>
        <d v="2025-12-23T00:00:00"/>
        <d v="2025-12-24T00:00:00"/>
        <d v="2025-12-25T00:00:00"/>
        <d v="2025-12-26T00:00:00"/>
        <d v="2025-12-27T00:00:00"/>
        <d v="2025-12-28T00:00:00"/>
        <d v="2025-12-29T00:00:00"/>
        <d v="2025-12-30T00:00:00"/>
        <d v="2025-12-31T00:00:00"/>
      </sharedItems>
    </cacheField>
    <cacheField name="% Eigenverbrauch" numFmtId="0">
      <sharedItems containsString="0" containsBlank="1" containsNumber="1" containsInteger="1" minValue="0" maxValue="97"/>
    </cacheField>
    <cacheField name="PV Produktion" numFmtId="0">
      <sharedItems containsString="0" containsBlank="1" containsNumber="1" minValue="0" maxValue="158"/>
    </cacheField>
    <cacheField name="Solar" numFmtId="0">
      <sharedItems containsString="0" containsBlank="1" containsNumber="1" minValue="0" maxValue="377"/>
    </cacheField>
    <cacheField name="Batterie" numFmtId="0">
      <sharedItems containsString="0" containsBlank="1" containsNumber="1" minValue="0" maxValue="41.5"/>
    </cacheField>
    <cacheField name="Werk" numFmtId="0">
      <sharedItems containsString="0" containsBlank="1" containsNumber="1" minValue="0" maxValue="94.8"/>
    </cacheField>
    <cacheField name="Jahr" numFmtId="0">
      <sharedItems containsSemiMixedTypes="0" containsString="0" containsNumber="1" containsInteger="1" minValue="2024" maxValue="2025" count="2">
        <n v="2024"/>
        <n v="2025"/>
      </sharedItems>
    </cacheField>
    <cacheField name="Monatsname" numFmtId="0">
      <sharedItems count="12">
        <s v="April"/>
        <s v="Mai"/>
        <s v="Juni"/>
        <s v="Juli"/>
        <s v="August"/>
        <s v="September"/>
        <s v="Oktober"/>
        <s v="November"/>
        <s v="Dezember"/>
        <s v="Januar"/>
        <s v="Februar"/>
        <s v="März"/>
      </sharedItems>
    </cacheField>
  </cacheFields>
  <extLst>
    <ext xmlns:x14="http://schemas.microsoft.com/office/spreadsheetml/2009/9/main" uri="{725AE2AE-9491-48be-B2B4-4EB974FC3084}">
      <x14:pivotCacheDefinition pivotCacheId="101225151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6">
  <r>
    <x v="0"/>
    <n v="92"/>
    <n v="41.6"/>
    <n v="2.21"/>
    <n v="14.6"/>
    <n v="24.7"/>
    <x v="0"/>
    <x v="0"/>
  </r>
  <r>
    <x v="1"/>
    <n v="77"/>
    <n v="110"/>
    <n v="43.1"/>
    <n v="22.5"/>
    <n v="44.2"/>
    <x v="0"/>
    <x v="0"/>
  </r>
  <r>
    <x v="2"/>
    <n v="78"/>
    <n v="63.9"/>
    <n v="24.1"/>
    <n v="22.7"/>
    <n v="17.100000000000001"/>
    <x v="0"/>
    <x v="0"/>
  </r>
  <r>
    <x v="3"/>
    <n v="78"/>
    <n v="77.7"/>
    <n v="27.9"/>
    <n v="22.6"/>
    <n v="27.2"/>
    <x v="0"/>
    <x v="0"/>
  </r>
  <r>
    <x v="4"/>
    <n v="53"/>
    <n v="29.8"/>
    <n v="20.100000000000001"/>
    <n v="8.5299999999999994"/>
    <n v="1.23"/>
    <x v="0"/>
    <x v="0"/>
  </r>
  <r>
    <x v="5"/>
    <n v="71"/>
    <n v="58.9"/>
    <n v="27.3"/>
    <n v="22.3"/>
    <n v="8.34"/>
    <x v="0"/>
    <x v="0"/>
  </r>
  <r>
    <x v="6"/>
    <n v="88"/>
    <n v="122"/>
    <n v="45.8"/>
    <n v="24.3"/>
    <n v="51.7"/>
    <x v="0"/>
    <x v="0"/>
  </r>
  <r>
    <x v="7"/>
    <n v="79"/>
    <n v="122"/>
    <n v="37.700000000000003"/>
    <n v="22.7"/>
    <n v="62.1"/>
    <x v="0"/>
    <x v="0"/>
  </r>
  <r>
    <x v="8"/>
    <n v="88"/>
    <n v="126"/>
    <n v="46"/>
    <n v="23.3"/>
    <n v="56.6"/>
    <x v="0"/>
    <x v="0"/>
  </r>
  <r>
    <x v="9"/>
    <n v="91"/>
    <n v="127"/>
    <n v="31.4"/>
    <n v="23.3"/>
    <n v="71.900000000000006"/>
    <x v="0"/>
    <x v="0"/>
  </r>
  <r>
    <x v="10"/>
    <n v="72"/>
    <n v="61.6"/>
    <n v="21.6"/>
    <n v="23.4"/>
    <n v="16.600000000000001"/>
    <x v="0"/>
    <x v="0"/>
  </r>
  <r>
    <x v="11"/>
    <n v="87"/>
    <n v="77.7"/>
    <n v="28"/>
    <n v="23.7"/>
    <n v="25.9"/>
    <x v="0"/>
    <x v="0"/>
  </r>
  <r>
    <x v="12"/>
    <n v="70"/>
    <n v="36.700000000000003"/>
    <n v="19.600000000000001"/>
    <n v="14.2"/>
    <n v="2.9"/>
    <x v="0"/>
    <x v="0"/>
  </r>
  <r>
    <x v="13"/>
    <n v="63"/>
    <n v="38.299999999999997"/>
    <n v="19.3"/>
    <n v="17.2"/>
    <n v="1.77"/>
    <x v="0"/>
    <x v="0"/>
  </r>
  <r>
    <x v="14"/>
    <n v="54"/>
    <n v="38"/>
    <n v="29.4"/>
    <n v="7.27"/>
    <n v="1.36"/>
    <x v="0"/>
    <x v="0"/>
  </r>
  <r>
    <x v="15"/>
    <n v="65"/>
    <n v="54.2"/>
    <n v="27"/>
    <n v="21.4"/>
    <n v="5.73"/>
    <x v="0"/>
    <x v="0"/>
  </r>
  <r>
    <x v="16"/>
    <n v="53"/>
    <n v="29.4"/>
    <n v="22.3"/>
    <n v="6.27"/>
    <n v="0.84"/>
    <x v="0"/>
    <x v="0"/>
  </r>
  <r>
    <x v="17"/>
    <n v="18"/>
    <n v="9.75"/>
    <n v="9.7100000000000009"/>
    <n v="0.04"/>
    <n v="0"/>
    <x v="0"/>
    <x v="0"/>
  </r>
  <r>
    <x v="18"/>
    <n v="61"/>
    <n v="46.4"/>
    <n v="18.899999999999999"/>
    <n v="23.3"/>
    <n v="4.16"/>
    <x v="0"/>
    <x v="0"/>
  </r>
  <r>
    <x v="19"/>
    <n v="74"/>
    <n v="64.599999999999994"/>
    <n v="25.6"/>
    <n v="24.1"/>
    <n v="14.9"/>
    <x v="0"/>
    <x v="0"/>
  </r>
  <r>
    <x v="20"/>
    <n v="90"/>
    <n v="99.3"/>
    <n v="52.4"/>
    <n v="41.5"/>
    <n v="5.4"/>
    <x v="0"/>
    <x v="0"/>
  </r>
  <r>
    <x v="21"/>
    <n v="88"/>
    <n v="108"/>
    <n v="30.8"/>
    <n v="23.5"/>
    <n v="53.6"/>
    <x v="0"/>
    <x v="0"/>
  </r>
  <r>
    <x v="22"/>
    <n v="93"/>
    <n v="133"/>
    <n v="43.2"/>
    <n v="23.4"/>
    <n v="65.900000000000006"/>
    <x v="0"/>
    <x v="0"/>
  </r>
  <r>
    <x v="23"/>
    <n v="83"/>
    <n v="81.8"/>
    <n v="27.7"/>
    <n v="23.8"/>
    <n v="30.5"/>
    <x v="0"/>
    <x v="0"/>
  </r>
  <r>
    <x v="24"/>
    <n v="84"/>
    <n v="119"/>
    <n v="35.4"/>
    <n v="23"/>
    <n v="60.2"/>
    <x v="0"/>
    <x v="0"/>
  </r>
  <r>
    <x v="25"/>
    <n v="92"/>
    <n v="128"/>
    <n v="34.200000000000003"/>
    <n v="23.4"/>
    <n v="70.7"/>
    <x v="0"/>
    <x v="0"/>
  </r>
  <r>
    <x v="26"/>
    <n v="90"/>
    <n v="119"/>
    <n v="34.299999999999997"/>
    <n v="23.5"/>
    <n v="61.5"/>
    <x v="0"/>
    <x v="1"/>
  </r>
  <r>
    <x v="27"/>
    <n v="82"/>
    <n v="59.2"/>
    <n v="19.399999999999999"/>
    <n v="22.6"/>
    <n v="17.2"/>
    <x v="0"/>
    <x v="1"/>
  </r>
  <r>
    <x v="28"/>
    <n v="65"/>
    <n v="56.4"/>
    <n v="24.9"/>
    <n v="22.4"/>
    <n v="9.09"/>
    <x v="0"/>
    <x v="1"/>
  </r>
  <r>
    <x v="29"/>
    <n v="87"/>
    <n v="115"/>
    <n v="50.6"/>
    <n v="26.3"/>
    <n v="38.200000000000003"/>
    <x v="0"/>
    <x v="1"/>
  </r>
  <r>
    <x v="30"/>
    <n v="86"/>
    <n v="102"/>
    <n v="30.1"/>
    <n v="23.2"/>
    <n v="48.7"/>
    <x v="0"/>
    <x v="1"/>
  </r>
  <r>
    <x v="31"/>
    <n v="65"/>
    <n v="35"/>
    <n v="25.4"/>
    <n v="8.07"/>
    <n v="1.49"/>
    <x v="0"/>
    <x v="1"/>
  </r>
  <r>
    <x v="32"/>
    <n v="66"/>
    <n v="44.6"/>
    <n v="20.8"/>
    <n v="22"/>
    <n v="1.73"/>
    <x v="0"/>
    <x v="1"/>
  </r>
  <r>
    <x v="33"/>
    <n v="72"/>
    <n v="66.7"/>
    <n v="25.2"/>
    <n v="22.7"/>
    <n v="18.7"/>
    <x v="0"/>
    <x v="1"/>
  </r>
  <r>
    <x v="34"/>
    <n v="74"/>
    <n v="72.900000000000006"/>
    <n v="27.5"/>
    <n v="24.2"/>
    <n v="21.2"/>
    <x v="0"/>
    <x v="1"/>
  </r>
  <r>
    <x v="35"/>
    <n v="61"/>
    <n v="154"/>
    <n v="42.5"/>
    <n v="23.1"/>
    <n v="88.1"/>
    <x v="0"/>
    <x v="1"/>
  </r>
  <r>
    <x v="36"/>
    <n v="92"/>
    <n v="153"/>
    <n v="43.2"/>
    <n v="23.2"/>
    <n v="86.3"/>
    <x v="0"/>
    <x v="1"/>
  </r>
  <r>
    <x v="37"/>
    <n v="95"/>
    <n v="135"/>
    <n v="39"/>
    <n v="23.5"/>
    <n v="72.7"/>
    <x v="0"/>
    <x v="1"/>
  </r>
  <r>
    <x v="38"/>
    <n v="84"/>
    <n v="91.3"/>
    <n v="34.6"/>
    <n v="23.2"/>
    <n v="33.5"/>
    <x v="0"/>
    <x v="1"/>
  </r>
  <r>
    <x v="39"/>
    <n v="94"/>
    <n v="134"/>
    <n v="31.1"/>
    <n v="22.1"/>
    <n v="80.8"/>
    <x v="0"/>
    <x v="1"/>
  </r>
  <r>
    <x v="40"/>
    <n v="83"/>
    <n v="58.7"/>
    <n v="26.4"/>
    <n v="25.4"/>
    <n v="6.98"/>
    <x v="0"/>
    <x v="1"/>
  </r>
  <r>
    <x v="41"/>
    <n v="89"/>
    <n v="65.7"/>
    <n v="23.9"/>
    <n v="23.1"/>
    <n v="18.7"/>
    <x v="0"/>
    <x v="1"/>
  </r>
  <r>
    <x v="42"/>
    <n v="41"/>
    <n v="88.4"/>
    <n v="31.8"/>
    <n v="23.1"/>
    <n v="33.6"/>
    <x v="0"/>
    <x v="1"/>
  </r>
  <r>
    <x v="43"/>
    <n v="93"/>
    <n v="124"/>
    <n v="43.2"/>
    <n v="23.9"/>
    <n v="57.4"/>
    <x v="0"/>
    <x v="1"/>
  </r>
  <r>
    <x v="44"/>
    <n v="89"/>
    <n v="118"/>
    <n v="33"/>
    <n v="24.8"/>
    <n v="60.6"/>
    <x v="0"/>
    <x v="1"/>
  </r>
  <r>
    <x v="45"/>
    <n v="92"/>
    <n v="133"/>
    <n v="39.799999999999997"/>
    <n v="23.7"/>
    <n v="69.5"/>
    <x v="0"/>
    <x v="1"/>
  </r>
  <r>
    <x v="46"/>
    <n v="79"/>
    <n v="40.5"/>
    <n v="27.1"/>
    <n v="11.8"/>
    <n v="1.62"/>
    <x v="0"/>
    <x v="1"/>
  </r>
  <r>
    <x v="47"/>
    <n v="70"/>
    <n v="84.6"/>
    <n v="32.1"/>
    <n v="24.4"/>
    <n v="28.3"/>
    <x v="0"/>
    <x v="1"/>
  </r>
  <r>
    <x v="48"/>
    <n v="78"/>
    <n v="55.8"/>
    <n v="30.4"/>
    <n v="23.2"/>
    <n v="2.2000000000000002"/>
    <x v="0"/>
    <x v="1"/>
  </r>
  <r>
    <x v="49"/>
    <n v="92"/>
    <n v="97.3"/>
    <n v="34.4"/>
    <n v="27.1"/>
    <n v="35.9"/>
    <x v="0"/>
    <x v="1"/>
  </r>
  <r>
    <x v="50"/>
    <n v="91"/>
    <n v="123"/>
    <n v="49.2"/>
    <n v="25.7"/>
    <n v="47.8"/>
    <x v="0"/>
    <x v="1"/>
  </r>
  <r>
    <x v="51"/>
    <n v="94"/>
    <n v="126"/>
    <n v="34.9"/>
    <n v="23.7"/>
    <n v="67.099999999999994"/>
    <x v="0"/>
    <x v="1"/>
  </r>
  <r>
    <x v="52"/>
    <n v="86"/>
    <n v="57.9"/>
    <n v="20.8"/>
    <n v="23.2"/>
    <n v="14"/>
    <x v="0"/>
    <x v="1"/>
  </r>
  <r>
    <x v="53"/>
    <n v="57"/>
    <n v="137"/>
    <n v="44.2"/>
    <n v="27"/>
    <n v="66.2"/>
    <x v="0"/>
    <x v="1"/>
  </r>
  <r>
    <x v="54"/>
    <n v="77"/>
    <n v="72.3"/>
    <n v="25.2"/>
    <n v="24.5"/>
    <n v="22.5"/>
    <x v="0"/>
    <x v="1"/>
  </r>
  <r>
    <x v="55"/>
    <n v="68"/>
    <n v="65.2"/>
    <n v="24.3"/>
    <n v="25.6"/>
    <n v="15.3"/>
    <x v="0"/>
    <x v="1"/>
  </r>
  <r>
    <x v="56"/>
    <n v="17"/>
    <n v="16.899999999999999"/>
    <n v="15.5"/>
    <n v="0.92"/>
    <n v="0.54"/>
    <x v="0"/>
    <x v="1"/>
  </r>
  <r>
    <x v="57"/>
    <n v="56"/>
    <n v="36.299999999999997"/>
    <n v="22.7"/>
    <n v="12.2"/>
    <n v="1.36"/>
    <x v="0"/>
    <x v="2"/>
  </r>
  <r>
    <x v="58"/>
    <n v="67"/>
    <n v="54"/>
    <n v="23.4"/>
    <n v="23.4"/>
    <n v="7.26"/>
    <x v="0"/>
    <x v="2"/>
  </r>
  <r>
    <x v="59"/>
    <n v="69"/>
    <n v="29.2"/>
    <n v="19.7"/>
    <n v="8.26"/>
    <n v="1.2"/>
    <x v="0"/>
    <x v="2"/>
  </r>
  <r>
    <x v="60"/>
    <n v="78"/>
    <n v="145"/>
    <n v="39.200000000000003"/>
    <n v="22.5"/>
    <n v="83.4"/>
    <x v="0"/>
    <x v="2"/>
  </r>
  <r>
    <x v="61"/>
    <n v="91"/>
    <n v="117"/>
    <n v="34.200000000000003"/>
    <n v="24.7"/>
    <n v="58.5"/>
    <x v="0"/>
    <x v="2"/>
  </r>
  <r>
    <x v="62"/>
    <n v="54"/>
    <n v="109"/>
    <n v="29.8"/>
    <n v="25.9"/>
    <n v="53.7"/>
    <x v="0"/>
    <x v="2"/>
  </r>
  <r>
    <x v="63"/>
    <n v="89"/>
    <n v="105"/>
    <n v="36.9"/>
    <n v="24.7"/>
    <n v="43.1"/>
    <x v="0"/>
    <x v="2"/>
  </r>
  <r>
    <x v="64"/>
    <n v="54"/>
    <n v="85.8"/>
    <n v="36"/>
    <n v="25.2"/>
    <n v="24.6"/>
    <x v="0"/>
    <x v="2"/>
  </r>
  <r>
    <x v="65"/>
    <n v="79"/>
    <n v="73.400000000000006"/>
    <n v="43.8"/>
    <n v="25.6"/>
    <n v="4.0199999999999996"/>
    <x v="0"/>
    <x v="2"/>
  </r>
  <r>
    <x v="66"/>
    <n v="71"/>
    <n v="106"/>
    <n v="31.1"/>
    <n v="22.3"/>
    <n v="52.9"/>
    <x v="0"/>
    <x v="2"/>
  </r>
  <r>
    <x v="67"/>
    <n v="73"/>
    <n v="41.8"/>
    <n v="23.2"/>
    <n v="16.8"/>
    <n v="1.76"/>
    <x v="0"/>
    <x v="2"/>
  </r>
  <r>
    <x v="68"/>
    <n v="82"/>
    <n v="138"/>
    <n v="46.6"/>
    <n v="23.1"/>
    <n v="68.3"/>
    <x v="0"/>
    <x v="2"/>
  </r>
  <r>
    <x v="69"/>
    <n v="92"/>
    <n v="129"/>
    <n v="33.299999999999997"/>
    <n v="24.1"/>
    <n v="71.2"/>
    <x v="0"/>
    <x v="2"/>
  </r>
  <r>
    <x v="70"/>
    <n v="89"/>
    <n v="87.9"/>
    <n v="35.9"/>
    <n v="24.7"/>
    <n v="27.4"/>
    <x v="0"/>
    <x v="2"/>
  </r>
  <r>
    <x v="71"/>
    <n v="59"/>
    <n v="84"/>
    <n v="38.1"/>
    <n v="25.9"/>
    <n v="20"/>
    <x v="0"/>
    <x v="2"/>
  </r>
  <r>
    <x v="72"/>
    <n v="91"/>
    <n v="122"/>
    <n v="33.200000000000003"/>
    <n v="23.5"/>
    <n v="65.400000000000006"/>
    <x v="0"/>
    <x v="2"/>
  </r>
  <r>
    <x v="73"/>
    <n v="93"/>
    <n v="93.1"/>
    <n v="30.7"/>
    <n v="24.9"/>
    <n v="37.5"/>
    <x v="0"/>
    <x v="2"/>
  </r>
  <r>
    <x v="74"/>
    <n v="95"/>
    <n v="143"/>
    <n v="37.1"/>
    <n v="23.7"/>
    <n v="81.900000000000006"/>
    <x v="0"/>
    <x v="2"/>
  </r>
  <r>
    <x v="75"/>
    <n v="95"/>
    <n v="150"/>
    <n v="42.5"/>
    <n v="21.6"/>
    <n v="85.8"/>
    <x v="0"/>
    <x v="2"/>
  </r>
  <r>
    <x v="76"/>
    <n v="85"/>
    <n v="71.599999999999994"/>
    <n v="28.3"/>
    <n v="22.9"/>
    <n v="20.3"/>
    <x v="0"/>
    <x v="2"/>
  </r>
  <r>
    <x v="77"/>
    <n v="31"/>
    <n v="27.5"/>
    <n v="25.4"/>
    <n v="1.5"/>
    <n v="0.66"/>
    <x v="0"/>
    <x v="2"/>
  </r>
  <r>
    <x v="78"/>
    <n v="64"/>
    <n v="47.3"/>
    <n v="28.9"/>
    <n v="16"/>
    <n v="2.48"/>
    <x v="0"/>
    <x v="2"/>
  </r>
  <r>
    <x v="79"/>
    <n v="75"/>
    <n v="64.5"/>
    <n v="36.9"/>
    <n v="23.9"/>
    <n v="3.71"/>
    <x v="0"/>
    <x v="2"/>
  </r>
  <r>
    <x v="80"/>
    <n v="93"/>
    <n v="138"/>
    <n v="39.299999999999997"/>
    <n v="24.6"/>
    <n v="74.3"/>
    <x v="0"/>
    <x v="2"/>
  </r>
  <r>
    <x v="81"/>
    <n v="96"/>
    <n v="139"/>
    <n v="55.3"/>
    <n v="23.5"/>
    <n v="60.5"/>
    <x v="0"/>
    <x v="2"/>
  </r>
  <r>
    <x v="82"/>
    <n v="76"/>
    <n v="95.5"/>
    <n v="26.4"/>
    <n v="23"/>
    <n v="46.2"/>
    <x v="0"/>
    <x v="2"/>
  </r>
  <r>
    <x v="83"/>
    <n v="92"/>
    <n v="137"/>
    <n v="39.4"/>
    <n v="23.7"/>
    <n v="73.8"/>
    <x v="0"/>
    <x v="2"/>
  </r>
  <r>
    <x v="84"/>
    <n v="89"/>
    <n v="103"/>
    <n v="44.1"/>
    <n v="27"/>
    <n v="32"/>
    <x v="0"/>
    <x v="2"/>
  </r>
  <r>
    <x v="85"/>
    <n v="90"/>
    <n v="80.900000000000006"/>
    <n v="33.700000000000003"/>
    <n v="22.5"/>
    <n v="24.7"/>
    <x v="0"/>
    <x v="2"/>
  </r>
  <r>
    <x v="86"/>
    <n v="72"/>
    <n v="81"/>
    <n v="34.700000000000003"/>
    <n v="25.1"/>
    <n v="21.2"/>
    <x v="0"/>
    <x v="2"/>
  </r>
  <r>
    <x v="87"/>
    <n v="72"/>
    <n v="113"/>
    <n v="38.1"/>
    <n v="15.5"/>
    <n v="59.2"/>
    <x v="0"/>
    <x v="3"/>
  </r>
  <r>
    <x v="88"/>
    <n v="92"/>
    <n v="78.400000000000006"/>
    <n v="28.4"/>
    <n v="23.8"/>
    <n v="26.3"/>
    <x v="0"/>
    <x v="3"/>
  </r>
  <r>
    <x v="89"/>
    <n v="82"/>
    <n v="56"/>
    <n v="29"/>
    <n v="23.5"/>
    <n v="3.51"/>
    <x v="0"/>
    <x v="3"/>
  </r>
  <r>
    <x v="90"/>
    <n v="80"/>
    <n v="107"/>
    <n v="51.9"/>
    <n v="32.6"/>
    <n v="22.9"/>
    <x v="0"/>
    <x v="3"/>
  </r>
  <r>
    <x v="91"/>
    <n v="88"/>
    <n v="132"/>
    <n v="37.6"/>
    <n v="23.8"/>
    <n v="70.2"/>
    <x v="0"/>
    <x v="3"/>
  </r>
  <r>
    <x v="92"/>
    <n v="84"/>
    <n v="75.3"/>
    <n v="41.9"/>
    <n v="23.9"/>
    <n v="9.4600000000000009"/>
    <x v="0"/>
    <x v="3"/>
  </r>
  <r>
    <x v="93"/>
    <n v="44"/>
    <n v="79.7"/>
    <n v="30.4"/>
    <n v="23.1"/>
    <n v="26.3"/>
    <x v="0"/>
    <x v="3"/>
  </r>
  <r>
    <x v="94"/>
    <n v="95"/>
    <n v="157"/>
    <n v="46.2"/>
    <n v="23.7"/>
    <n v="86.8"/>
    <x v="0"/>
    <x v="3"/>
  </r>
  <r>
    <x v="95"/>
    <n v="94"/>
    <n v="151"/>
    <n v="47.4"/>
    <n v="23.6"/>
    <n v="80.2"/>
    <x v="0"/>
    <x v="3"/>
  </r>
  <r>
    <x v="96"/>
    <n v="76"/>
    <n v="67.099999999999994"/>
    <n v="32.799999999999997"/>
    <n v="25.3"/>
    <n v="9.02"/>
    <x v="0"/>
    <x v="3"/>
  </r>
  <r>
    <x v="97"/>
    <n v="86"/>
    <n v="110"/>
    <n v="37.200000000000003"/>
    <n v="26.7"/>
    <n v="46.1"/>
    <x v="0"/>
    <x v="3"/>
  </r>
  <r>
    <x v="98"/>
    <n v="82"/>
    <n v="73.5"/>
    <n v="26.1"/>
    <n v="22.9"/>
    <n v="24.4"/>
    <x v="0"/>
    <x v="3"/>
  </r>
  <r>
    <x v="99"/>
    <n v="65"/>
    <n v="76.8"/>
    <n v="38.6"/>
    <n v="25.7"/>
    <n v="12.5"/>
    <x v="0"/>
    <x v="3"/>
  </r>
  <r>
    <x v="100"/>
    <n v="94"/>
    <n v="124"/>
    <n v="39.1"/>
    <n v="21.6"/>
    <n v="63.5"/>
    <x v="0"/>
    <x v="3"/>
  </r>
  <r>
    <x v="101"/>
    <n v="85"/>
    <n v="114"/>
    <n v="37.200000000000003"/>
    <n v="23.9"/>
    <n v="52.5"/>
    <x v="0"/>
    <x v="3"/>
  </r>
  <r>
    <x v="102"/>
    <n v="68"/>
    <n v="100"/>
    <n v="33.200000000000003"/>
    <n v="15.3"/>
    <n v="51.5"/>
    <x v="0"/>
    <x v="3"/>
  </r>
  <r>
    <x v="103"/>
    <n v="90"/>
    <n v="98.9"/>
    <n v="38.4"/>
    <n v="23.8"/>
    <n v="36.700000000000003"/>
    <x v="0"/>
    <x v="3"/>
  </r>
  <r>
    <x v="104"/>
    <n v="95"/>
    <n v="149"/>
    <n v="65.8"/>
    <n v="26.4"/>
    <n v="57.3"/>
    <x v="0"/>
    <x v="3"/>
  </r>
  <r>
    <x v="105"/>
    <n v="92"/>
    <n v="135"/>
    <n v="63.5"/>
    <n v="26.7"/>
    <n v="44.6"/>
    <x v="0"/>
    <x v="3"/>
  </r>
  <r>
    <x v="106"/>
    <n v="87"/>
    <n v="146"/>
    <n v="54.6"/>
    <n v="23.3"/>
    <n v="68.2"/>
    <x v="0"/>
    <x v="3"/>
  </r>
  <r>
    <x v="107"/>
    <n v="73"/>
    <n v="111"/>
    <n v="42.8"/>
    <n v="23.6"/>
    <n v="44.7"/>
    <x v="0"/>
    <x v="3"/>
  </r>
  <r>
    <x v="108"/>
    <n v="79"/>
    <n v="66.099999999999994"/>
    <n v="32"/>
    <n v="24.8"/>
    <n v="9.31"/>
    <x v="0"/>
    <x v="3"/>
  </r>
  <r>
    <x v="109"/>
    <n v="82"/>
    <n v="113"/>
    <n v="33.799999999999997"/>
    <n v="22.7"/>
    <n v="56.7"/>
    <x v="0"/>
    <x v="3"/>
  </r>
  <r>
    <x v="110"/>
    <n v="83"/>
    <n v="118"/>
    <n v="44.3"/>
    <n v="23"/>
    <n v="50.5"/>
    <x v="0"/>
    <x v="3"/>
  </r>
  <r>
    <x v="111"/>
    <n v="93"/>
    <n v="142"/>
    <n v="42.5"/>
    <n v="23.8"/>
    <n v="76"/>
    <x v="0"/>
    <x v="3"/>
  </r>
  <r>
    <x v="112"/>
    <n v="88"/>
    <n v="131"/>
    <n v="43.3"/>
    <n v="23.7"/>
    <n v="64.2"/>
    <x v="0"/>
    <x v="3"/>
  </r>
  <r>
    <x v="113"/>
    <n v="88"/>
    <n v="113"/>
    <n v="40.4"/>
    <n v="25.3"/>
    <n v="47.3"/>
    <x v="0"/>
    <x v="3"/>
  </r>
  <r>
    <x v="114"/>
    <n v="60"/>
    <n v="74.599999999999994"/>
    <n v="31"/>
    <n v="23"/>
    <n v="20.6"/>
    <x v="0"/>
    <x v="3"/>
  </r>
  <r>
    <x v="115"/>
    <n v="92"/>
    <n v="144"/>
    <n v="40.4"/>
    <n v="23.5"/>
    <n v="80"/>
    <x v="0"/>
    <x v="3"/>
  </r>
  <r>
    <x v="116"/>
    <n v="94"/>
    <n v="136"/>
    <n v="50"/>
    <n v="24.1"/>
    <n v="61.6"/>
    <x v="0"/>
    <x v="3"/>
  </r>
  <r>
    <x v="117"/>
    <n v="90"/>
    <n v="96.8"/>
    <n v="62"/>
    <n v="28.2"/>
    <n v="6.58"/>
    <x v="0"/>
    <x v="3"/>
  </r>
  <r>
    <x v="118"/>
    <n v="81"/>
    <n v="81.099999999999994"/>
    <n v="36.700000000000003"/>
    <n v="29.5"/>
    <n v="14.9"/>
    <x v="0"/>
    <x v="4"/>
  </r>
  <r>
    <x v="119"/>
    <n v="90"/>
    <n v="124"/>
    <n v="47.3"/>
    <n v="23.7"/>
    <n v="52.9"/>
    <x v="0"/>
    <x v="4"/>
  </r>
  <r>
    <x v="120"/>
    <n v="82"/>
    <n v="114"/>
    <n v="39.799999999999997"/>
    <n v="23.4"/>
    <n v="50.4"/>
    <x v="0"/>
    <x v="4"/>
  </r>
  <r>
    <x v="121"/>
    <n v="89"/>
    <n v="114"/>
    <n v="40.5"/>
    <n v="24.3"/>
    <n v="49.3"/>
    <x v="0"/>
    <x v="4"/>
  </r>
  <r>
    <x v="122"/>
    <n v="86"/>
    <n v="127"/>
    <n v="51.5"/>
    <n v="23.5"/>
    <n v="51.7"/>
    <x v="0"/>
    <x v="4"/>
  </r>
  <r>
    <x v="123"/>
    <n v="91"/>
    <n v="135"/>
    <n v="52.2"/>
    <n v="25.1"/>
    <n v="57.4"/>
    <x v="0"/>
    <x v="4"/>
  </r>
  <r>
    <x v="124"/>
    <n v="78"/>
    <n v="80.599999999999994"/>
    <n v="26.4"/>
    <n v="23.9"/>
    <n v="30.4"/>
    <x v="0"/>
    <x v="4"/>
  </r>
  <r>
    <x v="125"/>
    <n v="87"/>
    <n v="95.9"/>
    <n v="31.4"/>
    <n v="23.8"/>
    <n v="40.6"/>
    <x v="0"/>
    <x v="4"/>
  </r>
  <r>
    <x v="126"/>
    <n v="92"/>
    <n v="134"/>
    <n v="74.900000000000006"/>
    <n v="28.5"/>
    <n v="30.2"/>
    <x v="0"/>
    <x v="4"/>
  </r>
  <r>
    <x v="127"/>
    <n v="92"/>
    <n v="136"/>
    <n v="48.8"/>
    <n v="23.6"/>
    <n v="63.4"/>
    <x v="0"/>
    <x v="4"/>
  </r>
  <r>
    <x v="128"/>
    <n v="88"/>
    <n v="133"/>
    <n v="41.7"/>
    <n v="23.5"/>
    <n v="67.7"/>
    <x v="0"/>
    <x v="4"/>
  </r>
  <r>
    <x v="129"/>
    <n v="94"/>
    <n v="122"/>
    <n v="46.3"/>
    <n v="23.8"/>
    <n v="52.3"/>
    <x v="0"/>
    <x v="4"/>
  </r>
  <r>
    <x v="130"/>
    <n v="89"/>
    <n v="128"/>
    <n v="47.8"/>
    <n v="23.7"/>
    <n v="56.5"/>
    <x v="0"/>
    <x v="4"/>
  </r>
  <r>
    <x v="131"/>
    <n v="84"/>
    <n v="121"/>
    <n v="44"/>
    <n v="23.3"/>
    <n v="53.3"/>
    <x v="0"/>
    <x v="4"/>
  </r>
  <r>
    <x v="132"/>
    <n v="87"/>
    <n v="130"/>
    <n v="46.9"/>
    <n v="23.1"/>
    <n v="59.7"/>
    <x v="0"/>
    <x v="4"/>
  </r>
  <r>
    <x v="133"/>
    <n v="88"/>
    <n v="122"/>
    <n v="57.5"/>
    <n v="24.5"/>
    <n v="39.799999999999997"/>
    <x v="0"/>
    <x v="4"/>
  </r>
  <r>
    <x v="134"/>
    <n v="73"/>
    <n v="46.8"/>
    <n v="30.9"/>
    <n v="14.4"/>
    <n v="1.45"/>
    <x v="0"/>
    <x v="4"/>
  </r>
  <r>
    <x v="135"/>
    <n v="38"/>
    <n v="27.3"/>
    <n v="24.8"/>
    <n v="1.63"/>
    <n v="0.8"/>
    <x v="0"/>
    <x v="4"/>
  </r>
  <r>
    <x v="136"/>
    <n v="83"/>
    <n v="99.3"/>
    <n v="57.3"/>
    <n v="29.3"/>
    <n v="12.6"/>
    <x v="0"/>
    <x v="4"/>
  </r>
  <r>
    <x v="137"/>
    <n v="78"/>
    <n v="92.5"/>
    <n v="33.9"/>
    <n v="23.4"/>
    <n v="35.200000000000003"/>
    <x v="0"/>
    <x v="4"/>
  </r>
  <r>
    <x v="138"/>
    <n v="87"/>
    <n v="86.7"/>
    <n v="31.7"/>
    <n v="23.7"/>
    <n v="31.8"/>
    <x v="0"/>
    <x v="4"/>
  </r>
  <r>
    <x v="139"/>
    <n v="91"/>
    <n v="129"/>
    <n v="38"/>
    <n v="24"/>
    <n v="67.5"/>
    <x v="0"/>
    <x v="4"/>
  </r>
  <r>
    <x v="140"/>
    <n v="93"/>
    <n v="127"/>
    <n v="42.8"/>
    <n v="23.6"/>
    <n v="60.3"/>
    <x v="0"/>
    <x v="4"/>
  </r>
  <r>
    <x v="141"/>
    <n v="84"/>
    <n v="119"/>
    <n v="44.7"/>
    <n v="23.2"/>
    <n v="50.6"/>
    <x v="0"/>
    <x v="4"/>
  </r>
  <r>
    <x v="142"/>
    <n v="60"/>
    <n v="36.700000000000003"/>
    <n v="24.2"/>
    <n v="10.9"/>
    <n v="1.26"/>
    <x v="0"/>
    <x v="4"/>
  </r>
  <r>
    <x v="143"/>
    <n v="73"/>
    <n v="63"/>
    <n v="35.700000000000003"/>
    <n v="22.8"/>
    <n v="4.45"/>
    <x v="0"/>
    <x v="4"/>
  </r>
  <r>
    <x v="144"/>
    <n v="77"/>
    <n v="93.3"/>
    <n v="40.5"/>
    <n v="23.3"/>
    <n v="29.4"/>
    <x v="0"/>
    <x v="4"/>
  </r>
  <r>
    <x v="145"/>
    <n v="88"/>
    <n v="117"/>
    <n v="42.7"/>
    <n v="23.4"/>
    <n v="51.4"/>
    <x v="0"/>
    <x v="4"/>
  </r>
  <r>
    <x v="146"/>
    <n v="82"/>
    <n v="116"/>
    <n v="37.799999999999997"/>
    <n v="22.8"/>
    <n v="55.4"/>
    <x v="0"/>
    <x v="4"/>
  </r>
  <r>
    <x v="147"/>
    <n v="84"/>
    <n v="109"/>
    <n v="48.2"/>
    <n v="23.6"/>
    <n v="37.4"/>
    <x v="0"/>
    <x v="4"/>
  </r>
  <r>
    <x v="148"/>
    <n v="84"/>
    <n v="106"/>
    <n v="43.5"/>
    <n v="23.3"/>
    <n v="39.6"/>
    <x v="0"/>
    <x v="4"/>
  </r>
  <r>
    <x v="149"/>
    <n v="78"/>
    <n v="103"/>
    <n v="36.4"/>
    <n v="22.3"/>
    <n v="44.8"/>
    <x v="0"/>
    <x v="5"/>
  </r>
  <r>
    <x v="150"/>
    <n v="85"/>
    <n v="89.8"/>
    <n v="58.5"/>
    <n v="27.6"/>
    <n v="3.75"/>
    <x v="0"/>
    <x v="5"/>
  </r>
  <r>
    <x v="151"/>
    <n v="71"/>
    <n v="82.3"/>
    <n v="35.4"/>
    <n v="22.9"/>
    <n v="24"/>
    <x v="0"/>
    <x v="5"/>
  </r>
  <r>
    <x v="152"/>
    <n v="78"/>
    <n v="78.7"/>
    <n v="27.1"/>
    <n v="23"/>
    <n v="28.6"/>
    <x v="0"/>
    <x v="5"/>
  </r>
  <r>
    <x v="153"/>
    <n v="78"/>
    <n v="78.7"/>
    <n v="27.1"/>
    <n v="23"/>
    <n v="28.6"/>
    <x v="0"/>
    <x v="5"/>
  </r>
  <r>
    <x v="154"/>
    <n v="80"/>
    <n v="97.1"/>
    <n v="56.6"/>
    <n v="32.6"/>
    <n v="8.0399999999999991"/>
    <x v="0"/>
    <x v="5"/>
  </r>
  <r>
    <x v="155"/>
    <n v="86"/>
    <n v="112"/>
    <n v="40.700000000000003"/>
    <n v="23.3"/>
    <n v="48"/>
    <x v="0"/>
    <x v="5"/>
  </r>
  <r>
    <x v="156"/>
    <n v="51"/>
    <n v="26.2"/>
    <n v="23.1"/>
    <n v="2.09"/>
    <n v="0.96"/>
    <x v="0"/>
    <x v="5"/>
  </r>
  <r>
    <x v="157"/>
    <n v="55"/>
    <n v="31.8"/>
    <n v="20.100000000000001"/>
    <n v="10.199999999999999"/>
    <n v="1.6"/>
    <x v="0"/>
    <x v="5"/>
  </r>
  <r>
    <x v="158"/>
    <n v="68"/>
    <n v="79"/>
    <n v="25.4"/>
    <n v="22.5"/>
    <n v="31.1"/>
    <x v="0"/>
    <x v="5"/>
  </r>
  <r>
    <x v="159"/>
    <n v="60"/>
    <n v="27.5"/>
    <n v="17"/>
    <n v="9.27"/>
    <n v="1.27"/>
    <x v="0"/>
    <x v="5"/>
  </r>
  <r>
    <x v="160"/>
    <n v="71"/>
    <n v="68.5"/>
    <n v="27.6"/>
    <n v="22.9"/>
    <n v="18.100000000000001"/>
    <x v="0"/>
    <x v="5"/>
  </r>
  <r>
    <x v="161"/>
    <n v="67"/>
    <n v="52.7"/>
    <n v="33.200000000000003"/>
    <n v="17.7"/>
    <n v="1.86"/>
    <x v="0"/>
    <x v="5"/>
  </r>
  <r>
    <x v="162"/>
    <n v="64"/>
    <n v="55"/>
    <n v="26.8"/>
    <n v="22.7"/>
    <n v="5.47"/>
    <x v="0"/>
    <x v="5"/>
  </r>
  <r>
    <x v="163"/>
    <n v="84"/>
    <n v="111"/>
    <n v="56.7"/>
    <n v="28.3"/>
    <n v="24.2"/>
    <x v="0"/>
    <x v="5"/>
  </r>
  <r>
    <x v="164"/>
    <n v="43"/>
    <n v="29.2"/>
    <n v="25.6"/>
    <n v="2.88"/>
    <n v="0.72"/>
    <x v="0"/>
    <x v="5"/>
  </r>
  <r>
    <x v="165"/>
    <n v="60"/>
    <n v="46.7"/>
    <n v="22.8"/>
    <n v="20.7"/>
    <n v="2.23"/>
    <x v="0"/>
    <x v="5"/>
  </r>
  <r>
    <x v="166"/>
    <n v="71"/>
    <n v="81.8"/>
    <n v="30.4"/>
    <n v="22.6"/>
    <n v="28.8"/>
    <x v="0"/>
    <x v="5"/>
  </r>
  <r>
    <x v="167"/>
    <n v="74"/>
    <n v="74.2"/>
    <n v="34.5"/>
    <n v="22.7"/>
    <n v="17"/>
    <x v="0"/>
    <x v="5"/>
  </r>
  <r>
    <x v="168"/>
    <n v="77"/>
    <n v="93.2"/>
    <n v="36.799999999999997"/>
    <n v="22.8"/>
    <n v="33.700000000000003"/>
    <x v="0"/>
    <x v="5"/>
  </r>
  <r>
    <x v="169"/>
    <n v="80"/>
    <n v="91.8"/>
    <n v="35.6"/>
    <n v="23"/>
    <n v="33.200000000000003"/>
    <x v="0"/>
    <x v="5"/>
  </r>
  <r>
    <x v="170"/>
    <n v="81"/>
    <n v="72.900000000000006"/>
    <n v="32.200000000000003"/>
    <n v="23.2"/>
    <n v="17.600000000000001"/>
    <x v="0"/>
    <x v="5"/>
  </r>
  <r>
    <x v="171"/>
    <n v="53"/>
    <n v="42.6"/>
    <n v="29.5"/>
    <n v="11.5"/>
    <n v="1.65"/>
    <x v="0"/>
    <x v="5"/>
  </r>
  <r>
    <x v="172"/>
    <n v="49"/>
    <n v="61.5"/>
    <n v="29"/>
    <n v="23.9"/>
    <n v="8.64"/>
    <x v="0"/>
    <x v="5"/>
  </r>
  <r>
    <x v="173"/>
    <n v="76"/>
    <n v="75.900000000000006"/>
    <n v="35.5"/>
    <n v="22.6"/>
    <n v="17.8"/>
    <x v="0"/>
    <x v="5"/>
  </r>
  <r>
    <x v="174"/>
    <n v="22"/>
    <n v="14.4"/>
    <n v="14"/>
    <n v="0.34"/>
    <n v="0"/>
    <x v="0"/>
    <x v="5"/>
  </r>
  <r>
    <x v="175"/>
    <n v="39"/>
    <n v="25.8"/>
    <n v="22.9"/>
    <n v="2.08"/>
    <n v="0.83"/>
    <x v="0"/>
    <x v="5"/>
  </r>
  <r>
    <x v="176"/>
    <n v="32"/>
    <n v="23.4"/>
    <n v="22.2"/>
    <n v="0.6"/>
    <n v="0.6"/>
    <x v="0"/>
    <x v="5"/>
  </r>
  <r>
    <x v="177"/>
    <n v="73"/>
    <n v="75.400000000000006"/>
    <n v="33.1"/>
    <n v="24.2"/>
    <n v="18.100000000000001"/>
    <x v="0"/>
    <x v="5"/>
  </r>
  <r>
    <x v="178"/>
    <n v="66"/>
    <n v="60.4"/>
    <n v="28.8"/>
    <n v="23.7"/>
    <n v="7.89"/>
    <x v="0"/>
    <x v="5"/>
  </r>
  <r>
    <x v="179"/>
    <n v="30"/>
    <n v="18"/>
    <n v="17.399999999999999"/>
    <n v="0"/>
    <n v="0.61"/>
    <x v="0"/>
    <x v="6"/>
  </r>
  <r>
    <x v="180"/>
    <n v="46"/>
    <n v="36.4"/>
    <n v="26.7"/>
    <n v="8.1199999999999992"/>
    <n v="1.61"/>
    <x v="0"/>
    <x v="6"/>
  </r>
  <r>
    <x v="181"/>
    <n v="46"/>
    <n v="30.5"/>
    <n v="22"/>
    <n v="7.19"/>
    <n v="1.37"/>
    <x v="0"/>
    <x v="6"/>
  </r>
  <r>
    <x v="182"/>
    <n v="42"/>
    <n v="27.2"/>
    <n v="21.2"/>
    <n v="5.36"/>
    <n v="1.17"/>
    <x v="0"/>
    <x v="6"/>
  </r>
  <r>
    <x v="183"/>
    <n v="61"/>
    <n v="46.4"/>
    <n v="28.2"/>
    <n v="21"/>
    <n v="2.17"/>
    <x v="0"/>
    <x v="6"/>
  </r>
  <r>
    <x v="184"/>
    <n v="40"/>
    <n v="41.2"/>
    <n v="27.1"/>
    <n v="12"/>
    <n v="2.12"/>
    <x v="0"/>
    <x v="6"/>
  </r>
  <r>
    <x v="185"/>
    <n v="55"/>
    <n v="56.5"/>
    <n v="20.7"/>
    <n v="22.5"/>
    <n v="13.3"/>
    <x v="0"/>
    <x v="6"/>
  </r>
  <r>
    <x v="186"/>
    <n v="25"/>
    <n v="13.5"/>
    <n v="13.2"/>
    <n v="0"/>
    <n v="0.33"/>
    <x v="0"/>
    <x v="6"/>
  </r>
  <r>
    <x v="187"/>
    <n v="74"/>
    <n v="66.900000000000006"/>
    <n v="30.3"/>
    <n v="22.8"/>
    <n v="13.9"/>
    <x v="0"/>
    <x v="6"/>
  </r>
  <r>
    <x v="188"/>
    <n v="66"/>
    <n v="41.9"/>
    <n v="18.8"/>
    <n v="20.399999999999999"/>
    <n v="2.61"/>
    <x v="0"/>
    <x v="6"/>
  </r>
  <r>
    <x v="189"/>
    <n v="58"/>
    <n v="44.3"/>
    <n v="28"/>
    <n v="14.5"/>
    <n v="1.83"/>
    <x v="0"/>
    <x v="6"/>
  </r>
  <r>
    <x v="190"/>
    <n v="59"/>
    <n v="42.9"/>
    <n v="19.600000000000001"/>
    <n v="21"/>
    <n v="2.38"/>
    <x v="0"/>
    <x v="6"/>
  </r>
  <r>
    <x v="191"/>
    <n v="46"/>
    <n v="30.7"/>
    <n v="20.3"/>
    <n v="9.02"/>
    <n v="1.31"/>
    <x v="0"/>
    <x v="6"/>
  </r>
  <r>
    <x v="192"/>
    <n v="62"/>
    <n v="44.3"/>
    <n v="24.7"/>
    <n v="17.399999999999999"/>
    <n v="2.16"/>
    <x v="0"/>
    <x v="6"/>
  </r>
  <r>
    <x v="193"/>
    <n v="43"/>
    <n v="22.1"/>
    <n v="16"/>
    <n v="4.88"/>
    <n v="1.23"/>
    <x v="0"/>
    <x v="6"/>
  </r>
  <r>
    <x v="194"/>
    <n v="32"/>
    <n v="17.5"/>
    <n v="14.4"/>
    <n v="2.25"/>
    <n v="0.8"/>
    <x v="0"/>
    <x v="6"/>
  </r>
  <r>
    <x v="195"/>
    <n v="66"/>
    <n v="40.299999999999997"/>
    <n v="16.7"/>
    <n v="21.9"/>
    <n v="1.79"/>
    <x v="0"/>
    <x v="6"/>
  </r>
  <r>
    <x v="196"/>
    <n v="27"/>
    <n v="17.3"/>
    <n v="16.7"/>
    <n v="0"/>
    <n v="0.52"/>
    <x v="0"/>
    <x v="6"/>
  </r>
  <r>
    <x v="197"/>
    <n v="24"/>
    <n v="19.5"/>
    <n v="19"/>
    <n v="0"/>
    <n v="0.48"/>
    <x v="0"/>
    <x v="6"/>
  </r>
  <r>
    <x v="198"/>
    <n v="39"/>
    <n v="26"/>
    <n v="21.3"/>
    <n v="3.63"/>
    <n v="1.03"/>
    <x v="0"/>
    <x v="6"/>
  </r>
  <r>
    <x v="199"/>
    <n v="71"/>
    <n v="55.3"/>
    <n v="29.4"/>
    <n v="23.8"/>
    <n v="2.11"/>
    <x v="0"/>
    <x v="6"/>
  </r>
  <r>
    <x v="200"/>
    <n v="53"/>
    <n v="29.8"/>
    <n v="16.8"/>
    <n v="11.9"/>
    <n v="1.07"/>
    <x v="0"/>
    <x v="6"/>
  </r>
  <r>
    <x v="201"/>
    <n v="11"/>
    <n v="9.82"/>
    <n v="9.76"/>
    <n v="0"/>
    <n v="0.06"/>
    <x v="0"/>
    <x v="6"/>
  </r>
  <r>
    <x v="202"/>
    <n v="59"/>
    <n v="38.700000000000003"/>
    <n v="20"/>
    <n v="17.399999999999999"/>
    <n v="1.36"/>
    <x v="0"/>
    <x v="6"/>
  </r>
  <r>
    <x v="203"/>
    <n v="33"/>
    <n v="18.5"/>
    <n v="17.399999999999999"/>
    <n v="0.35"/>
    <n v="0.77"/>
    <x v="0"/>
    <x v="6"/>
  </r>
  <r>
    <x v="204"/>
    <n v="21"/>
    <n v="12.9"/>
    <n v="12.7"/>
    <n v="0"/>
    <n v="0.17"/>
    <x v="0"/>
    <x v="6"/>
  </r>
  <r>
    <x v="205"/>
    <n v="65"/>
    <n v="44.5"/>
    <n v="21.8"/>
    <n v="20.8"/>
    <n v="1.87"/>
    <x v="0"/>
    <x v="6"/>
  </r>
  <r>
    <x v="206"/>
    <n v="70"/>
    <n v="53.5"/>
    <n v="25"/>
    <n v="24.2"/>
    <n v="4.21"/>
    <x v="0"/>
    <x v="6"/>
  </r>
  <r>
    <x v="207"/>
    <n v="61"/>
    <n v="42.7"/>
    <n v="26.1"/>
    <n v="15"/>
    <n v="1.59"/>
    <x v="0"/>
    <x v="6"/>
  </r>
  <r>
    <x v="208"/>
    <n v="29"/>
    <n v="18.100000000000001"/>
    <n v="17.600000000000001"/>
    <n v="0"/>
    <n v="0.44"/>
    <x v="0"/>
    <x v="6"/>
  </r>
  <r>
    <x v="209"/>
    <n v="23"/>
    <n v="13.3"/>
    <n v="12.6"/>
    <n v="0"/>
    <n v="0.68"/>
    <x v="0"/>
    <x v="6"/>
  </r>
  <r>
    <x v="210"/>
    <n v="32"/>
    <n v="40.1"/>
    <n v="19.600000000000001"/>
    <n v="19.2"/>
    <n v="1.2"/>
    <x v="0"/>
    <x v="7"/>
  </r>
  <r>
    <x v="211"/>
    <n v="15"/>
    <n v="8.36"/>
    <n v="8.35"/>
    <n v="0"/>
    <n v="0.01"/>
    <x v="0"/>
    <x v="7"/>
  </r>
  <r>
    <x v="212"/>
    <n v="21"/>
    <n v="13.1"/>
    <n v="13"/>
    <n v="0"/>
    <n v="0.06"/>
    <x v="0"/>
    <x v="7"/>
  </r>
  <r>
    <x v="213"/>
    <n v="25"/>
    <n v="16.600000000000001"/>
    <n v="16.2"/>
    <n v="0"/>
    <n v="0.41"/>
    <x v="0"/>
    <x v="7"/>
  </r>
  <r>
    <x v="214"/>
    <n v="47"/>
    <n v="32.5"/>
    <n v="11"/>
    <n v="11"/>
    <n v="1.02"/>
    <x v="0"/>
    <x v="7"/>
  </r>
  <r>
    <x v="215"/>
    <n v="46"/>
    <n v="33.799999999999997"/>
    <n v="24.5"/>
    <n v="7.79"/>
    <n v="1.46"/>
    <x v="0"/>
    <x v="7"/>
  </r>
  <r>
    <x v="216"/>
    <n v="14"/>
    <n v="12.4"/>
    <n v="12.3"/>
    <n v="0"/>
    <n v="0.14000000000000001"/>
    <x v="0"/>
    <x v="7"/>
  </r>
  <r>
    <x v="217"/>
    <n v="44"/>
    <n v="29.1"/>
    <n v="17.7"/>
    <n v="10.3"/>
    <n v="1.1000000000000001"/>
    <x v="0"/>
    <x v="7"/>
  </r>
  <r>
    <x v="218"/>
    <n v="20"/>
    <n v="12.9"/>
    <n v="12.9"/>
    <n v="0"/>
    <n v="0.05"/>
    <x v="0"/>
    <x v="7"/>
  </r>
  <r>
    <x v="219"/>
    <n v="19"/>
    <n v="12"/>
    <n v="11.8"/>
    <n v="0"/>
    <n v="0.23"/>
    <x v="0"/>
    <x v="7"/>
  </r>
  <r>
    <x v="220"/>
    <n v="39"/>
    <n v="26.6"/>
    <n v="19.3"/>
    <n v="6.54"/>
    <n v="0.79"/>
    <x v="0"/>
    <x v="7"/>
  </r>
  <r>
    <x v="221"/>
    <n v="12"/>
    <n v="6.08"/>
    <n v="6.03"/>
    <n v="0"/>
    <n v="0.05"/>
    <x v="0"/>
    <x v="7"/>
  </r>
  <r>
    <x v="222"/>
    <n v="12"/>
    <n v="6.61"/>
    <n v="6.6"/>
    <n v="0"/>
    <n v="0.01"/>
    <x v="0"/>
    <x v="7"/>
  </r>
  <r>
    <x v="223"/>
    <n v="43"/>
    <n v="31.4"/>
    <n v="22.5"/>
    <n v="7.74"/>
    <n v="1.23"/>
    <x v="0"/>
    <x v="7"/>
  </r>
  <r>
    <x v="224"/>
    <n v="42"/>
    <n v="32.6"/>
    <n v="28"/>
    <n v="3.1"/>
    <n v="1.54"/>
    <x v="0"/>
    <x v="7"/>
  </r>
  <r>
    <x v="225"/>
    <n v="38"/>
    <n v="26.4"/>
    <n v="21.4"/>
    <n v="4.09"/>
    <n v="0.89"/>
    <x v="0"/>
    <x v="7"/>
  </r>
  <r>
    <x v="226"/>
    <n v="33"/>
    <n v="21.6"/>
    <n v="17.399999999999999"/>
    <n v="3.18"/>
    <n v="1.06"/>
    <x v="0"/>
    <x v="7"/>
  </r>
  <r>
    <x v="227"/>
    <n v="42"/>
    <n v="29.9"/>
    <n v="18.899999999999999"/>
    <n v="10.1"/>
    <n v="0.88"/>
    <x v="0"/>
    <x v="7"/>
  </r>
  <r>
    <x v="228"/>
    <n v="12"/>
    <n v="8.93"/>
    <n v="8.91"/>
    <n v="0"/>
    <n v="0.02"/>
    <x v="0"/>
    <x v="7"/>
  </r>
  <r>
    <x v="229"/>
    <n v="19"/>
    <n v="21.5"/>
    <n v="15.5"/>
    <n v="4.96"/>
    <n v="1.1100000000000001"/>
    <x v="0"/>
    <x v="7"/>
  </r>
  <r>
    <x v="230"/>
    <n v="22"/>
    <n v="13.5"/>
    <n v="12.9"/>
    <n v="0"/>
    <n v="0.61"/>
    <x v="0"/>
    <x v="7"/>
  </r>
  <r>
    <x v="231"/>
    <n v="1"/>
    <n v="0.27100000000000002"/>
    <n v="0.27100000000000002"/>
    <n v="0"/>
    <n v="0"/>
    <x v="0"/>
    <x v="7"/>
  </r>
  <r>
    <x v="232"/>
    <n v="18"/>
    <n v="16.100000000000001"/>
    <n v="15.8"/>
    <n v="0"/>
    <n v="0.28000000000000003"/>
    <x v="0"/>
    <x v="7"/>
  </r>
  <r>
    <x v="233"/>
    <n v="45"/>
    <n v="29.4"/>
    <n v="21"/>
    <n v="7.07"/>
    <n v="1.31"/>
    <x v="0"/>
    <x v="7"/>
  </r>
  <r>
    <x v="234"/>
    <n v="41"/>
    <n v="39.299999999999997"/>
    <n v="21.7"/>
    <n v="16.2"/>
    <n v="1.83"/>
    <x v="0"/>
    <x v="7"/>
  </r>
  <r>
    <x v="235"/>
    <n v="27"/>
    <n v="23.2"/>
    <n v="18.5"/>
    <n v="3.3"/>
    <n v="1.39"/>
    <x v="0"/>
    <x v="7"/>
  </r>
  <r>
    <x v="236"/>
    <n v="50"/>
    <n v="36"/>
    <n v="22.9"/>
    <n v="11.9"/>
    <n v="1.24"/>
    <x v="0"/>
    <x v="7"/>
  </r>
  <r>
    <x v="237"/>
    <n v="6"/>
    <n v="3.46"/>
    <n v="3.45"/>
    <n v="0"/>
    <n v="0.01"/>
    <x v="0"/>
    <x v="7"/>
  </r>
  <r>
    <x v="238"/>
    <n v="38"/>
    <n v="26.1"/>
    <n v="20.2"/>
    <n v="4.6500000000000004"/>
    <n v="1.25"/>
    <x v="0"/>
    <x v="7"/>
  </r>
  <r>
    <x v="239"/>
    <n v="14"/>
    <n v="11"/>
    <n v="10.9"/>
    <n v="0"/>
    <n v="0.06"/>
    <x v="0"/>
    <x v="7"/>
  </r>
  <r>
    <x v="240"/>
    <n v="37"/>
    <n v="26.4"/>
    <n v="20.7"/>
    <n v="4.6500000000000004"/>
    <n v="1.02"/>
    <x v="0"/>
    <x v="8"/>
  </r>
  <r>
    <x v="241"/>
    <n v="22"/>
    <n v="15.7"/>
    <n v="15.3"/>
    <n v="0"/>
    <n v="0.4"/>
    <x v="0"/>
    <x v="8"/>
  </r>
  <r>
    <x v="242"/>
    <n v="21"/>
    <n v="15.7"/>
    <n v="15.5"/>
    <n v="0"/>
    <n v="0.28999999999999998"/>
    <x v="0"/>
    <x v="8"/>
  </r>
  <r>
    <x v="243"/>
    <n v="15"/>
    <n v="11.9"/>
    <n v="11.8"/>
    <n v="0"/>
    <n v="0.1"/>
    <x v="0"/>
    <x v="8"/>
  </r>
  <r>
    <x v="244"/>
    <n v="30"/>
    <n v="26.1"/>
    <n v="21.8"/>
    <n v="3.25"/>
    <n v="0.97"/>
    <x v="0"/>
    <x v="8"/>
  </r>
  <r>
    <x v="245"/>
    <n v="15"/>
    <n v="14.5"/>
    <n v="13.9"/>
    <n v="0"/>
    <n v="0.53"/>
    <x v="0"/>
    <x v="8"/>
  </r>
  <r>
    <x v="246"/>
    <n v="13"/>
    <n v="9.3699999999999992"/>
    <n v="9.3000000000000007"/>
    <n v="0"/>
    <n v="7.0000000000000007E-2"/>
    <x v="0"/>
    <x v="8"/>
  </r>
  <r>
    <x v="247"/>
    <n v="14"/>
    <n v="9.81"/>
    <n v="9.77"/>
    <n v="0"/>
    <n v="0.03"/>
    <x v="0"/>
    <x v="8"/>
  </r>
  <r>
    <x v="248"/>
    <n v="7"/>
    <n v="3.57"/>
    <n v="3.56"/>
    <n v="0"/>
    <n v="0.01"/>
    <x v="0"/>
    <x v="8"/>
  </r>
  <r>
    <x v="249"/>
    <n v="6"/>
    <n v="2.5499999999999998"/>
    <n v="2.54"/>
    <n v="0"/>
    <n v="0.02"/>
    <x v="0"/>
    <x v="8"/>
  </r>
  <r>
    <x v="250"/>
    <n v="8"/>
    <n v="4.28"/>
    <n v="4.28"/>
    <n v="0"/>
    <n v="0"/>
    <x v="0"/>
    <x v="8"/>
  </r>
  <r>
    <x v="251"/>
    <n v="8"/>
    <n v="4.4800000000000004"/>
    <n v="4.47"/>
    <n v="0"/>
    <n v="0.01"/>
    <x v="0"/>
    <x v="8"/>
  </r>
  <r>
    <x v="252"/>
    <n v="18"/>
    <n v="11.7"/>
    <n v="11.6"/>
    <n v="0"/>
    <n v="0.12"/>
    <x v="0"/>
    <x v="8"/>
  </r>
  <r>
    <x v="253"/>
    <n v="9"/>
    <n v="7.66"/>
    <n v="7.64"/>
    <n v="0"/>
    <n v="0.02"/>
    <x v="0"/>
    <x v="8"/>
  </r>
  <r>
    <x v="254"/>
    <n v="22"/>
    <n v="15"/>
    <n v="14.5"/>
    <n v="0"/>
    <n v="0.48"/>
    <x v="0"/>
    <x v="8"/>
  </r>
  <r>
    <x v="255"/>
    <n v="45"/>
    <n v="34.299999999999997"/>
    <n v="23.7"/>
    <n v="9.25"/>
    <n v="1.37"/>
    <x v="0"/>
    <x v="8"/>
  </r>
  <r>
    <x v="256"/>
    <n v="49"/>
    <n v="35.700000000000003"/>
    <n v="21.1"/>
    <n v="13.3"/>
    <n v="1.26"/>
    <x v="0"/>
    <x v="8"/>
  </r>
  <r>
    <x v="257"/>
    <n v="29"/>
    <n v="18.3"/>
    <n v="15.7"/>
    <n v="1.61"/>
    <n v="0.99"/>
    <x v="0"/>
    <x v="8"/>
  </r>
  <r>
    <x v="258"/>
    <n v="8"/>
    <n v="4.97"/>
    <n v="4.92"/>
    <n v="0"/>
    <n v="0.05"/>
    <x v="0"/>
    <x v="8"/>
  </r>
  <r>
    <x v="259"/>
    <n v="5"/>
    <n v="5.93"/>
    <n v="3.19"/>
    <n v="0"/>
    <n v="0"/>
    <x v="0"/>
    <x v="8"/>
  </r>
  <r>
    <x v="260"/>
    <n v="19"/>
    <n v="23.7"/>
    <n v="22.1"/>
    <n v="0.89"/>
    <n v="0.77"/>
    <x v="0"/>
    <x v="8"/>
  </r>
  <r>
    <x v="261"/>
    <n v="4"/>
    <n v="1.77"/>
    <n v="1.76"/>
    <n v="0"/>
    <n v="0.01"/>
    <x v="0"/>
    <x v="8"/>
  </r>
  <r>
    <x v="262"/>
    <n v="4"/>
    <n v="1.3"/>
    <n v="1.28"/>
    <n v="0"/>
    <n v="0.02"/>
    <x v="0"/>
    <x v="8"/>
  </r>
  <r>
    <x v="263"/>
    <n v="26"/>
    <n v="13.6"/>
    <n v="13.1"/>
    <n v="0"/>
    <n v="0.55000000000000004"/>
    <x v="0"/>
    <x v="8"/>
  </r>
  <r>
    <x v="264"/>
    <n v="33"/>
    <n v="19.399999999999999"/>
    <n v="17.8"/>
    <n v="0.7"/>
    <n v="0.98"/>
    <x v="0"/>
    <x v="8"/>
  </r>
  <r>
    <x v="265"/>
    <n v="28"/>
    <n v="18.899999999999999"/>
    <n v="17"/>
    <n v="0.88"/>
    <n v="1.04"/>
    <x v="0"/>
    <x v="8"/>
  </r>
  <r>
    <x v="266"/>
    <n v="16"/>
    <n v="9.98"/>
    <n v="9.94"/>
    <n v="0"/>
    <n v="0.04"/>
    <x v="0"/>
    <x v="8"/>
  </r>
  <r>
    <x v="267"/>
    <n v="20"/>
    <n v="13.3"/>
    <n v="12.9"/>
    <n v="0"/>
    <n v="0.49"/>
    <x v="0"/>
    <x v="8"/>
  </r>
  <r>
    <x v="268"/>
    <n v="21"/>
    <n v="16.899999999999999"/>
    <n v="16.8"/>
    <n v="0"/>
    <n v="0.1"/>
    <x v="0"/>
    <x v="8"/>
  </r>
  <r>
    <x v="269"/>
    <n v="20"/>
    <n v="12.1"/>
    <n v="11.9"/>
    <n v="0"/>
    <n v="0.18"/>
    <x v="0"/>
    <x v="8"/>
  </r>
  <r>
    <x v="270"/>
    <n v="36"/>
    <n v="21.4"/>
    <n v="18.8"/>
    <n v="1.54"/>
    <n v="1.04"/>
    <x v="0"/>
    <x v="8"/>
  </r>
  <r>
    <x v="271"/>
    <n v="54"/>
    <n v="42.8"/>
    <n v="21.2"/>
    <n v="20.2"/>
    <n v="1.41"/>
    <x v="1"/>
    <x v="9"/>
  </r>
  <r>
    <x v="272"/>
    <n v="26"/>
    <n v="13.1"/>
    <n v="12.2"/>
    <n v="0.3"/>
    <n v="0.66"/>
    <x v="1"/>
    <x v="9"/>
  </r>
  <r>
    <x v="273"/>
    <n v="14"/>
    <n v="7.39"/>
    <n v="7.23"/>
    <n v="0"/>
    <n v="0.15"/>
    <x v="1"/>
    <x v="9"/>
  </r>
  <r>
    <x v="274"/>
    <n v="25"/>
    <n v="15.5"/>
    <n v="13.8"/>
    <n v="1.21"/>
    <n v="0.52"/>
    <x v="1"/>
    <x v="9"/>
  </r>
  <r>
    <x v="275"/>
    <n v="18"/>
    <n v="12.6"/>
    <n v="12.6"/>
    <n v="0"/>
    <n v="0.04"/>
    <x v="1"/>
    <x v="9"/>
  </r>
  <r>
    <x v="276"/>
    <n v="28"/>
    <n v="17.399999999999999"/>
    <n v="14"/>
    <n v="2.4500000000000002"/>
    <n v="0.91"/>
    <x v="1"/>
    <x v="9"/>
  </r>
  <r>
    <x v="277"/>
    <n v="43"/>
    <n v="29.7"/>
    <n v="14.3"/>
    <n v="14"/>
    <n v="1.49"/>
    <x v="1"/>
    <x v="9"/>
  </r>
  <r>
    <x v="278"/>
    <n v="12"/>
    <n v="7.36"/>
    <n v="7.2"/>
    <n v="0"/>
    <n v="0.17"/>
    <x v="1"/>
    <x v="9"/>
  </r>
  <r>
    <x v="279"/>
    <n v="34"/>
    <n v="20.5"/>
    <n v="13.9"/>
    <n v="5.45"/>
    <n v="1.1399999999999999"/>
    <x v="1"/>
    <x v="9"/>
  </r>
  <r>
    <x v="280"/>
    <n v="29"/>
    <n v="17.899999999999999"/>
    <n v="15.5"/>
    <n v="1.63"/>
    <n v="0.8"/>
    <x v="1"/>
    <x v="9"/>
  </r>
  <r>
    <x v="281"/>
    <n v="43"/>
    <n v="34.4"/>
    <n v="20.9"/>
    <n v="12.4"/>
    <n v="1.23"/>
    <x v="1"/>
    <x v="9"/>
  </r>
  <r>
    <x v="282"/>
    <n v="43"/>
    <n v="32"/>
    <n v="23.6"/>
    <n v="7.08"/>
    <n v="1.32"/>
    <x v="1"/>
    <x v="9"/>
  </r>
  <r>
    <x v="283"/>
    <n v="39"/>
    <n v="26.8"/>
    <n v="19.7"/>
    <n v="5.75"/>
    <n v="1.43"/>
    <x v="1"/>
    <x v="9"/>
  </r>
  <r>
    <x v="284"/>
    <n v="46"/>
    <n v="30"/>
    <n v="17.399999999999999"/>
    <n v="11.4"/>
    <n v="1.1499999999999999"/>
    <x v="1"/>
    <x v="9"/>
  </r>
  <r>
    <x v="285"/>
    <n v="38"/>
    <n v="22.3"/>
    <n v="14.7"/>
    <n v="6.7"/>
    <n v="0.92"/>
    <x v="1"/>
    <x v="9"/>
  </r>
  <r>
    <x v="286"/>
    <n v="31"/>
    <n v="17.5"/>
    <n v="14.4"/>
    <n v="2.12"/>
    <n v="0.97"/>
    <x v="1"/>
    <x v="9"/>
  </r>
  <r>
    <x v="287"/>
    <n v="18"/>
    <n v="10"/>
    <n v="9.9"/>
    <n v="0"/>
    <n v="0.15"/>
    <x v="1"/>
    <x v="9"/>
  </r>
  <r>
    <x v="288"/>
    <n v="31"/>
    <n v="24.7"/>
    <n v="24.1"/>
    <n v="0"/>
    <n v="0.63"/>
    <x v="1"/>
    <x v="9"/>
  </r>
  <r>
    <x v="289"/>
    <n v="20"/>
    <n v="13.4"/>
    <n v="13.3"/>
    <n v="0"/>
    <n v="0.08"/>
    <x v="1"/>
    <x v="9"/>
  </r>
  <r>
    <x v="290"/>
    <n v="36"/>
    <n v="24.5"/>
    <n v="18.2"/>
    <n v="5.39"/>
    <n v="0.96"/>
    <x v="1"/>
    <x v="9"/>
  </r>
  <r>
    <x v="291"/>
    <n v="39"/>
    <n v="22.6"/>
    <n v="18"/>
    <n v="3.64"/>
    <n v="0.95"/>
    <x v="1"/>
    <x v="9"/>
  </r>
  <r>
    <x v="292"/>
    <n v="16"/>
    <n v="10"/>
    <n v="9.93"/>
    <n v="0"/>
    <n v="7.0000000000000007E-2"/>
    <x v="1"/>
    <x v="9"/>
  </r>
  <r>
    <x v="293"/>
    <n v="19"/>
    <n v="10.7"/>
    <n v="9.82"/>
    <n v="0.63"/>
    <n v="0.28999999999999998"/>
    <x v="1"/>
    <x v="9"/>
  </r>
  <r>
    <x v="294"/>
    <n v="51"/>
    <n v="32.299999999999997"/>
    <n v="18.399999999999999"/>
    <n v="12.6"/>
    <n v="1.31"/>
    <x v="1"/>
    <x v="9"/>
  </r>
  <r>
    <x v="295"/>
    <n v="56"/>
    <n v="34.5"/>
    <n v="18"/>
    <n v="15.2"/>
    <n v="1.26"/>
    <x v="1"/>
    <x v="9"/>
  </r>
  <r>
    <x v="296"/>
    <n v="60"/>
    <n v="43.8"/>
    <n v="24.4"/>
    <n v="18.399999999999999"/>
    <n v="1.22"/>
    <x v="1"/>
    <x v="9"/>
  </r>
  <r>
    <x v="297"/>
    <n v="23"/>
    <n v="11.9"/>
    <n v="10.7"/>
    <n v="0.54"/>
    <n v="0.63"/>
    <x v="1"/>
    <x v="9"/>
  </r>
  <r>
    <x v="298"/>
    <n v="32"/>
    <n v="16"/>
    <n v="14.8"/>
    <n v="0.54"/>
    <n v="0.7"/>
    <x v="1"/>
    <x v="9"/>
  </r>
  <r>
    <x v="299"/>
    <n v="52"/>
    <n v="35"/>
    <n v="18.100000000000001"/>
    <n v="15.5"/>
    <n v="1.37"/>
    <x v="1"/>
    <x v="9"/>
  </r>
  <r>
    <x v="300"/>
    <n v="48"/>
    <n v="27.4"/>
    <n v="16.600000000000001"/>
    <n v="9.8000000000000007"/>
    <n v="1.04"/>
    <x v="1"/>
    <x v="9"/>
  </r>
  <r>
    <x v="301"/>
    <n v="16"/>
    <n v="9.66"/>
    <n v="9.4600000000000009"/>
    <n v="0"/>
    <n v="0.21"/>
    <x v="1"/>
    <x v="9"/>
  </r>
  <r>
    <x v="302"/>
    <n v="16"/>
    <n v="9.76"/>
    <n v="9.7200000000000006"/>
    <n v="0"/>
    <n v="0.04"/>
    <x v="1"/>
    <x v="10"/>
  </r>
  <r>
    <x v="303"/>
    <n v="15"/>
    <n v="8.98"/>
    <n v="8.98"/>
    <n v="0"/>
    <n v="0"/>
    <x v="1"/>
    <x v="10"/>
  </r>
  <r>
    <x v="304"/>
    <n v="26"/>
    <n v="14.3"/>
    <n v="13.8"/>
    <n v="0"/>
    <n v="0.54"/>
    <x v="1"/>
    <x v="10"/>
  </r>
  <r>
    <x v="305"/>
    <n v="60"/>
    <n v="38.4"/>
    <n v="19.600000000000001"/>
    <n v="17.7"/>
    <n v="1.0900000000000001"/>
    <x v="1"/>
    <x v="10"/>
  </r>
  <r>
    <x v="306"/>
    <n v="38"/>
    <n v="22.2"/>
    <n v="20.5"/>
    <n v="0.72"/>
    <n v="1"/>
    <x v="1"/>
    <x v="10"/>
  </r>
  <r>
    <x v="307"/>
    <n v="7"/>
    <n v="4.42"/>
    <n v="4.42"/>
    <n v="0"/>
    <n v="0"/>
    <x v="1"/>
    <x v="10"/>
  </r>
  <r>
    <x v="308"/>
    <n v="56"/>
    <n v="38"/>
    <n v="21.7"/>
    <n v="15"/>
    <n v="1.31"/>
    <x v="1"/>
    <x v="10"/>
  </r>
  <r>
    <x v="309"/>
    <n v="57"/>
    <n v="39.9"/>
    <n v="22.7"/>
    <n v="15.6"/>
    <n v="1.59"/>
    <x v="1"/>
    <x v="10"/>
  </r>
  <r>
    <x v="310"/>
    <n v="61"/>
    <n v="39.9"/>
    <n v="20.5"/>
    <n v="18.2"/>
    <n v="1.1399999999999999"/>
    <x v="1"/>
    <x v="10"/>
  </r>
  <r>
    <x v="311"/>
    <n v="43"/>
    <n v="31"/>
    <n v="21.9"/>
    <n v="7.69"/>
    <n v="1.35"/>
    <x v="1"/>
    <x v="10"/>
  </r>
  <r>
    <x v="312"/>
    <n v="21"/>
    <n v="12.2"/>
    <n v="12.1"/>
    <n v="0"/>
    <n v="0.06"/>
    <x v="1"/>
    <x v="10"/>
  </r>
  <r>
    <x v="313"/>
    <n v="44"/>
    <n v="27.7"/>
    <n v="18"/>
    <n v="8.4"/>
    <n v="1.28"/>
    <x v="1"/>
    <x v="10"/>
  </r>
  <r>
    <x v="314"/>
    <n v="11"/>
    <n v="6.49"/>
    <n v="6.48"/>
    <n v="0"/>
    <n v="0"/>
    <x v="1"/>
    <x v="10"/>
  </r>
  <r>
    <x v="315"/>
    <n v="0"/>
    <n v="0"/>
    <n v="0"/>
    <n v="0"/>
    <n v="0"/>
    <x v="1"/>
    <x v="10"/>
  </r>
  <r>
    <x v="316"/>
    <n v="9"/>
    <n v="5.73"/>
    <n v="5.73"/>
    <n v="0"/>
    <n v="0"/>
    <x v="1"/>
    <x v="10"/>
  </r>
  <r>
    <x v="317"/>
    <n v="41"/>
    <n v="27.7"/>
    <n v="25"/>
    <n v="1.78"/>
    <n v="1"/>
    <x v="1"/>
    <x v="10"/>
  </r>
  <r>
    <x v="318"/>
    <n v="21"/>
    <n v="15.6"/>
    <n v="15.3"/>
    <n v="0"/>
    <n v="0.22"/>
    <x v="1"/>
    <x v="10"/>
  </r>
  <r>
    <x v="319"/>
    <n v="25"/>
    <n v="17.2"/>
    <n v="16.899999999999999"/>
    <n v="0"/>
    <n v="0.31"/>
    <x v="1"/>
    <x v="10"/>
  </r>
  <r>
    <x v="320"/>
    <n v="49"/>
    <n v="36"/>
    <n v="24.4"/>
    <n v="10.7"/>
    <n v="0.87"/>
    <x v="1"/>
    <x v="10"/>
  </r>
  <r>
    <x v="321"/>
    <n v="41"/>
    <n v="30"/>
    <n v="23.5"/>
    <n v="5.54"/>
    <n v="0.96"/>
    <x v="1"/>
    <x v="10"/>
  </r>
  <r>
    <x v="322"/>
    <n v="73"/>
    <n v="66.8"/>
    <n v="23.7"/>
    <n v="25.5"/>
    <n v="8.59"/>
    <x v="1"/>
    <x v="10"/>
  </r>
  <r>
    <x v="323"/>
    <n v="69"/>
    <n v="46.5"/>
    <n v="22.4"/>
    <n v="22.1"/>
    <n v="2.08"/>
    <x v="1"/>
    <x v="10"/>
  </r>
  <r>
    <x v="324"/>
    <n v="28"/>
    <n v="17.3"/>
    <n v="16.399999999999999"/>
    <n v="0"/>
    <n v="0.86"/>
    <x v="1"/>
    <x v="10"/>
  </r>
  <r>
    <x v="325"/>
    <n v="50"/>
    <n v="36.5"/>
    <n v="26.9"/>
    <n v="8.2799999999999994"/>
    <n v="1.38"/>
    <x v="1"/>
    <x v="10"/>
  </r>
  <r>
    <x v="326"/>
    <n v="39"/>
    <n v="22.8"/>
    <n v="18.600000000000001"/>
    <n v="3.23"/>
    <n v="0.96"/>
    <x v="1"/>
    <x v="10"/>
  </r>
  <r>
    <x v="327"/>
    <n v="18"/>
    <n v="11.1"/>
    <n v="11.1"/>
    <n v="0"/>
    <n v="0.04"/>
    <x v="1"/>
    <x v="10"/>
  </r>
  <r>
    <x v="328"/>
    <n v="36"/>
    <n v="20.100000000000001"/>
    <n v="18.8"/>
    <n v="0.53"/>
    <n v="0.78"/>
    <x v="1"/>
    <x v="10"/>
  </r>
  <r>
    <x v="329"/>
    <n v="49"/>
    <n v="33.9"/>
    <n v="20.6"/>
    <n v="11.9"/>
    <n v="1.45"/>
    <x v="1"/>
    <x v="10"/>
  </r>
  <r>
    <x v="330"/>
    <n v="26"/>
    <n v="20.5"/>
    <n v="20.2"/>
    <n v="0"/>
    <n v="0.3"/>
    <x v="1"/>
    <x v="11"/>
  </r>
  <r>
    <x v="331"/>
    <n v="63"/>
    <n v="54"/>
    <n v="29.2"/>
    <n v="22.7"/>
    <n v="2.11"/>
    <x v="1"/>
    <x v="11"/>
  </r>
  <r>
    <x v="332"/>
    <n v="62"/>
    <n v="87.4"/>
    <n v="47.1"/>
    <n v="23"/>
    <n v="17.3"/>
    <x v="1"/>
    <x v="11"/>
  </r>
  <r>
    <x v="333"/>
    <n v="74"/>
    <n v="87.6"/>
    <n v="35.299999999999997"/>
    <n v="22"/>
    <n v="30.2"/>
    <x v="1"/>
    <x v="11"/>
  </r>
  <r>
    <x v="334"/>
    <n v="77"/>
    <n v="87.5"/>
    <n v="34.5"/>
    <n v="22.8"/>
    <n v="30.2"/>
    <x v="1"/>
    <x v="11"/>
  </r>
  <r>
    <x v="335"/>
    <n v="74"/>
    <n v="83.5"/>
    <n v="27.9"/>
    <n v="22.4"/>
    <n v="33.299999999999997"/>
    <x v="1"/>
    <x v="11"/>
  </r>
  <r>
    <x v="336"/>
    <n v="80"/>
    <n v="87.7"/>
    <n v="30.3"/>
    <n v="22.1"/>
    <n v="35.299999999999997"/>
    <x v="1"/>
    <x v="11"/>
  </r>
  <r>
    <x v="337"/>
    <n v="83"/>
    <n v="90.5"/>
    <n v="39.700000000000003"/>
    <n v="22.2"/>
    <n v="28.6"/>
    <x v="1"/>
    <x v="11"/>
  </r>
  <r>
    <x v="338"/>
    <n v="83"/>
    <n v="79.900000000000006"/>
    <n v="31"/>
    <n v="26.6"/>
    <n v="22.3"/>
    <x v="1"/>
    <x v="11"/>
  </r>
  <r>
    <x v="339"/>
    <n v="56"/>
    <n v="39.5"/>
    <n v="21.8"/>
    <n v="16.7"/>
    <n v="1.04"/>
    <x v="1"/>
    <x v="11"/>
  </r>
  <r>
    <x v="340"/>
    <n v="67"/>
    <n v="62.7"/>
    <n v="29.5"/>
    <n v="21.8"/>
    <n v="11.4"/>
    <x v="1"/>
    <x v="11"/>
  </r>
  <r>
    <x v="341"/>
    <n v="24"/>
    <n v="20.8"/>
    <n v="20.399999999999999"/>
    <n v="0"/>
    <n v="0.39"/>
    <x v="1"/>
    <x v="11"/>
  </r>
  <r>
    <x v="342"/>
    <n v="34"/>
    <n v="27.5"/>
    <n v="20.6"/>
    <n v="5.78"/>
    <n v="1.08"/>
    <x v="1"/>
    <x v="11"/>
  </r>
  <r>
    <x v="343"/>
    <n v="55"/>
    <n v="39.1"/>
    <n v="23.7"/>
    <n v="13.9"/>
    <n v="1.46"/>
    <x v="1"/>
    <x v="11"/>
  </r>
  <r>
    <x v="344"/>
    <n v="14"/>
    <n v="12.2"/>
    <n v="12.2"/>
    <n v="0"/>
    <n v="0"/>
    <x v="1"/>
    <x v="11"/>
  </r>
  <r>
    <x v="345"/>
    <n v="27"/>
    <n v="18.7"/>
    <n v="18.3"/>
    <n v="0"/>
    <n v="0.39"/>
    <x v="1"/>
    <x v="11"/>
  </r>
  <r>
    <x v="346"/>
    <n v="71"/>
    <n v="82.1"/>
    <n v="35.9"/>
    <n v="22.8"/>
    <n v="23.4"/>
    <x v="1"/>
    <x v="11"/>
  </r>
  <r>
    <x v="347"/>
    <n v="81"/>
    <n v="106"/>
    <n v="40.6"/>
    <n v="26.8"/>
    <n v="38.299999999999997"/>
    <x v="1"/>
    <x v="11"/>
  </r>
  <r>
    <x v="348"/>
    <n v="56"/>
    <n v="107"/>
    <n v="40.1"/>
    <n v="22.6"/>
    <n v="44.2"/>
    <x v="1"/>
    <x v="11"/>
  </r>
  <r>
    <x v="349"/>
    <n v="78"/>
    <n v="80.7"/>
    <n v="41.6"/>
    <n v="22.6"/>
    <n v="16.5"/>
    <x v="1"/>
    <x v="11"/>
  </r>
  <r>
    <x v="350"/>
    <n v="76"/>
    <n v="62.2"/>
    <n v="35.6"/>
    <n v="22.2"/>
    <n v="4.37"/>
    <x v="1"/>
    <x v="11"/>
  </r>
  <r>
    <x v="351"/>
    <n v="76"/>
    <n v="98.8"/>
    <n v="40.799999999999997"/>
    <n v="22.1"/>
    <n v="35.9"/>
    <x v="1"/>
    <x v="11"/>
  </r>
  <r>
    <x v="352"/>
    <n v="67"/>
    <n v="57.8"/>
    <n v="27.7"/>
    <n v="23.2"/>
    <n v="6.85"/>
    <x v="1"/>
    <x v="11"/>
  </r>
  <r>
    <x v="353"/>
    <n v="69"/>
    <n v="66.900000000000006"/>
    <n v="29.4"/>
    <n v="21.5"/>
    <n v="16"/>
    <x v="1"/>
    <x v="11"/>
  </r>
  <r>
    <x v="354"/>
    <n v="61"/>
    <n v="46.3"/>
    <n v="20.6"/>
    <n v="21.5"/>
    <n v="4.21"/>
    <x v="1"/>
    <x v="11"/>
  </r>
  <r>
    <x v="355"/>
    <n v="53"/>
    <n v="35.799999999999997"/>
    <n v="23.5"/>
    <n v="11.1"/>
    <n v="1.23"/>
    <x v="1"/>
    <x v="11"/>
  </r>
  <r>
    <x v="356"/>
    <n v="70"/>
    <n v="62.3"/>
    <n v="31"/>
    <n v="22.7"/>
    <n v="8.65"/>
    <x v="1"/>
    <x v="11"/>
  </r>
  <r>
    <x v="357"/>
    <n v="73"/>
    <n v="50.3"/>
    <n v="28.5"/>
    <n v="19.899999999999999"/>
    <n v="1.87"/>
    <x v="1"/>
    <x v="11"/>
  </r>
  <r>
    <x v="358"/>
    <n v="50"/>
    <n v="35.5"/>
    <n v="25"/>
    <n v="9.27"/>
    <n v="1.17"/>
    <x v="1"/>
    <x v="11"/>
  </r>
  <r>
    <x v="359"/>
    <n v="63"/>
    <n v="88.6"/>
    <n v="28.3"/>
    <n v="22.4"/>
    <n v="37.799999999999997"/>
    <x v="1"/>
    <x v="11"/>
  </r>
  <r>
    <x v="360"/>
    <n v="76"/>
    <n v="59"/>
    <n v="31.1"/>
    <n v="23.3"/>
    <n v="4.59"/>
    <x v="1"/>
    <x v="11"/>
  </r>
  <r>
    <x v="361"/>
    <n v="76"/>
    <n v="107"/>
    <n v="44.8"/>
    <n v="23.1"/>
    <n v="39.299999999999997"/>
    <x v="1"/>
    <x v="0"/>
  </r>
  <r>
    <x v="362"/>
    <n v="56"/>
    <n v="117"/>
    <n v="38.5"/>
    <n v="22.3"/>
    <n v="55.8"/>
    <x v="1"/>
    <x v="0"/>
  </r>
  <r>
    <x v="363"/>
    <n v="88"/>
    <n v="119"/>
    <n v="40.9"/>
    <n v="22.4"/>
    <n v="56.2"/>
    <x v="1"/>
    <x v="0"/>
  </r>
  <r>
    <x v="364"/>
    <n v="90"/>
    <n v="121"/>
    <n v="32.5"/>
    <n v="22.8"/>
    <n v="65.599999999999994"/>
    <x v="1"/>
    <x v="0"/>
  </r>
  <r>
    <x v="365"/>
    <n v="90"/>
    <n v="121"/>
    <n v="38.200000000000003"/>
    <n v="22.7"/>
    <n v="59.7"/>
    <x v="1"/>
    <x v="0"/>
  </r>
  <r>
    <x v="366"/>
    <n v="89"/>
    <n v="130"/>
    <n v="38.9"/>
    <n v="22.6"/>
    <n v="68.8"/>
    <x v="1"/>
    <x v="0"/>
  </r>
  <r>
    <x v="367"/>
    <n v="92"/>
    <n v="129"/>
    <n v="47.7"/>
    <n v="22.8"/>
    <n v="59.1"/>
    <x v="1"/>
    <x v="0"/>
  </r>
  <r>
    <x v="368"/>
    <n v="89"/>
    <n v="126"/>
    <n v="377"/>
    <n v="22.9"/>
    <n v="65.400000000000006"/>
    <x v="1"/>
    <x v="0"/>
  </r>
  <r>
    <x v="369"/>
    <n v="85"/>
    <n v="123"/>
    <n v="32.1"/>
    <n v="22.3"/>
    <n v="68.900000000000006"/>
    <x v="1"/>
    <x v="0"/>
  </r>
  <r>
    <x v="370"/>
    <n v="90"/>
    <n v="124"/>
    <n v="35.1"/>
    <n v="22.7"/>
    <n v="66"/>
    <x v="1"/>
    <x v="0"/>
  </r>
  <r>
    <x v="371"/>
    <n v="93"/>
    <n v="126"/>
    <n v="33.799999999999997"/>
    <n v="22.8"/>
    <n v="69.400000000000006"/>
    <x v="1"/>
    <x v="0"/>
  </r>
  <r>
    <x v="372"/>
    <n v="91"/>
    <n v="105"/>
    <n v="41.3"/>
    <n v="24.4"/>
    <n v="39.4"/>
    <x v="1"/>
    <x v="0"/>
  </r>
  <r>
    <x v="373"/>
    <n v="86"/>
    <n v="56.7"/>
    <n v="27.7"/>
    <n v="23.5"/>
    <n v="5.4"/>
    <x v="1"/>
    <x v="0"/>
  </r>
  <r>
    <x v="374"/>
    <n v="83"/>
    <n v="107"/>
    <n v="34.200000000000003"/>
    <n v="22.1"/>
    <n v="50.7"/>
    <x v="1"/>
    <x v="0"/>
  </r>
  <r>
    <x v="375"/>
    <n v="86"/>
    <n v="90.4"/>
    <n v="36.5"/>
    <n v="23.4"/>
    <n v="30.5"/>
    <x v="1"/>
    <x v="0"/>
  </r>
  <r>
    <x v="376"/>
    <n v="87"/>
    <n v="67.099999999999994"/>
    <n v="26"/>
    <n v="22.5"/>
    <n v="18.600000000000001"/>
    <x v="1"/>
    <x v="0"/>
  </r>
  <r>
    <x v="377"/>
    <n v="38"/>
    <n v="24"/>
    <n v="21.1"/>
    <n v="1.97"/>
    <n v="0.91"/>
    <x v="1"/>
    <x v="0"/>
  </r>
  <r>
    <x v="378"/>
    <n v="69"/>
    <n v="64.8"/>
    <n v="31.6"/>
    <n v="24.8"/>
    <n v="8.41"/>
    <x v="1"/>
    <x v="0"/>
  </r>
  <r>
    <x v="379"/>
    <n v="91"/>
    <n v="132"/>
    <n v="40.9"/>
    <n v="23.4"/>
    <n v="67.3"/>
    <x v="1"/>
    <x v="0"/>
  </r>
  <r>
    <x v="380"/>
    <n v="90"/>
    <n v="80.3"/>
    <n v="32"/>
    <n v="24.5"/>
    <n v="23.8"/>
    <x v="1"/>
    <x v="0"/>
  </r>
  <r>
    <x v="381"/>
    <n v="90"/>
    <n v="104"/>
    <n v="34.1"/>
    <n v="24"/>
    <n v="46.4"/>
    <x v="1"/>
    <x v="0"/>
  </r>
  <r>
    <x v="382"/>
    <n v="90"/>
    <n v="109"/>
    <n v="30.1"/>
    <n v="23"/>
    <n v="55.7"/>
    <x v="1"/>
    <x v="0"/>
  </r>
  <r>
    <x v="383"/>
    <n v="90"/>
    <n v="107"/>
    <n v="26.6"/>
    <n v="22.8"/>
    <n v="57.7"/>
    <x v="1"/>
    <x v="0"/>
  </r>
  <r>
    <x v="384"/>
    <n v="72"/>
    <n v="52.8"/>
    <n v="29.7"/>
    <n v="20.8"/>
    <n v="2.2999999999999998"/>
    <x v="1"/>
    <x v="0"/>
  </r>
  <r>
    <x v="385"/>
    <n v="65"/>
    <n v="62.6"/>
    <n v="28.3"/>
    <n v="23.3"/>
    <n v="11"/>
    <x v="1"/>
    <x v="0"/>
  </r>
  <r>
    <x v="386"/>
    <n v="79"/>
    <n v="83.3"/>
    <n v="39.299999999999997"/>
    <n v="23.3"/>
    <n v="20.8"/>
    <x v="1"/>
    <x v="0"/>
  </r>
  <r>
    <x v="387"/>
    <n v="88"/>
    <n v="98.3"/>
    <n v="35.9"/>
    <n v="22.7"/>
    <n v="39.700000000000003"/>
    <x v="1"/>
    <x v="0"/>
  </r>
  <r>
    <x v="388"/>
    <n v="93"/>
    <n v="135"/>
    <n v="44.9"/>
    <n v="22.6"/>
    <n v="68.099999999999994"/>
    <x v="1"/>
    <x v="0"/>
  </r>
  <r>
    <x v="389"/>
    <n v="95"/>
    <n v="139"/>
    <n v="37.1"/>
    <n v="22.9"/>
    <n v="79.3"/>
    <x v="1"/>
    <x v="0"/>
  </r>
  <r>
    <x v="390"/>
    <n v="82"/>
    <n v="143"/>
    <n v="39.9"/>
    <n v="10.7"/>
    <n v="92.3"/>
    <x v="1"/>
    <x v="0"/>
  </r>
  <r>
    <x v="391"/>
    <n v="96"/>
    <n v="141"/>
    <n v="34.5"/>
    <n v="22.5"/>
    <n v="83.6"/>
    <x v="1"/>
    <x v="1"/>
  </r>
  <r>
    <x v="392"/>
    <n v="96"/>
    <n v="132"/>
    <n v="32.6"/>
    <n v="21.9"/>
    <n v="77.8"/>
    <x v="1"/>
    <x v="1"/>
  </r>
  <r>
    <x v="393"/>
    <n v="83"/>
    <n v="85.3"/>
    <n v="35.299999999999997"/>
    <n v="24.1"/>
    <n v="25.9"/>
    <x v="1"/>
    <x v="1"/>
  </r>
  <r>
    <x v="394"/>
    <n v="85"/>
    <n v="51.8"/>
    <n v="21"/>
    <n v="18.5"/>
    <n v="12.3"/>
    <x v="1"/>
    <x v="1"/>
  </r>
  <r>
    <x v="395"/>
    <n v="52"/>
    <n v="30.7"/>
    <n v="21.6"/>
    <n v="7.98"/>
    <n v="1.0900000000000001"/>
    <x v="1"/>
    <x v="1"/>
  </r>
  <r>
    <x v="396"/>
    <n v="53"/>
    <n v="30.7"/>
    <n v="22"/>
    <n v="7.76"/>
    <n v="0.97"/>
    <x v="1"/>
    <x v="1"/>
  </r>
  <r>
    <x v="397"/>
    <n v="73"/>
    <n v="60"/>
    <n v="26.4"/>
    <n v="22.4"/>
    <n v="11.1"/>
    <x v="1"/>
    <x v="1"/>
  </r>
  <r>
    <x v="398"/>
    <n v="84"/>
    <n v="88.9"/>
    <n v="29.7"/>
    <n v="22.8"/>
    <n v="36.299999999999997"/>
    <x v="1"/>
    <x v="1"/>
  </r>
  <r>
    <x v="399"/>
    <n v="92"/>
    <n v="115"/>
    <n v="43.2"/>
    <n v="23.7"/>
    <n v="47.8"/>
    <x v="1"/>
    <x v="1"/>
  </r>
  <r>
    <x v="400"/>
    <n v="93"/>
    <n v="148"/>
    <n v="42.5"/>
    <n v="22.7"/>
    <n v="83.2"/>
    <x v="1"/>
    <x v="1"/>
  </r>
  <r>
    <x v="401"/>
    <n v="96"/>
    <n v="150"/>
    <n v="43.9"/>
    <n v="23"/>
    <n v="82.8"/>
    <x v="1"/>
    <x v="1"/>
  </r>
  <r>
    <x v="402"/>
    <n v="96"/>
    <n v="122"/>
    <n v="44.6"/>
    <n v="22.8"/>
    <n v="55"/>
    <x v="1"/>
    <x v="1"/>
  </r>
  <r>
    <x v="403"/>
    <n v="83"/>
    <n v="112"/>
    <n v="41.9"/>
    <n v="22.7"/>
    <n v="47.1"/>
    <x v="1"/>
    <x v="1"/>
  </r>
  <r>
    <x v="404"/>
    <n v="87"/>
    <n v="152"/>
    <n v="50.9"/>
    <n v="11.9"/>
    <n v="89"/>
    <x v="1"/>
    <x v="1"/>
  </r>
  <r>
    <x v="405"/>
    <n v="88"/>
    <n v="103"/>
    <n v="32.700000000000003"/>
    <n v="23.4"/>
    <n v="46.7"/>
    <x v="1"/>
    <x v="1"/>
  </r>
  <r>
    <x v="406"/>
    <n v="89"/>
    <n v="124"/>
    <n v="41.4"/>
    <n v="23.3"/>
    <n v="59"/>
    <x v="1"/>
    <x v="1"/>
  </r>
  <r>
    <x v="407"/>
    <n v="87"/>
    <n v="110"/>
    <n v="44.3"/>
    <n v="23.4"/>
    <n v="42"/>
    <x v="1"/>
    <x v="1"/>
  </r>
  <r>
    <x v="408"/>
    <n v="85"/>
    <n v="143"/>
    <n v="48.1"/>
    <n v="22.8"/>
    <n v="71.900000000000006"/>
    <x v="1"/>
    <x v="1"/>
  </r>
  <r>
    <x v="409"/>
    <n v="82"/>
    <n v="136"/>
    <n v="44.6"/>
    <n v="22.6"/>
    <n v="68.5"/>
    <x v="1"/>
    <x v="1"/>
  </r>
  <r>
    <x v="410"/>
    <n v="81"/>
    <n v="102"/>
    <n v="32.9"/>
    <n v="22.1"/>
    <n v="46.6"/>
    <x v="1"/>
    <x v="1"/>
  </r>
  <r>
    <x v="411"/>
    <n v="70"/>
    <n v="61.5"/>
    <n v="32.700000000000003"/>
    <n v="22.4"/>
    <n v="6.39"/>
    <x v="1"/>
    <x v="1"/>
  </r>
  <r>
    <x v="412"/>
    <n v="54"/>
    <n v="39.4"/>
    <n v="31.2"/>
    <n v="6.92"/>
    <n v="1.3"/>
    <x v="1"/>
    <x v="1"/>
  </r>
  <r>
    <x v="413"/>
    <n v="77"/>
    <n v="122"/>
    <n v="42.8"/>
    <n v="24"/>
    <n v="55.5"/>
    <x v="1"/>
    <x v="1"/>
  </r>
  <r>
    <x v="414"/>
    <n v="94"/>
    <n v="134"/>
    <n v="51.6"/>
    <n v="23.8"/>
    <n v="58.6"/>
    <x v="1"/>
    <x v="1"/>
  </r>
  <r>
    <x v="415"/>
    <n v="84"/>
    <n v="66.099999999999994"/>
    <n v="31.2"/>
    <n v="23.7"/>
    <n v="11.2"/>
    <x v="1"/>
    <x v="1"/>
  </r>
  <r>
    <x v="416"/>
    <n v="72"/>
    <n v="48"/>
    <n v="27.1"/>
    <n v="19.2"/>
    <n v="1.71"/>
    <x v="1"/>
    <x v="1"/>
  </r>
  <r>
    <x v="417"/>
    <n v="83"/>
    <n v="81.8"/>
    <n v="38.299999999999997"/>
    <n v="27.7"/>
    <n v="15.9"/>
    <x v="1"/>
    <x v="1"/>
  </r>
  <r>
    <x v="418"/>
    <n v="75"/>
    <n v="41.6"/>
    <n v="28"/>
    <n v="11.7"/>
    <n v="1.87"/>
    <x v="1"/>
    <x v="1"/>
  </r>
  <r>
    <x v="419"/>
    <n v="78"/>
    <n v="121"/>
    <n v="43.4"/>
    <n v="22.6"/>
    <n v="54.8"/>
    <x v="1"/>
    <x v="1"/>
  </r>
  <r>
    <x v="420"/>
    <n v="97"/>
    <n v="154"/>
    <n v="73.7"/>
    <n v="28.8"/>
    <n v="52.2"/>
    <x v="1"/>
    <x v="1"/>
  </r>
  <r>
    <x v="421"/>
    <n v="95"/>
    <n v="150"/>
    <n v="49.7"/>
    <n v="23.3"/>
    <n v="76.8"/>
    <x v="1"/>
    <x v="1"/>
  </r>
  <r>
    <x v="422"/>
    <n v="93"/>
    <n v="105"/>
    <n v="32.700000000000003"/>
    <n v="23.4"/>
    <n v="48.6"/>
    <x v="1"/>
    <x v="2"/>
  </r>
  <r>
    <x v="423"/>
    <n v="75"/>
    <n v="64.400000000000006"/>
    <n v="26"/>
    <n v="23.6"/>
    <n v="14.7"/>
    <x v="1"/>
    <x v="2"/>
  </r>
  <r>
    <x v="424"/>
    <n v="83"/>
    <n v="105"/>
    <n v="63.1"/>
    <n v="29.2"/>
    <n v="12.9"/>
    <x v="1"/>
    <x v="2"/>
  </r>
  <r>
    <x v="425"/>
    <n v="71"/>
    <n v="73.8"/>
    <n v="25.6"/>
    <n v="21.2"/>
    <n v="27"/>
    <x v="1"/>
    <x v="2"/>
  </r>
  <r>
    <x v="426"/>
    <n v="84"/>
    <n v="72.599999999999994"/>
    <n v="33.1"/>
    <n v="25.9"/>
    <n v="13.6"/>
    <x v="1"/>
    <x v="2"/>
  </r>
  <r>
    <x v="427"/>
    <n v="88"/>
    <n v="83.3"/>
    <n v="35.5"/>
    <n v="24.8"/>
    <n v="23"/>
    <x v="1"/>
    <x v="2"/>
  </r>
  <r>
    <x v="428"/>
    <n v="65"/>
    <n v="41.3"/>
    <n v="27.3"/>
    <n v="12.7"/>
    <n v="1.34"/>
    <x v="1"/>
    <x v="2"/>
  </r>
  <r>
    <x v="429"/>
    <n v="82"/>
    <n v="113"/>
    <n v="47.6"/>
    <n v="23.8"/>
    <n v="41.4"/>
    <x v="1"/>
    <x v="2"/>
  </r>
  <r>
    <x v="430"/>
    <n v="96"/>
    <n v="147"/>
    <n v="47.7"/>
    <n v="23.4"/>
    <n v="76"/>
    <x v="1"/>
    <x v="2"/>
  </r>
  <r>
    <x v="431"/>
    <n v="96"/>
    <n v="134"/>
    <n v="61.6"/>
    <n v="25.7"/>
    <n v="47.4"/>
    <x v="1"/>
    <x v="2"/>
  </r>
  <r>
    <x v="432"/>
    <n v="86"/>
    <n v="150"/>
    <n v="42.5"/>
    <n v="23.2"/>
    <n v="84.7"/>
    <x v="1"/>
    <x v="2"/>
  </r>
  <r>
    <x v="433"/>
    <n v="97"/>
    <n v="148"/>
    <n v="49.9"/>
    <n v="21.1"/>
    <n v="77.3"/>
    <x v="1"/>
    <x v="2"/>
  </r>
  <r>
    <x v="434"/>
    <n v="96"/>
    <n v="147"/>
    <n v="48.2"/>
    <n v="23.1"/>
    <n v="75.400000000000006"/>
    <x v="1"/>
    <x v="2"/>
  </r>
  <r>
    <x v="435"/>
    <n v="92"/>
    <n v="137"/>
    <n v="41.1"/>
    <n v="23.5"/>
    <n v="72.599999999999994"/>
    <x v="1"/>
    <x v="2"/>
  </r>
  <r>
    <x v="436"/>
    <n v="94"/>
    <n v="99.3"/>
    <n v="33.200000000000003"/>
    <n v="32.299999999999997"/>
    <n v="33.799999999999997"/>
    <x v="1"/>
    <x v="2"/>
  </r>
  <r>
    <x v="437"/>
    <n v="91"/>
    <n v="122"/>
    <n v="39.4"/>
    <n v="24.7"/>
    <n v="58.2"/>
    <x v="1"/>
    <x v="2"/>
  </r>
  <r>
    <x v="438"/>
    <n v="97"/>
    <n v="158"/>
    <n v="41.3"/>
    <n v="21.8"/>
    <n v="94.8"/>
    <x v="1"/>
    <x v="2"/>
  </r>
  <r>
    <x v="439"/>
    <n v="97"/>
    <n v="153"/>
    <n v="48.2"/>
    <n v="22.5"/>
    <n v="82.4"/>
    <x v="1"/>
    <x v="2"/>
  </r>
  <r>
    <x v="440"/>
    <n v="97"/>
    <n v="154"/>
    <n v="45.3"/>
    <n v="19.600000000000001"/>
    <n v="89.5"/>
    <x v="1"/>
    <x v="2"/>
  </r>
  <r>
    <x v="441"/>
    <n v="97"/>
    <n v="155"/>
    <n v="46.6"/>
    <n v="22.2"/>
    <n v="86.7"/>
    <x v="1"/>
    <x v="2"/>
  </r>
  <r>
    <x v="442"/>
    <n v="93"/>
    <n v="153"/>
    <n v="56.5"/>
    <n v="23.6"/>
    <n v="72.7"/>
    <x v="1"/>
    <x v="2"/>
  </r>
  <r>
    <x v="443"/>
    <n v="96"/>
    <n v="152"/>
    <n v="53"/>
    <n v="23.7"/>
    <n v="75.8"/>
    <x v="1"/>
    <x v="2"/>
  </r>
  <r>
    <x v="444"/>
    <n v="95"/>
    <n v="124"/>
    <n v="48.4"/>
    <n v="26.8"/>
    <n v="48.6"/>
    <x v="1"/>
    <x v="2"/>
  </r>
  <r>
    <x v="445"/>
    <n v="96"/>
    <n v="155"/>
    <n v="75.3"/>
    <n v="29.8"/>
    <n v="50"/>
    <x v="1"/>
    <x v="2"/>
  </r>
  <r>
    <x v="446"/>
    <n v="96"/>
    <n v="151"/>
    <n v="57.1"/>
    <n v="23.2"/>
    <n v="70.8"/>
    <x v="1"/>
    <x v="2"/>
  </r>
  <r>
    <x v="447"/>
    <n v="81"/>
    <n v="76.2"/>
    <n v="32.9"/>
    <n v="29.6"/>
    <n v="13.7"/>
    <x v="1"/>
    <x v="2"/>
  </r>
  <r>
    <x v="448"/>
    <n v="94"/>
    <n v="138"/>
    <n v="49.4"/>
    <n v="23.2"/>
    <n v="66.400000000000006"/>
    <x v="1"/>
    <x v="2"/>
  </r>
  <r>
    <x v="449"/>
    <m/>
    <m/>
    <m/>
    <m/>
    <m/>
    <x v="1"/>
    <x v="2"/>
  </r>
  <r>
    <x v="450"/>
    <m/>
    <m/>
    <m/>
    <m/>
    <m/>
    <x v="1"/>
    <x v="2"/>
  </r>
  <r>
    <x v="451"/>
    <m/>
    <m/>
    <m/>
    <m/>
    <m/>
    <x v="1"/>
    <x v="2"/>
  </r>
  <r>
    <x v="452"/>
    <m/>
    <m/>
    <m/>
    <m/>
    <m/>
    <x v="1"/>
    <x v="3"/>
  </r>
  <r>
    <x v="453"/>
    <m/>
    <m/>
    <m/>
    <m/>
    <m/>
    <x v="1"/>
    <x v="3"/>
  </r>
  <r>
    <x v="454"/>
    <m/>
    <m/>
    <m/>
    <m/>
    <m/>
    <x v="1"/>
    <x v="3"/>
  </r>
  <r>
    <x v="455"/>
    <m/>
    <m/>
    <m/>
    <m/>
    <m/>
    <x v="1"/>
    <x v="3"/>
  </r>
  <r>
    <x v="456"/>
    <m/>
    <m/>
    <m/>
    <m/>
    <m/>
    <x v="1"/>
    <x v="3"/>
  </r>
  <r>
    <x v="457"/>
    <m/>
    <m/>
    <m/>
    <m/>
    <m/>
    <x v="1"/>
    <x v="3"/>
  </r>
  <r>
    <x v="458"/>
    <m/>
    <m/>
    <m/>
    <m/>
    <m/>
    <x v="1"/>
    <x v="3"/>
  </r>
  <r>
    <x v="459"/>
    <m/>
    <m/>
    <m/>
    <m/>
    <m/>
    <x v="1"/>
    <x v="3"/>
  </r>
  <r>
    <x v="460"/>
    <m/>
    <m/>
    <m/>
    <m/>
    <m/>
    <x v="1"/>
    <x v="3"/>
  </r>
  <r>
    <x v="461"/>
    <m/>
    <m/>
    <m/>
    <m/>
    <m/>
    <x v="1"/>
    <x v="3"/>
  </r>
  <r>
    <x v="462"/>
    <m/>
    <m/>
    <m/>
    <m/>
    <m/>
    <x v="1"/>
    <x v="3"/>
  </r>
  <r>
    <x v="463"/>
    <m/>
    <m/>
    <m/>
    <m/>
    <m/>
    <x v="1"/>
    <x v="3"/>
  </r>
  <r>
    <x v="464"/>
    <m/>
    <m/>
    <m/>
    <m/>
    <m/>
    <x v="1"/>
    <x v="3"/>
  </r>
  <r>
    <x v="465"/>
    <m/>
    <m/>
    <m/>
    <m/>
    <m/>
    <x v="1"/>
    <x v="3"/>
  </r>
  <r>
    <x v="466"/>
    <m/>
    <m/>
    <m/>
    <m/>
    <m/>
    <x v="1"/>
    <x v="3"/>
  </r>
  <r>
    <x v="467"/>
    <m/>
    <m/>
    <m/>
    <m/>
    <m/>
    <x v="1"/>
    <x v="3"/>
  </r>
  <r>
    <x v="468"/>
    <m/>
    <m/>
    <m/>
    <m/>
    <m/>
    <x v="1"/>
    <x v="3"/>
  </r>
  <r>
    <x v="469"/>
    <m/>
    <m/>
    <m/>
    <m/>
    <m/>
    <x v="1"/>
    <x v="3"/>
  </r>
  <r>
    <x v="470"/>
    <m/>
    <m/>
    <m/>
    <m/>
    <m/>
    <x v="1"/>
    <x v="3"/>
  </r>
  <r>
    <x v="471"/>
    <m/>
    <m/>
    <m/>
    <m/>
    <m/>
    <x v="1"/>
    <x v="3"/>
  </r>
  <r>
    <x v="472"/>
    <m/>
    <m/>
    <m/>
    <m/>
    <m/>
    <x v="1"/>
    <x v="3"/>
  </r>
  <r>
    <x v="473"/>
    <m/>
    <m/>
    <m/>
    <m/>
    <m/>
    <x v="1"/>
    <x v="3"/>
  </r>
  <r>
    <x v="474"/>
    <m/>
    <m/>
    <m/>
    <m/>
    <m/>
    <x v="1"/>
    <x v="3"/>
  </r>
  <r>
    <x v="475"/>
    <m/>
    <m/>
    <m/>
    <m/>
    <m/>
    <x v="1"/>
    <x v="3"/>
  </r>
  <r>
    <x v="476"/>
    <m/>
    <m/>
    <m/>
    <m/>
    <m/>
    <x v="1"/>
    <x v="3"/>
  </r>
  <r>
    <x v="477"/>
    <m/>
    <m/>
    <m/>
    <m/>
    <m/>
    <x v="1"/>
    <x v="3"/>
  </r>
  <r>
    <x v="478"/>
    <m/>
    <m/>
    <m/>
    <m/>
    <m/>
    <x v="1"/>
    <x v="3"/>
  </r>
  <r>
    <x v="479"/>
    <m/>
    <m/>
    <m/>
    <m/>
    <m/>
    <x v="1"/>
    <x v="3"/>
  </r>
  <r>
    <x v="480"/>
    <m/>
    <m/>
    <m/>
    <m/>
    <m/>
    <x v="1"/>
    <x v="3"/>
  </r>
  <r>
    <x v="481"/>
    <m/>
    <m/>
    <m/>
    <m/>
    <m/>
    <x v="1"/>
    <x v="3"/>
  </r>
  <r>
    <x v="482"/>
    <m/>
    <m/>
    <m/>
    <m/>
    <m/>
    <x v="1"/>
    <x v="3"/>
  </r>
  <r>
    <x v="483"/>
    <m/>
    <m/>
    <m/>
    <m/>
    <m/>
    <x v="1"/>
    <x v="4"/>
  </r>
  <r>
    <x v="484"/>
    <m/>
    <m/>
    <m/>
    <m/>
    <m/>
    <x v="1"/>
    <x v="4"/>
  </r>
  <r>
    <x v="485"/>
    <m/>
    <m/>
    <m/>
    <m/>
    <m/>
    <x v="1"/>
    <x v="4"/>
  </r>
  <r>
    <x v="486"/>
    <m/>
    <m/>
    <m/>
    <m/>
    <m/>
    <x v="1"/>
    <x v="4"/>
  </r>
  <r>
    <x v="487"/>
    <m/>
    <m/>
    <m/>
    <m/>
    <m/>
    <x v="1"/>
    <x v="4"/>
  </r>
  <r>
    <x v="488"/>
    <m/>
    <m/>
    <m/>
    <m/>
    <m/>
    <x v="1"/>
    <x v="4"/>
  </r>
  <r>
    <x v="489"/>
    <m/>
    <m/>
    <m/>
    <m/>
    <m/>
    <x v="1"/>
    <x v="4"/>
  </r>
  <r>
    <x v="490"/>
    <m/>
    <m/>
    <m/>
    <m/>
    <m/>
    <x v="1"/>
    <x v="4"/>
  </r>
  <r>
    <x v="491"/>
    <m/>
    <m/>
    <m/>
    <m/>
    <m/>
    <x v="1"/>
    <x v="4"/>
  </r>
  <r>
    <x v="492"/>
    <m/>
    <m/>
    <m/>
    <m/>
    <m/>
    <x v="1"/>
    <x v="4"/>
  </r>
  <r>
    <x v="493"/>
    <m/>
    <m/>
    <m/>
    <m/>
    <m/>
    <x v="1"/>
    <x v="4"/>
  </r>
  <r>
    <x v="494"/>
    <m/>
    <m/>
    <m/>
    <m/>
    <m/>
    <x v="1"/>
    <x v="4"/>
  </r>
  <r>
    <x v="495"/>
    <m/>
    <m/>
    <m/>
    <m/>
    <m/>
    <x v="1"/>
    <x v="4"/>
  </r>
  <r>
    <x v="496"/>
    <m/>
    <m/>
    <m/>
    <m/>
    <m/>
    <x v="1"/>
    <x v="4"/>
  </r>
  <r>
    <x v="497"/>
    <m/>
    <m/>
    <m/>
    <m/>
    <m/>
    <x v="1"/>
    <x v="4"/>
  </r>
  <r>
    <x v="498"/>
    <m/>
    <m/>
    <m/>
    <m/>
    <m/>
    <x v="1"/>
    <x v="4"/>
  </r>
  <r>
    <x v="499"/>
    <m/>
    <m/>
    <m/>
    <m/>
    <m/>
    <x v="1"/>
    <x v="4"/>
  </r>
  <r>
    <x v="500"/>
    <m/>
    <m/>
    <m/>
    <m/>
    <m/>
    <x v="1"/>
    <x v="4"/>
  </r>
  <r>
    <x v="501"/>
    <m/>
    <m/>
    <m/>
    <m/>
    <m/>
    <x v="1"/>
    <x v="4"/>
  </r>
  <r>
    <x v="502"/>
    <m/>
    <m/>
    <m/>
    <m/>
    <m/>
    <x v="1"/>
    <x v="4"/>
  </r>
  <r>
    <x v="503"/>
    <m/>
    <m/>
    <m/>
    <m/>
    <m/>
    <x v="1"/>
    <x v="4"/>
  </r>
  <r>
    <x v="504"/>
    <m/>
    <m/>
    <m/>
    <m/>
    <m/>
    <x v="1"/>
    <x v="4"/>
  </r>
  <r>
    <x v="505"/>
    <m/>
    <m/>
    <m/>
    <m/>
    <m/>
    <x v="1"/>
    <x v="4"/>
  </r>
  <r>
    <x v="506"/>
    <m/>
    <m/>
    <m/>
    <m/>
    <m/>
    <x v="1"/>
    <x v="4"/>
  </r>
  <r>
    <x v="507"/>
    <m/>
    <m/>
    <m/>
    <m/>
    <m/>
    <x v="1"/>
    <x v="4"/>
  </r>
  <r>
    <x v="508"/>
    <m/>
    <m/>
    <m/>
    <m/>
    <m/>
    <x v="1"/>
    <x v="4"/>
  </r>
  <r>
    <x v="509"/>
    <m/>
    <m/>
    <m/>
    <m/>
    <m/>
    <x v="1"/>
    <x v="4"/>
  </r>
  <r>
    <x v="510"/>
    <m/>
    <m/>
    <m/>
    <m/>
    <m/>
    <x v="1"/>
    <x v="4"/>
  </r>
  <r>
    <x v="511"/>
    <m/>
    <m/>
    <m/>
    <m/>
    <m/>
    <x v="1"/>
    <x v="4"/>
  </r>
  <r>
    <x v="512"/>
    <m/>
    <m/>
    <m/>
    <m/>
    <m/>
    <x v="1"/>
    <x v="4"/>
  </r>
  <r>
    <x v="513"/>
    <m/>
    <m/>
    <m/>
    <m/>
    <m/>
    <x v="1"/>
    <x v="4"/>
  </r>
  <r>
    <x v="514"/>
    <m/>
    <m/>
    <m/>
    <m/>
    <m/>
    <x v="1"/>
    <x v="5"/>
  </r>
  <r>
    <x v="515"/>
    <m/>
    <m/>
    <m/>
    <m/>
    <m/>
    <x v="1"/>
    <x v="5"/>
  </r>
  <r>
    <x v="516"/>
    <m/>
    <m/>
    <m/>
    <m/>
    <m/>
    <x v="1"/>
    <x v="5"/>
  </r>
  <r>
    <x v="517"/>
    <m/>
    <m/>
    <m/>
    <m/>
    <m/>
    <x v="1"/>
    <x v="5"/>
  </r>
  <r>
    <x v="518"/>
    <m/>
    <m/>
    <m/>
    <m/>
    <m/>
    <x v="1"/>
    <x v="5"/>
  </r>
  <r>
    <x v="519"/>
    <m/>
    <m/>
    <m/>
    <m/>
    <m/>
    <x v="1"/>
    <x v="5"/>
  </r>
  <r>
    <x v="520"/>
    <m/>
    <m/>
    <m/>
    <m/>
    <m/>
    <x v="1"/>
    <x v="5"/>
  </r>
  <r>
    <x v="521"/>
    <m/>
    <m/>
    <m/>
    <m/>
    <m/>
    <x v="1"/>
    <x v="5"/>
  </r>
  <r>
    <x v="522"/>
    <m/>
    <m/>
    <m/>
    <m/>
    <m/>
    <x v="1"/>
    <x v="5"/>
  </r>
  <r>
    <x v="523"/>
    <m/>
    <m/>
    <m/>
    <m/>
    <m/>
    <x v="1"/>
    <x v="5"/>
  </r>
  <r>
    <x v="524"/>
    <m/>
    <m/>
    <m/>
    <m/>
    <m/>
    <x v="1"/>
    <x v="5"/>
  </r>
  <r>
    <x v="525"/>
    <m/>
    <m/>
    <m/>
    <m/>
    <m/>
    <x v="1"/>
    <x v="5"/>
  </r>
  <r>
    <x v="526"/>
    <m/>
    <m/>
    <m/>
    <m/>
    <m/>
    <x v="1"/>
    <x v="5"/>
  </r>
  <r>
    <x v="527"/>
    <m/>
    <m/>
    <m/>
    <m/>
    <m/>
    <x v="1"/>
    <x v="5"/>
  </r>
  <r>
    <x v="528"/>
    <m/>
    <m/>
    <m/>
    <m/>
    <m/>
    <x v="1"/>
    <x v="5"/>
  </r>
  <r>
    <x v="529"/>
    <m/>
    <m/>
    <m/>
    <m/>
    <m/>
    <x v="1"/>
    <x v="5"/>
  </r>
  <r>
    <x v="530"/>
    <m/>
    <m/>
    <m/>
    <m/>
    <m/>
    <x v="1"/>
    <x v="5"/>
  </r>
  <r>
    <x v="531"/>
    <m/>
    <m/>
    <m/>
    <m/>
    <m/>
    <x v="1"/>
    <x v="5"/>
  </r>
  <r>
    <x v="532"/>
    <m/>
    <m/>
    <m/>
    <m/>
    <m/>
    <x v="1"/>
    <x v="5"/>
  </r>
  <r>
    <x v="533"/>
    <m/>
    <m/>
    <m/>
    <m/>
    <m/>
    <x v="1"/>
    <x v="5"/>
  </r>
  <r>
    <x v="534"/>
    <m/>
    <m/>
    <m/>
    <m/>
    <m/>
    <x v="1"/>
    <x v="5"/>
  </r>
  <r>
    <x v="535"/>
    <m/>
    <m/>
    <m/>
    <m/>
    <m/>
    <x v="1"/>
    <x v="5"/>
  </r>
  <r>
    <x v="536"/>
    <m/>
    <m/>
    <m/>
    <m/>
    <m/>
    <x v="1"/>
    <x v="5"/>
  </r>
  <r>
    <x v="537"/>
    <m/>
    <m/>
    <m/>
    <m/>
    <m/>
    <x v="1"/>
    <x v="5"/>
  </r>
  <r>
    <x v="538"/>
    <m/>
    <m/>
    <m/>
    <m/>
    <m/>
    <x v="1"/>
    <x v="5"/>
  </r>
  <r>
    <x v="539"/>
    <m/>
    <m/>
    <m/>
    <m/>
    <m/>
    <x v="1"/>
    <x v="5"/>
  </r>
  <r>
    <x v="540"/>
    <m/>
    <m/>
    <m/>
    <m/>
    <m/>
    <x v="1"/>
    <x v="5"/>
  </r>
  <r>
    <x v="541"/>
    <m/>
    <m/>
    <m/>
    <m/>
    <m/>
    <x v="1"/>
    <x v="5"/>
  </r>
  <r>
    <x v="542"/>
    <m/>
    <m/>
    <m/>
    <m/>
    <m/>
    <x v="1"/>
    <x v="5"/>
  </r>
  <r>
    <x v="543"/>
    <m/>
    <m/>
    <m/>
    <m/>
    <m/>
    <x v="1"/>
    <x v="5"/>
  </r>
  <r>
    <x v="544"/>
    <m/>
    <m/>
    <m/>
    <m/>
    <m/>
    <x v="1"/>
    <x v="6"/>
  </r>
  <r>
    <x v="545"/>
    <m/>
    <m/>
    <m/>
    <m/>
    <m/>
    <x v="1"/>
    <x v="6"/>
  </r>
  <r>
    <x v="546"/>
    <m/>
    <m/>
    <m/>
    <m/>
    <m/>
    <x v="1"/>
    <x v="6"/>
  </r>
  <r>
    <x v="547"/>
    <m/>
    <m/>
    <m/>
    <m/>
    <m/>
    <x v="1"/>
    <x v="6"/>
  </r>
  <r>
    <x v="548"/>
    <m/>
    <m/>
    <m/>
    <m/>
    <m/>
    <x v="1"/>
    <x v="6"/>
  </r>
  <r>
    <x v="549"/>
    <m/>
    <m/>
    <m/>
    <m/>
    <m/>
    <x v="1"/>
    <x v="6"/>
  </r>
  <r>
    <x v="550"/>
    <m/>
    <m/>
    <m/>
    <m/>
    <m/>
    <x v="1"/>
    <x v="6"/>
  </r>
  <r>
    <x v="551"/>
    <m/>
    <m/>
    <m/>
    <m/>
    <m/>
    <x v="1"/>
    <x v="6"/>
  </r>
  <r>
    <x v="552"/>
    <m/>
    <m/>
    <m/>
    <m/>
    <m/>
    <x v="1"/>
    <x v="6"/>
  </r>
  <r>
    <x v="553"/>
    <m/>
    <m/>
    <m/>
    <m/>
    <m/>
    <x v="1"/>
    <x v="6"/>
  </r>
  <r>
    <x v="554"/>
    <m/>
    <m/>
    <m/>
    <m/>
    <m/>
    <x v="1"/>
    <x v="6"/>
  </r>
  <r>
    <x v="555"/>
    <m/>
    <m/>
    <m/>
    <m/>
    <m/>
    <x v="1"/>
    <x v="6"/>
  </r>
  <r>
    <x v="556"/>
    <m/>
    <m/>
    <m/>
    <m/>
    <m/>
    <x v="1"/>
    <x v="6"/>
  </r>
  <r>
    <x v="557"/>
    <m/>
    <m/>
    <m/>
    <m/>
    <m/>
    <x v="1"/>
    <x v="6"/>
  </r>
  <r>
    <x v="558"/>
    <m/>
    <m/>
    <m/>
    <m/>
    <m/>
    <x v="1"/>
    <x v="6"/>
  </r>
  <r>
    <x v="559"/>
    <m/>
    <m/>
    <m/>
    <m/>
    <m/>
    <x v="1"/>
    <x v="6"/>
  </r>
  <r>
    <x v="560"/>
    <m/>
    <m/>
    <m/>
    <m/>
    <m/>
    <x v="1"/>
    <x v="6"/>
  </r>
  <r>
    <x v="561"/>
    <m/>
    <m/>
    <m/>
    <m/>
    <m/>
    <x v="1"/>
    <x v="6"/>
  </r>
  <r>
    <x v="562"/>
    <m/>
    <m/>
    <m/>
    <m/>
    <m/>
    <x v="1"/>
    <x v="6"/>
  </r>
  <r>
    <x v="563"/>
    <m/>
    <m/>
    <m/>
    <m/>
    <m/>
    <x v="1"/>
    <x v="6"/>
  </r>
  <r>
    <x v="564"/>
    <m/>
    <m/>
    <m/>
    <m/>
    <m/>
    <x v="1"/>
    <x v="6"/>
  </r>
  <r>
    <x v="565"/>
    <m/>
    <m/>
    <m/>
    <m/>
    <m/>
    <x v="1"/>
    <x v="6"/>
  </r>
  <r>
    <x v="566"/>
    <m/>
    <m/>
    <m/>
    <m/>
    <m/>
    <x v="1"/>
    <x v="6"/>
  </r>
  <r>
    <x v="567"/>
    <m/>
    <m/>
    <m/>
    <m/>
    <m/>
    <x v="1"/>
    <x v="6"/>
  </r>
  <r>
    <x v="568"/>
    <m/>
    <m/>
    <m/>
    <m/>
    <m/>
    <x v="1"/>
    <x v="6"/>
  </r>
  <r>
    <x v="569"/>
    <m/>
    <m/>
    <m/>
    <m/>
    <m/>
    <x v="1"/>
    <x v="6"/>
  </r>
  <r>
    <x v="570"/>
    <m/>
    <m/>
    <m/>
    <m/>
    <m/>
    <x v="1"/>
    <x v="6"/>
  </r>
  <r>
    <x v="571"/>
    <m/>
    <m/>
    <m/>
    <m/>
    <m/>
    <x v="1"/>
    <x v="6"/>
  </r>
  <r>
    <x v="572"/>
    <m/>
    <m/>
    <m/>
    <m/>
    <m/>
    <x v="1"/>
    <x v="6"/>
  </r>
  <r>
    <x v="573"/>
    <m/>
    <m/>
    <m/>
    <m/>
    <m/>
    <x v="1"/>
    <x v="6"/>
  </r>
  <r>
    <x v="574"/>
    <m/>
    <m/>
    <m/>
    <m/>
    <m/>
    <x v="1"/>
    <x v="6"/>
  </r>
  <r>
    <x v="575"/>
    <m/>
    <m/>
    <m/>
    <m/>
    <m/>
    <x v="1"/>
    <x v="7"/>
  </r>
  <r>
    <x v="576"/>
    <m/>
    <m/>
    <m/>
    <m/>
    <m/>
    <x v="1"/>
    <x v="7"/>
  </r>
  <r>
    <x v="577"/>
    <m/>
    <m/>
    <m/>
    <m/>
    <m/>
    <x v="1"/>
    <x v="7"/>
  </r>
  <r>
    <x v="578"/>
    <m/>
    <m/>
    <m/>
    <m/>
    <m/>
    <x v="1"/>
    <x v="7"/>
  </r>
  <r>
    <x v="579"/>
    <m/>
    <m/>
    <m/>
    <m/>
    <m/>
    <x v="1"/>
    <x v="7"/>
  </r>
  <r>
    <x v="580"/>
    <m/>
    <m/>
    <m/>
    <m/>
    <m/>
    <x v="1"/>
    <x v="7"/>
  </r>
  <r>
    <x v="581"/>
    <m/>
    <m/>
    <m/>
    <m/>
    <m/>
    <x v="1"/>
    <x v="7"/>
  </r>
  <r>
    <x v="582"/>
    <m/>
    <m/>
    <m/>
    <m/>
    <m/>
    <x v="1"/>
    <x v="7"/>
  </r>
  <r>
    <x v="583"/>
    <m/>
    <m/>
    <m/>
    <m/>
    <m/>
    <x v="1"/>
    <x v="7"/>
  </r>
  <r>
    <x v="584"/>
    <m/>
    <m/>
    <m/>
    <m/>
    <m/>
    <x v="1"/>
    <x v="7"/>
  </r>
  <r>
    <x v="585"/>
    <m/>
    <m/>
    <m/>
    <m/>
    <m/>
    <x v="1"/>
    <x v="7"/>
  </r>
  <r>
    <x v="586"/>
    <m/>
    <m/>
    <m/>
    <m/>
    <m/>
    <x v="1"/>
    <x v="7"/>
  </r>
  <r>
    <x v="587"/>
    <m/>
    <m/>
    <m/>
    <m/>
    <m/>
    <x v="1"/>
    <x v="7"/>
  </r>
  <r>
    <x v="588"/>
    <m/>
    <m/>
    <m/>
    <m/>
    <m/>
    <x v="1"/>
    <x v="7"/>
  </r>
  <r>
    <x v="589"/>
    <m/>
    <m/>
    <m/>
    <m/>
    <m/>
    <x v="1"/>
    <x v="7"/>
  </r>
  <r>
    <x v="590"/>
    <m/>
    <m/>
    <m/>
    <m/>
    <m/>
    <x v="1"/>
    <x v="7"/>
  </r>
  <r>
    <x v="591"/>
    <m/>
    <m/>
    <m/>
    <m/>
    <m/>
    <x v="1"/>
    <x v="7"/>
  </r>
  <r>
    <x v="592"/>
    <m/>
    <m/>
    <m/>
    <m/>
    <m/>
    <x v="1"/>
    <x v="7"/>
  </r>
  <r>
    <x v="593"/>
    <m/>
    <m/>
    <m/>
    <m/>
    <m/>
    <x v="1"/>
    <x v="7"/>
  </r>
  <r>
    <x v="594"/>
    <m/>
    <m/>
    <m/>
    <m/>
    <m/>
    <x v="1"/>
    <x v="7"/>
  </r>
  <r>
    <x v="595"/>
    <m/>
    <m/>
    <m/>
    <m/>
    <m/>
    <x v="1"/>
    <x v="7"/>
  </r>
  <r>
    <x v="596"/>
    <m/>
    <m/>
    <m/>
    <m/>
    <m/>
    <x v="1"/>
    <x v="7"/>
  </r>
  <r>
    <x v="597"/>
    <m/>
    <m/>
    <m/>
    <m/>
    <m/>
    <x v="1"/>
    <x v="7"/>
  </r>
  <r>
    <x v="598"/>
    <m/>
    <m/>
    <m/>
    <m/>
    <m/>
    <x v="1"/>
    <x v="7"/>
  </r>
  <r>
    <x v="599"/>
    <m/>
    <m/>
    <m/>
    <m/>
    <m/>
    <x v="1"/>
    <x v="7"/>
  </r>
  <r>
    <x v="600"/>
    <m/>
    <m/>
    <m/>
    <m/>
    <m/>
    <x v="1"/>
    <x v="7"/>
  </r>
  <r>
    <x v="601"/>
    <m/>
    <m/>
    <m/>
    <m/>
    <m/>
    <x v="1"/>
    <x v="7"/>
  </r>
  <r>
    <x v="602"/>
    <m/>
    <m/>
    <m/>
    <m/>
    <m/>
    <x v="1"/>
    <x v="7"/>
  </r>
  <r>
    <x v="603"/>
    <m/>
    <m/>
    <m/>
    <m/>
    <m/>
    <x v="1"/>
    <x v="7"/>
  </r>
  <r>
    <x v="604"/>
    <m/>
    <m/>
    <m/>
    <m/>
    <m/>
    <x v="1"/>
    <x v="7"/>
  </r>
  <r>
    <x v="605"/>
    <m/>
    <m/>
    <m/>
    <m/>
    <m/>
    <x v="1"/>
    <x v="8"/>
  </r>
  <r>
    <x v="606"/>
    <m/>
    <m/>
    <m/>
    <m/>
    <m/>
    <x v="1"/>
    <x v="8"/>
  </r>
  <r>
    <x v="607"/>
    <m/>
    <m/>
    <m/>
    <m/>
    <m/>
    <x v="1"/>
    <x v="8"/>
  </r>
  <r>
    <x v="608"/>
    <m/>
    <m/>
    <m/>
    <m/>
    <m/>
    <x v="1"/>
    <x v="8"/>
  </r>
  <r>
    <x v="609"/>
    <m/>
    <m/>
    <m/>
    <m/>
    <m/>
    <x v="1"/>
    <x v="8"/>
  </r>
  <r>
    <x v="610"/>
    <m/>
    <m/>
    <m/>
    <m/>
    <m/>
    <x v="1"/>
    <x v="8"/>
  </r>
  <r>
    <x v="611"/>
    <m/>
    <m/>
    <m/>
    <m/>
    <m/>
    <x v="1"/>
    <x v="8"/>
  </r>
  <r>
    <x v="612"/>
    <m/>
    <m/>
    <m/>
    <m/>
    <m/>
    <x v="1"/>
    <x v="8"/>
  </r>
  <r>
    <x v="613"/>
    <m/>
    <m/>
    <m/>
    <m/>
    <m/>
    <x v="1"/>
    <x v="8"/>
  </r>
  <r>
    <x v="614"/>
    <m/>
    <m/>
    <m/>
    <m/>
    <m/>
    <x v="1"/>
    <x v="8"/>
  </r>
  <r>
    <x v="615"/>
    <m/>
    <m/>
    <m/>
    <m/>
    <m/>
    <x v="1"/>
    <x v="8"/>
  </r>
  <r>
    <x v="616"/>
    <m/>
    <m/>
    <m/>
    <m/>
    <m/>
    <x v="1"/>
    <x v="8"/>
  </r>
  <r>
    <x v="617"/>
    <m/>
    <m/>
    <m/>
    <m/>
    <m/>
    <x v="1"/>
    <x v="8"/>
  </r>
  <r>
    <x v="618"/>
    <m/>
    <m/>
    <m/>
    <m/>
    <m/>
    <x v="1"/>
    <x v="8"/>
  </r>
  <r>
    <x v="619"/>
    <m/>
    <m/>
    <m/>
    <m/>
    <m/>
    <x v="1"/>
    <x v="8"/>
  </r>
  <r>
    <x v="620"/>
    <m/>
    <m/>
    <m/>
    <m/>
    <m/>
    <x v="1"/>
    <x v="8"/>
  </r>
  <r>
    <x v="621"/>
    <m/>
    <m/>
    <m/>
    <m/>
    <m/>
    <x v="1"/>
    <x v="8"/>
  </r>
  <r>
    <x v="622"/>
    <m/>
    <m/>
    <m/>
    <m/>
    <m/>
    <x v="1"/>
    <x v="8"/>
  </r>
  <r>
    <x v="623"/>
    <m/>
    <m/>
    <m/>
    <m/>
    <m/>
    <x v="1"/>
    <x v="8"/>
  </r>
  <r>
    <x v="624"/>
    <m/>
    <m/>
    <m/>
    <m/>
    <m/>
    <x v="1"/>
    <x v="8"/>
  </r>
  <r>
    <x v="625"/>
    <m/>
    <m/>
    <m/>
    <m/>
    <m/>
    <x v="1"/>
    <x v="8"/>
  </r>
  <r>
    <x v="626"/>
    <m/>
    <m/>
    <m/>
    <m/>
    <m/>
    <x v="1"/>
    <x v="8"/>
  </r>
  <r>
    <x v="627"/>
    <m/>
    <m/>
    <m/>
    <m/>
    <m/>
    <x v="1"/>
    <x v="8"/>
  </r>
  <r>
    <x v="628"/>
    <m/>
    <m/>
    <m/>
    <m/>
    <m/>
    <x v="1"/>
    <x v="8"/>
  </r>
  <r>
    <x v="629"/>
    <m/>
    <m/>
    <m/>
    <m/>
    <m/>
    <x v="1"/>
    <x v="8"/>
  </r>
  <r>
    <x v="630"/>
    <m/>
    <m/>
    <m/>
    <m/>
    <m/>
    <x v="1"/>
    <x v="8"/>
  </r>
  <r>
    <x v="631"/>
    <m/>
    <m/>
    <m/>
    <m/>
    <m/>
    <x v="1"/>
    <x v="8"/>
  </r>
  <r>
    <x v="632"/>
    <m/>
    <m/>
    <m/>
    <m/>
    <m/>
    <x v="1"/>
    <x v="8"/>
  </r>
  <r>
    <x v="633"/>
    <m/>
    <m/>
    <m/>
    <m/>
    <m/>
    <x v="1"/>
    <x v="8"/>
  </r>
  <r>
    <x v="634"/>
    <m/>
    <m/>
    <m/>
    <m/>
    <m/>
    <x v="1"/>
    <x v="8"/>
  </r>
  <r>
    <x v="635"/>
    <m/>
    <m/>
    <m/>
    <m/>
    <m/>
    <x v="1"/>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7D88C1B-01C4-41E6-8FD7-AF6781ADA298}" name="PivotTable4" cacheId="244" applyNumberFormats="0" applyBorderFormats="0" applyFontFormats="0" applyPatternFormats="0" applyAlignmentFormats="0" applyWidthHeightFormats="1" dataCaption="Werte" grandTotalCaption="Gesamt" updatedVersion="8" minRefreshableVersion="5" useAutoFormatting="1" itemPrintTitles="1" createdVersion="8" indent="0" outline="1" outlineData="1" multipleFieldFilters="0" chartFormat="8" rowHeaderCaption="Monate" colHeaderCaption="Jahre" fieldListSortAscending="1">
  <location ref="B3:E17" firstHeaderRow="1" firstDataRow="2" firstDataCol="1"/>
  <pivotFields count="8">
    <pivotField showAll="0">
      <items count="6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t="default"/>
      </items>
    </pivotField>
    <pivotField showAll="0"/>
    <pivotField dataField="1" showAll="0"/>
    <pivotField showAll="0"/>
    <pivotField showAll="0"/>
    <pivotField showAll="0"/>
    <pivotField axis="axisCol" showAll="0">
      <items count="3">
        <item x="0"/>
        <item x="1"/>
        <item t="default"/>
      </items>
    </pivotField>
    <pivotField axis="axisRow" showAll="0">
      <items count="13">
        <item x="9"/>
        <item x="10"/>
        <item x="11"/>
        <item x="0"/>
        <item x="1"/>
        <item x="2"/>
        <item x="3"/>
        <item x="4"/>
        <item x="5"/>
        <item x="6"/>
        <item x="7"/>
        <item x="8"/>
        <item t="default"/>
      </items>
    </pivotField>
  </pivotFields>
  <rowFields count="1">
    <field x="7"/>
  </rowFields>
  <rowItems count="13">
    <i>
      <x/>
    </i>
    <i>
      <x v="1"/>
    </i>
    <i>
      <x v="2"/>
    </i>
    <i>
      <x v="3"/>
    </i>
    <i>
      <x v="4"/>
    </i>
    <i>
      <x v="5"/>
    </i>
    <i>
      <x v="6"/>
    </i>
    <i>
      <x v="7"/>
    </i>
    <i>
      <x v="8"/>
    </i>
    <i>
      <x v="9"/>
    </i>
    <i>
      <x v="10"/>
    </i>
    <i>
      <x v="11"/>
    </i>
    <i t="grand">
      <x/>
    </i>
  </rowItems>
  <colFields count="1">
    <field x="6"/>
  </colFields>
  <colItems count="3">
    <i>
      <x/>
    </i>
    <i>
      <x v="1"/>
    </i>
    <i t="grand">
      <x/>
    </i>
  </colItems>
  <dataFields count="1">
    <dataField name="Summe PV" fld="2" baseField="0" baseItem="0" numFmtId="4"/>
  </dataFields>
  <chartFormats count="3">
    <chartFormat chart="1" format="0" series="1">
      <pivotArea type="data" outline="0" fieldPosition="0">
        <references count="2">
          <reference field="4294967294" count="1" selected="0">
            <x v="0"/>
          </reference>
          <reference field="6" count="1" selected="0">
            <x v="0"/>
          </reference>
        </references>
      </pivotArea>
    </chartFormat>
    <chartFormat chart="1" format="1" series="1">
      <pivotArea type="data" outline="0" fieldPosition="0">
        <references count="2">
          <reference field="4294967294" count="1" selected="0">
            <x v="0"/>
          </reference>
          <reference field="6" count="1" selected="0">
            <x v="1"/>
          </reference>
        </references>
      </pivotArea>
    </chartFormat>
    <chartFormat chart="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sname" xr10:uid="{9201B7D5-3CBA-4B9F-ACD1-FC6043B08E63}" sourceName="Monatsname">
  <pivotTables>
    <pivotTable tabId="26" name="PivotTable4"/>
  </pivotTables>
  <data>
    <tabular pivotCacheId="1012251514">
      <items count="12">
        <i x="9" s="1"/>
        <i x="10" s="1"/>
        <i x="11" s="1"/>
        <i x="0" s="1"/>
        <i x="1" s="1"/>
        <i x="2" s="1"/>
        <i x="3" s="1"/>
        <i x="4" s="1"/>
        <i x="5" s="1"/>
        <i x="6" s="1"/>
        <i x="7" s="1"/>
        <i x="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sname" xr10:uid="{701EBB68-C831-4584-BCCA-1CF52C349A5E}" cache="Datenschnitt_Monatsname" caption="Monatsnam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BB8C9F-374E-439B-BFF6-37999073BB77}" name="Tabelle1" displayName="Tabelle1" ref="A1:F274" totalsRowShown="0" headerRowDxfId="35" dataDxfId="34">
  <autoFilter ref="A1:F274" xr:uid="{FABB8C9F-374E-439B-BFF6-37999073BB77}"/>
  <tableColumns count="6">
    <tableColumn id="1" xr3:uid="{1ECCE93C-ECF6-4AAC-A4EA-B758849BE283}" name="Datum" dataDxfId="33"/>
    <tableColumn id="2" xr3:uid="{4C96CF52-8B7D-4565-A1D4-240B0B352D23}" name="% Eigenverbrauch" dataDxfId="32"/>
    <tableColumn id="3" xr3:uid="{4723C30A-3F69-47F7-8603-F79DB97DAEA5}" name="PV Produktion" dataDxfId="31"/>
    <tableColumn id="4" xr3:uid="{22EE3FAA-8D56-4006-86C9-E5E1956E2ACB}" name="Solar" dataDxfId="30"/>
    <tableColumn id="5" xr3:uid="{E05162AB-F339-44BF-8912-3D9A6B33BCBD}" name="Batterie" dataDxfId="29"/>
    <tableColumn id="6" xr3:uid="{0AD31AA0-5F77-4915-91EE-6721DC2EE672}" name="Werk" data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D4C456-1FA1-4F24-87E6-3F8C29A013D5}" name="Tabelle2" displayName="Tabelle2" ref="A1:F368" totalsRowShown="0" headerRowDxfId="27" dataDxfId="26">
  <autoFilter ref="A1:F368" xr:uid="{BAD4C456-1FA1-4F24-87E6-3F8C29A013D5}"/>
  <tableColumns count="6">
    <tableColumn id="1" xr3:uid="{74033019-7C00-4A01-869D-22DD7526D59B}" name="Datum" dataDxfId="25"/>
    <tableColumn id="2" xr3:uid="{6D273E68-631A-40F3-AEB8-8258E34A05AE}" name="% Eigenverbrauch" dataDxfId="24"/>
    <tableColumn id="3" xr3:uid="{2F48A281-157E-467F-84F6-6980E9B760E5}" name="PV Produktion" dataDxfId="23"/>
    <tableColumn id="4" xr3:uid="{7AB18CAD-EC4C-4C45-9A6B-4FB704F15130}" name="Solar" dataDxfId="22"/>
    <tableColumn id="5" xr3:uid="{7796F54E-954B-4EA1-B372-081E70DD7CA0}" name="Batterie" dataDxfId="21"/>
    <tableColumn id="6" xr3:uid="{344AE457-4706-43ED-B8C4-A9E118D1787C}" name="Werk"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Zeitachse_Datum" xr10:uid="{7DAC6F6B-F229-456B-962D-F97B05122237}" sourceName="Datum">
  <pivotTables>
    <pivotTable tabId="26" name="PivotTable4"/>
  </pivotTables>
  <state minimalRefreshVersion="6" lastRefreshVersion="6" pivotCacheId="1012251514" filterType="unknown">
    <bounds startDate="2024-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xr10:uid="{8E0084BB-515E-41C3-81EA-9229F5C4EA3A}" cache="NativeZeitachse_Datum" caption="Datum" level="2" selectionLevel="2" scrollPosition="2024-01-01T00:00:00"/>
</timeline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U1001"/>
  <sheetViews>
    <sheetView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9" bestFit="1" customWidth="1"/>
    <col min="2" max="2" width="14.5703125" style="1" customWidth="1"/>
    <col min="3" max="3" width="10.140625" style="2" bestFit="1" customWidth="1"/>
    <col min="4" max="6" width="10.140625" style="2" customWidth="1"/>
    <col min="7" max="7" width="10.85546875" style="2" customWidth="1"/>
    <col min="8" max="8" width="9.85546875" style="2" customWidth="1"/>
    <col min="9" max="9" width="9.140625" style="2" customWidth="1"/>
    <col min="10" max="11" width="11.28515625" style="2" customWidth="1"/>
    <col min="12" max="12" width="13.140625" style="12" customWidth="1"/>
    <col min="13" max="13" width="14.85546875" style="12" customWidth="1"/>
    <col min="14" max="16" width="11" style="2" customWidth="1"/>
    <col min="17" max="17" width="15.140625" style="2" customWidth="1"/>
    <col min="18" max="18" width="10.85546875" customWidth="1"/>
    <col min="19" max="19" width="14.140625" style="35" customWidth="1"/>
    <col min="20" max="20" width="11.85546875" style="35" customWidth="1"/>
  </cols>
  <sheetData>
    <row r="1" spans="1:21" s="3" customFormat="1" ht="75" x14ac:dyDescent="0.25">
      <c r="A1" s="18" t="s">
        <v>0</v>
      </c>
      <c r="B1" s="19" t="s">
        <v>1</v>
      </c>
      <c r="C1" s="20" t="s">
        <v>13</v>
      </c>
      <c r="D1" s="20" t="s">
        <v>7</v>
      </c>
      <c r="E1" s="20" t="s">
        <v>9</v>
      </c>
      <c r="F1" s="20" t="s">
        <v>10</v>
      </c>
      <c r="G1" s="23" t="s">
        <v>2</v>
      </c>
      <c r="H1" s="21" t="s">
        <v>5</v>
      </c>
      <c r="I1" s="21" t="s">
        <v>7</v>
      </c>
      <c r="J1" s="21" t="s">
        <v>8</v>
      </c>
      <c r="K1" s="21" t="s">
        <v>11</v>
      </c>
      <c r="L1" s="33" t="s">
        <v>19</v>
      </c>
      <c r="M1" s="22" t="s">
        <v>4</v>
      </c>
      <c r="N1" s="20" t="s">
        <v>14</v>
      </c>
      <c r="O1" s="23" t="s">
        <v>3</v>
      </c>
      <c r="P1" s="23" t="s">
        <v>16</v>
      </c>
      <c r="Q1" s="21" t="s">
        <v>12</v>
      </c>
      <c r="R1" s="21" t="s">
        <v>17</v>
      </c>
      <c r="S1" s="36" t="s">
        <v>20</v>
      </c>
      <c r="T1" s="36" t="s">
        <v>22</v>
      </c>
      <c r="U1" s="36" t="s">
        <v>21</v>
      </c>
    </row>
    <row r="2" spans="1:21" s="3" customFormat="1" ht="30" x14ac:dyDescent="0.25">
      <c r="A2" s="6"/>
      <c r="B2" s="7"/>
      <c r="C2" s="15">
        <f>SUM(D3:F3)</f>
        <v>18322.011000000006</v>
      </c>
      <c r="D2" s="13"/>
      <c r="E2" s="13"/>
      <c r="F2" s="15">
        <f>AVERAGE(F4:F1000)</f>
        <v>22.80749077490777</v>
      </c>
      <c r="G2" s="24">
        <f>SUM(SUM(H3:J4))</f>
        <v>19436.5</v>
      </c>
      <c r="H2" s="14"/>
      <c r="I2" s="14"/>
      <c r="J2" s="14"/>
      <c r="K2" s="14"/>
      <c r="L2" s="34" t="s">
        <v>18</v>
      </c>
      <c r="M2" s="10" t="s">
        <v>6</v>
      </c>
      <c r="N2" s="31">
        <f>AVERAGE(C4:C1000)</f>
        <v>67.643361623616244</v>
      </c>
      <c r="O2" s="26">
        <f>AVERAGE(G4:G1000)</f>
        <v>71.641697416974154</v>
      </c>
      <c r="P2" s="26"/>
      <c r="Q2" s="28">
        <f>AVERAGE(H4:H1000)</f>
        <v>28.273247232472329</v>
      </c>
      <c r="R2" s="29"/>
      <c r="S2" s="35">
        <f>COUNTIF(F4:F368,"&gt;="&amp;S3)</f>
        <v>107</v>
      </c>
      <c r="T2" s="35">
        <f>COUNTIF(L4:L368,"&gt;="&amp;T3)</f>
        <v>128</v>
      </c>
      <c r="U2" s="35">
        <f>COUNTIF(B4:B274,"&gt;="&amp;U3)</f>
        <v>271</v>
      </c>
    </row>
    <row r="3" spans="1:21" x14ac:dyDescent="0.25">
      <c r="B3" s="16">
        <f>AVERAGE(B4:B1000)</f>
        <v>61.59040590405904</v>
      </c>
      <c r="C3" s="4">
        <f t="shared" ref="C3:J3" si="0">SUM(C4:C10000)</f>
        <v>18331.351000000002</v>
      </c>
      <c r="D3" s="4">
        <f t="shared" si="0"/>
        <v>7769.8409999999994</v>
      </c>
      <c r="E3" s="4">
        <f t="shared" si="0"/>
        <v>4371.3400000000011</v>
      </c>
      <c r="F3" s="4">
        <f t="shared" si="0"/>
        <v>6180.8300000000054</v>
      </c>
      <c r="G3" s="25">
        <f t="shared" si="0"/>
        <v>19414.899999999994</v>
      </c>
      <c r="H3" s="8">
        <f t="shared" si="0"/>
        <v>7662.0500000000011</v>
      </c>
      <c r="I3" s="8">
        <f t="shared" si="0"/>
        <v>7762.8799999999992</v>
      </c>
      <c r="J3" s="8">
        <f t="shared" si="0"/>
        <v>3983.8699999999981</v>
      </c>
      <c r="K3" s="8">
        <f>SUM(H3:J3)</f>
        <v>19408.8</v>
      </c>
      <c r="L3" s="12">
        <f>C3-G3</f>
        <v>-1083.5489999999918</v>
      </c>
      <c r="M3" s="11">
        <f>C3-H3</f>
        <v>10669.301000000001</v>
      </c>
      <c r="N3" s="32">
        <f>C3/COUNT(C4:C10000)</f>
        <v>67.643361623616244</v>
      </c>
      <c r="O3" s="25">
        <f>G3/COUNT(G4:G10000)</f>
        <v>71.641697416974154</v>
      </c>
      <c r="P3" s="27">
        <f>O3/6</f>
        <v>11.940282902829026</v>
      </c>
      <c r="Q3" s="5">
        <f>H3/COUNT(H4:H10000)</f>
        <v>28.273247232472329</v>
      </c>
      <c r="R3" s="30">
        <f>Q3/6</f>
        <v>4.7122078720787215</v>
      </c>
      <c r="S3" s="37">
        <v>23</v>
      </c>
      <c r="T3" s="37">
        <v>0</v>
      </c>
      <c r="U3" s="38">
        <v>0</v>
      </c>
    </row>
    <row r="4" spans="1:21" x14ac:dyDescent="0.25">
      <c r="A4" s="9">
        <v>45387</v>
      </c>
      <c r="B4" s="1">
        <v>92</v>
      </c>
      <c r="C4" s="2">
        <v>41.6</v>
      </c>
      <c r="D4" s="2">
        <v>2.21</v>
      </c>
      <c r="E4" s="2">
        <v>14.6</v>
      </c>
      <c r="F4" s="2">
        <v>24.7</v>
      </c>
      <c r="G4" s="2">
        <v>27.7</v>
      </c>
      <c r="H4" s="2">
        <v>2.29</v>
      </c>
      <c r="I4" s="2">
        <v>2.21</v>
      </c>
      <c r="J4" s="2">
        <v>23.2</v>
      </c>
      <c r="K4" s="8">
        <f t="shared" ref="K4:K37" si="1">SUM(H4:J4)</f>
        <v>27.7</v>
      </c>
      <c r="L4" s="12">
        <f>C4-G4</f>
        <v>13.900000000000002</v>
      </c>
      <c r="M4" s="12">
        <f t="shared" ref="M4:M35" si="2">C4-H4</f>
        <v>39.31</v>
      </c>
    </row>
    <row r="5" spans="1:21" x14ac:dyDescent="0.25">
      <c r="A5" s="9">
        <v>45388</v>
      </c>
      <c r="B5" s="1">
        <v>77</v>
      </c>
      <c r="C5" s="2">
        <v>110</v>
      </c>
      <c r="D5" s="2">
        <v>43.1</v>
      </c>
      <c r="E5" s="2">
        <v>22.5</v>
      </c>
      <c r="F5" s="2">
        <v>44.2</v>
      </c>
      <c r="G5" s="2">
        <v>78</v>
      </c>
      <c r="H5" s="2">
        <v>18.100000000000001</v>
      </c>
      <c r="I5" s="2">
        <v>43.1</v>
      </c>
      <c r="J5" s="2">
        <v>16.899999999999999</v>
      </c>
      <c r="K5" s="8">
        <f t="shared" si="1"/>
        <v>78.099999999999994</v>
      </c>
      <c r="L5" s="12">
        <f t="shared" ref="L5:L68" si="3">C5-G5</f>
        <v>32</v>
      </c>
      <c r="M5" s="12">
        <f t="shared" si="2"/>
        <v>91.9</v>
      </c>
      <c r="N5" s="17"/>
      <c r="P5" s="12"/>
    </row>
    <row r="6" spans="1:21" x14ac:dyDescent="0.25">
      <c r="A6" s="9">
        <v>45389</v>
      </c>
      <c r="B6" s="1">
        <v>78</v>
      </c>
      <c r="C6" s="2">
        <v>63.9</v>
      </c>
      <c r="D6" s="2">
        <v>24.1</v>
      </c>
      <c r="E6" s="2">
        <v>22.7</v>
      </c>
      <c r="F6" s="2">
        <v>17.100000000000001</v>
      </c>
      <c r="G6" s="2">
        <v>57.2</v>
      </c>
      <c r="H6" s="2">
        <v>12.3</v>
      </c>
      <c r="I6" s="2">
        <v>24.1</v>
      </c>
      <c r="J6" s="2">
        <v>20.9</v>
      </c>
      <c r="K6" s="8">
        <f t="shared" si="1"/>
        <v>57.300000000000004</v>
      </c>
      <c r="L6" s="12">
        <f t="shared" si="3"/>
        <v>6.6999999999999957</v>
      </c>
      <c r="M6" s="12">
        <f t="shared" si="2"/>
        <v>51.599999999999994</v>
      </c>
    </row>
    <row r="7" spans="1:21" x14ac:dyDescent="0.25">
      <c r="A7" s="9">
        <v>45390</v>
      </c>
      <c r="B7" s="1">
        <v>78</v>
      </c>
      <c r="C7" s="2">
        <v>77.7</v>
      </c>
      <c r="D7" s="2">
        <v>27.9</v>
      </c>
      <c r="E7" s="2">
        <v>22.6</v>
      </c>
      <c r="F7" s="2">
        <v>27.2</v>
      </c>
      <c r="G7" s="2">
        <v>61.4</v>
      </c>
      <c r="H7" s="2">
        <v>13.6</v>
      </c>
      <c r="I7" s="2">
        <v>27.9</v>
      </c>
      <c r="J7" s="2">
        <v>19.899999999999999</v>
      </c>
      <c r="K7" s="8">
        <f t="shared" si="1"/>
        <v>61.4</v>
      </c>
      <c r="L7" s="12">
        <f t="shared" si="3"/>
        <v>16.300000000000004</v>
      </c>
      <c r="M7" s="12">
        <f t="shared" si="2"/>
        <v>64.100000000000009</v>
      </c>
    </row>
    <row r="8" spans="1:21" x14ac:dyDescent="0.25">
      <c r="A8" s="9">
        <v>45391</v>
      </c>
      <c r="B8" s="1">
        <v>53</v>
      </c>
      <c r="C8" s="2">
        <v>29.8</v>
      </c>
      <c r="D8" s="2">
        <v>20.100000000000001</v>
      </c>
      <c r="E8" s="2">
        <v>8.5299999999999994</v>
      </c>
      <c r="F8" s="2">
        <v>1.23</v>
      </c>
      <c r="G8" s="2">
        <v>60.3</v>
      </c>
      <c r="H8" s="2">
        <v>28.2</v>
      </c>
      <c r="I8" s="2">
        <v>20.100000000000001</v>
      </c>
      <c r="J8" s="2">
        <v>12</v>
      </c>
      <c r="K8" s="8">
        <f t="shared" si="1"/>
        <v>60.3</v>
      </c>
      <c r="L8" s="12">
        <f t="shared" si="3"/>
        <v>-30.499999999999996</v>
      </c>
      <c r="M8" s="12">
        <f t="shared" si="2"/>
        <v>1.6000000000000014</v>
      </c>
    </row>
    <row r="9" spans="1:21" x14ac:dyDescent="0.25">
      <c r="A9" s="9">
        <v>45392</v>
      </c>
      <c r="B9" s="1">
        <v>71</v>
      </c>
      <c r="C9" s="2">
        <v>58.9</v>
      </c>
      <c r="D9" s="2">
        <v>27.3</v>
      </c>
      <c r="E9" s="2">
        <v>22.3</v>
      </c>
      <c r="F9" s="2">
        <v>8.34</v>
      </c>
      <c r="G9" s="2">
        <v>58.1</v>
      </c>
      <c r="H9" s="2">
        <v>16.600000000000001</v>
      </c>
      <c r="I9" s="2">
        <v>27.3</v>
      </c>
      <c r="J9" s="2">
        <v>14.2</v>
      </c>
      <c r="K9" s="8">
        <f t="shared" si="1"/>
        <v>58.100000000000009</v>
      </c>
      <c r="L9" s="12">
        <f t="shared" si="3"/>
        <v>0.79999999999999716</v>
      </c>
      <c r="M9" s="12">
        <f t="shared" si="2"/>
        <v>42.3</v>
      </c>
    </row>
    <row r="10" spans="1:21" x14ac:dyDescent="0.25">
      <c r="A10" s="9">
        <v>45393</v>
      </c>
      <c r="B10" s="1">
        <v>88</v>
      </c>
      <c r="C10" s="2">
        <v>122</v>
      </c>
      <c r="D10" s="2">
        <v>45.8</v>
      </c>
      <c r="E10" s="2">
        <v>24.3</v>
      </c>
      <c r="F10" s="2">
        <v>51.7</v>
      </c>
      <c r="G10" s="2">
        <v>81</v>
      </c>
      <c r="H10" s="2">
        <v>9.7899999999999991</v>
      </c>
      <c r="I10" s="2">
        <v>45.8</v>
      </c>
      <c r="J10" s="2">
        <v>25.4</v>
      </c>
      <c r="K10" s="8">
        <f t="shared" si="1"/>
        <v>80.989999999999995</v>
      </c>
      <c r="L10" s="12">
        <f t="shared" si="3"/>
        <v>41</v>
      </c>
      <c r="M10" s="12">
        <f t="shared" si="2"/>
        <v>112.21000000000001</v>
      </c>
    </row>
    <row r="11" spans="1:21" x14ac:dyDescent="0.25">
      <c r="A11" s="9">
        <v>45394</v>
      </c>
      <c r="B11" s="1">
        <v>79</v>
      </c>
      <c r="C11" s="2">
        <v>122</v>
      </c>
      <c r="D11" s="2">
        <v>37.700000000000003</v>
      </c>
      <c r="E11" s="2">
        <v>22.7</v>
      </c>
      <c r="F11" s="2">
        <v>62.1</v>
      </c>
      <c r="G11" s="2">
        <v>62.1</v>
      </c>
      <c r="H11" s="2">
        <v>12.9</v>
      </c>
      <c r="I11" s="2">
        <v>37.700000000000003</v>
      </c>
      <c r="J11" s="2">
        <v>11.5</v>
      </c>
      <c r="K11" s="8">
        <f t="shared" si="1"/>
        <v>62.1</v>
      </c>
      <c r="L11" s="12">
        <f t="shared" si="3"/>
        <v>59.9</v>
      </c>
      <c r="M11" s="12">
        <f t="shared" si="2"/>
        <v>109.1</v>
      </c>
    </row>
    <row r="12" spans="1:21" x14ac:dyDescent="0.25">
      <c r="A12" s="9">
        <v>45395</v>
      </c>
      <c r="B12" s="1">
        <v>88</v>
      </c>
      <c r="C12" s="2">
        <v>126</v>
      </c>
      <c r="D12" s="2">
        <v>46</v>
      </c>
      <c r="E12" s="2">
        <v>23.3</v>
      </c>
      <c r="F12" s="2">
        <v>56.6</v>
      </c>
      <c r="G12" s="2">
        <v>73.3</v>
      </c>
      <c r="H12" s="2">
        <v>8.89</v>
      </c>
      <c r="I12" s="2">
        <v>46</v>
      </c>
      <c r="J12" s="2">
        <v>18.399999999999999</v>
      </c>
      <c r="K12" s="8">
        <f t="shared" si="1"/>
        <v>73.289999999999992</v>
      </c>
      <c r="L12" s="12">
        <f t="shared" si="3"/>
        <v>52.7</v>
      </c>
      <c r="M12" s="12">
        <f t="shared" si="2"/>
        <v>117.11</v>
      </c>
      <c r="Q12" s="1"/>
    </row>
    <row r="13" spans="1:21" x14ac:dyDescent="0.25">
      <c r="A13" s="9">
        <v>45396</v>
      </c>
      <c r="B13" s="1">
        <v>91</v>
      </c>
      <c r="C13" s="2">
        <v>127</v>
      </c>
      <c r="D13" s="2">
        <v>31.4</v>
      </c>
      <c r="E13" s="2">
        <v>23.3</v>
      </c>
      <c r="F13" s="2">
        <v>71.900000000000006</v>
      </c>
      <c r="G13" s="2">
        <v>55.6</v>
      </c>
      <c r="H13" s="2">
        <v>4.87</v>
      </c>
      <c r="I13" s="2">
        <v>31.4</v>
      </c>
      <c r="J13" s="2">
        <v>19.3</v>
      </c>
      <c r="K13" s="8">
        <f t="shared" si="1"/>
        <v>55.569999999999993</v>
      </c>
      <c r="L13" s="12">
        <f t="shared" si="3"/>
        <v>71.400000000000006</v>
      </c>
      <c r="M13" s="12">
        <f t="shared" si="2"/>
        <v>122.13</v>
      </c>
    </row>
    <row r="14" spans="1:21" x14ac:dyDescent="0.25">
      <c r="A14" s="9">
        <v>45397</v>
      </c>
      <c r="B14" s="1">
        <v>72</v>
      </c>
      <c r="C14" s="2">
        <v>61.6</v>
      </c>
      <c r="D14" s="2">
        <v>21.6</v>
      </c>
      <c r="E14" s="2">
        <v>23.4</v>
      </c>
      <c r="F14" s="2">
        <v>16.600000000000001</v>
      </c>
      <c r="G14" s="2">
        <v>57.5</v>
      </c>
      <c r="H14" s="2">
        <v>16.399999999999999</v>
      </c>
      <c r="I14" s="2">
        <v>21.6</v>
      </c>
      <c r="J14" s="2">
        <v>19.5</v>
      </c>
      <c r="K14" s="8">
        <f t="shared" si="1"/>
        <v>57.5</v>
      </c>
      <c r="L14" s="12">
        <f t="shared" si="3"/>
        <v>4.1000000000000014</v>
      </c>
      <c r="M14" s="12">
        <f t="shared" si="2"/>
        <v>45.2</v>
      </c>
    </row>
    <row r="15" spans="1:21" x14ac:dyDescent="0.25">
      <c r="A15" s="9">
        <v>45398</v>
      </c>
      <c r="B15" s="1">
        <v>87</v>
      </c>
      <c r="C15" s="2">
        <v>77.7</v>
      </c>
      <c r="D15" s="2">
        <v>28</v>
      </c>
      <c r="E15" s="2">
        <v>23.7</v>
      </c>
      <c r="F15" s="2">
        <v>25.9</v>
      </c>
      <c r="G15" s="2">
        <v>59</v>
      </c>
      <c r="H15" s="2">
        <v>7.44</v>
      </c>
      <c r="I15" s="2">
        <v>28</v>
      </c>
      <c r="J15" s="2">
        <v>23.6</v>
      </c>
      <c r="K15" s="8">
        <f t="shared" si="1"/>
        <v>59.04</v>
      </c>
      <c r="L15" s="12">
        <f t="shared" si="3"/>
        <v>18.700000000000003</v>
      </c>
      <c r="M15" s="12">
        <f t="shared" si="2"/>
        <v>70.260000000000005</v>
      </c>
    </row>
    <row r="16" spans="1:21" x14ac:dyDescent="0.25">
      <c r="A16" s="9">
        <v>45399</v>
      </c>
      <c r="B16" s="1">
        <v>70</v>
      </c>
      <c r="C16" s="2">
        <v>36.700000000000003</v>
      </c>
      <c r="D16" s="2">
        <v>19.600000000000001</v>
      </c>
      <c r="E16" s="2">
        <v>14.2</v>
      </c>
      <c r="F16" s="2">
        <v>2.9</v>
      </c>
      <c r="G16" s="2">
        <v>53.7</v>
      </c>
      <c r="H16" s="2">
        <v>15.9</v>
      </c>
      <c r="I16" s="2">
        <v>19.600000000000001</v>
      </c>
      <c r="J16" s="2">
        <v>18.2</v>
      </c>
      <c r="K16" s="8">
        <f t="shared" si="1"/>
        <v>53.7</v>
      </c>
      <c r="L16" s="12">
        <f t="shared" si="3"/>
        <v>-17</v>
      </c>
      <c r="M16" s="12">
        <f t="shared" si="2"/>
        <v>20.800000000000004</v>
      </c>
    </row>
    <row r="17" spans="1:13" x14ac:dyDescent="0.25">
      <c r="A17" s="9">
        <v>45400</v>
      </c>
      <c r="B17" s="1">
        <v>63</v>
      </c>
      <c r="C17" s="2">
        <v>38.299999999999997</v>
      </c>
      <c r="D17" s="2">
        <v>19.3</v>
      </c>
      <c r="E17" s="2">
        <v>17.2</v>
      </c>
      <c r="F17" s="2">
        <v>1.77</v>
      </c>
      <c r="G17" s="2">
        <v>56.1</v>
      </c>
      <c r="H17" s="2">
        <v>20.6</v>
      </c>
      <c r="I17" s="2">
        <v>19.3</v>
      </c>
      <c r="J17" s="2">
        <v>16.100000000000001</v>
      </c>
      <c r="K17" s="8">
        <f t="shared" si="1"/>
        <v>56.000000000000007</v>
      </c>
      <c r="L17" s="12">
        <f t="shared" si="3"/>
        <v>-17.800000000000004</v>
      </c>
      <c r="M17" s="12">
        <f t="shared" si="2"/>
        <v>17.699999999999996</v>
      </c>
    </row>
    <row r="18" spans="1:13" x14ac:dyDescent="0.25">
      <c r="A18" s="9">
        <v>45401</v>
      </c>
      <c r="B18" s="1">
        <v>54</v>
      </c>
      <c r="C18" s="2">
        <v>38</v>
      </c>
      <c r="D18" s="2">
        <v>29.4</v>
      </c>
      <c r="E18" s="2">
        <v>7.27</v>
      </c>
      <c r="F18" s="2">
        <v>1.36</v>
      </c>
      <c r="G18" s="2">
        <v>69.099999999999994</v>
      </c>
      <c r="H18" s="2">
        <v>31.5</v>
      </c>
      <c r="I18" s="2">
        <v>29.4</v>
      </c>
      <c r="J18" s="2">
        <v>8.23</v>
      </c>
      <c r="K18" s="8">
        <f t="shared" si="1"/>
        <v>69.13</v>
      </c>
      <c r="L18" s="12">
        <f t="shared" si="3"/>
        <v>-31.099999999999994</v>
      </c>
      <c r="M18" s="12">
        <f t="shared" si="2"/>
        <v>6.5</v>
      </c>
    </row>
    <row r="19" spans="1:13" x14ac:dyDescent="0.25">
      <c r="A19" s="9">
        <v>45402</v>
      </c>
      <c r="B19" s="1">
        <v>65</v>
      </c>
      <c r="C19" s="2">
        <v>54.2</v>
      </c>
      <c r="D19" s="2">
        <v>27</v>
      </c>
      <c r="E19" s="2">
        <v>21.4</v>
      </c>
      <c r="F19" s="2">
        <v>5.73</v>
      </c>
      <c r="G19" s="2">
        <v>61.7</v>
      </c>
      <c r="H19" s="2">
        <v>21.9</v>
      </c>
      <c r="I19" s="2">
        <v>27</v>
      </c>
      <c r="J19" s="2">
        <v>12.8</v>
      </c>
      <c r="K19" s="8">
        <f t="shared" si="1"/>
        <v>61.7</v>
      </c>
      <c r="L19" s="12">
        <f t="shared" si="3"/>
        <v>-7.5</v>
      </c>
      <c r="M19" s="12">
        <f t="shared" si="2"/>
        <v>32.300000000000004</v>
      </c>
    </row>
    <row r="20" spans="1:13" x14ac:dyDescent="0.25">
      <c r="A20" s="9">
        <v>45403</v>
      </c>
      <c r="B20" s="1">
        <v>53</v>
      </c>
      <c r="C20" s="2">
        <v>29.4</v>
      </c>
      <c r="D20" s="2">
        <v>22.3</v>
      </c>
      <c r="E20" s="2">
        <v>6.27</v>
      </c>
      <c r="F20" s="2">
        <v>0.84</v>
      </c>
      <c r="G20" s="2">
        <v>65.400000000000006</v>
      </c>
      <c r="H20" s="2">
        <v>30.5</v>
      </c>
      <c r="I20" s="2">
        <v>22.3</v>
      </c>
      <c r="J20" s="2">
        <v>12.6</v>
      </c>
      <c r="K20" s="8">
        <f t="shared" si="1"/>
        <v>65.399999999999991</v>
      </c>
      <c r="L20" s="12">
        <f t="shared" si="3"/>
        <v>-36.000000000000007</v>
      </c>
      <c r="M20" s="12">
        <f t="shared" si="2"/>
        <v>-1.1000000000000014</v>
      </c>
    </row>
    <row r="21" spans="1:13" x14ac:dyDescent="0.25">
      <c r="A21" s="9">
        <v>45404</v>
      </c>
      <c r="B21" s="1">
        <v>18</v>
      </c>
      <c r="C21" s="2">
        <v>9.75</v>
      </c>
      <c r="D21" s="2">
        <v>9.7100000000000009</v>
      </c>
      <c r="E21" s="2">
        <v>0.04</v>
      </c>
      <c r="F21" s="2">
        <v>0</v>
      </c>
      <c r="G21" s="2">
        <v>57.9</v>
      </c>
      <c r="H21" s="2">
        <v>47.5</v>
      </c>
      <c r="I21" s="2">
        <v>9.7100000000000009</v>
      </c>
      <c r="J21" s="2">
        <v>0.74</v>
      </c>
      <c r="K21" s="8">
        <f t="shared" si="1"/>
        <v>57.95</v>
      </c>
      <c r="L21" s="12">
        <f t="shared" si="3"/>
        <v>-48.15</v>
      </c>
      <c r="M21" s="12">
        <f t="shared" si="2"/>
        <v>-37.75</v>
      </c>
    </row>
    <row r="22" spans="1:13" x14ac:dyDescent="0.25">
      <c r="A22" s="9">
        <v>45405</v>
      </c>
      <c r="B22" s="1">
        <v>61</v>
      </c>
      <c r="C22" s="2">
        <v>46.4</v>
      </c>
      <c r="D22" s="2">
        <v>18.899999999999999</v>
      </c>
      <c r="E22" s="2">
        <v>23.3</v>
      </c>
      <c r="F22" s="2">
        <v>4.16</v>
      </c>
      <c r="G22" s="2">
        <v>62.2</v>
      </c>
      <c r="H22" s="2">
        <v>24.1</v>
      </c>
      <c r="I22" s="2">
        <v>18.899999999999999</v>
      </c>
      <c r="J22" s="2">
        <v>19.2</v>
      </c>
      <c r="K22" s="8">
        <f t="shared" si="1"/>
        <v>62.2</v>
      </c>
      <c r="L22" s="12">
        <f t="shared" si="3"/>
        <v>-15.800000000000004</v>
      </c>
      <c r="M22" s="12">
        <f t="shared" si="2"/>
        <v>22.299999999999997</v>
      </c>
    </row>
    <row r="23" spans="1:13" x14ac:dyDescent="0.25">
      <c r="A23" s="9">
        <v>45406</v>
      </c>
      <c r="B23" s="1">
        <v>74</v>
      </c>
      <c r="C23" s="2">
        <v>64.599999999999994</v>
      </c>
      <c r="D23" s="2">
        <v>25.6</v>
      </c>
      <c r="E23" s="2">
        <v>24.1</v>
      </c>
      <c r="F23" s="2">
        <v>14.9</v>
      </c>
      <c r="G23" s="2">
        <v>55.4</v>
      </c>
      <c r="H23" s="2">
        <v>14.3</v>
      </c>
      <c r="I23" s="2">
        <v>25.6</v>
      </c>
      <c r="J23" s="2">
        <v>15.4</v>
      </c>
      <c r="K23" s="8">
        <f t="shared" si="1"/>
        <v>55.300000000000004</v>
      </c>
      <c r="L23" s="12">
        <f t="shared" si="3"/>
        <v>9.1999999999999957</v>
      </c>
      <c r="M23" s="12">
        <f t="shared" si="2"/>
        <v>50.3</v>
      </c>
    </row>
    <row r="24" spans="1:13" x14ac:dyDescent="0.25">
      <c r="A24" s="9">
        <v>45407</v>
      </c>
      <c r="B24" s="1">
        <v>90</v>
      </c>
      <c r="C24" s="2">
        <v>99.3</v>
      </c>
      <c r="D24" s="2">
        <v>52.4</v>
      </c>
      <c r="E24" s="2">
        <v>41.5</v>
      </c>
      <c r="F24" s="2">
        <v>5.4</v>
      </c>
      <c r="G24" s="2">
        <v>97.4</v>
      </c>
      <c r="H24" s="2">
        <v>9.8800000000000008</v>
      </c>
      <c r="I24" s="2">
        <v>52.4</v>
      </c>
      <c r="J24" s="2">
        <v>35.200000000000003</v>
      </c>
      <c r="K24" s="8">
        <f t="shared" si="1"/>
        <v>97.48</v>
      </c>
      <c r="L24" s="12">
        <f t="shared" si="3"/>
        <v>1.8999999999999915</v>
      </c>
      <c r="M24" s="12">
        <f t="shared" si="2"/>
        <v>89.42</v>
      </c>
    </row>
    <row r="25" spans="1:13" x14ac:dyDescent="0.25">
      <c r="A25" s="9">
        <v>45408</v>
      </c>
      <c r="B25" s="1">
        <v>88</v>
      </c>
      <c r="C25" s="2">
        <v>108</v>
      </c>
      <c r="D25" s="2">
        <v>30.8</v>
      </c>
      <c r="E25" s="2">
        <v>23.5</v>
      </c>
      <c r="F25" s="2">
        <v>53.6</v>
      </c>
      <c r="G25" s="2">
        <v>54.3</v>
      </c>
      <c r="H25" s="2">
        <v>6.76</v>
      </c>
      <c r="I25" s="2">
        <v>30.8</v>
      </c>
      <c r="J25" s="2">
        <v>16.7</v>
      </c>
      <c r="K25" s="8">
        <f t="shared" si="1"/>
        <v>54.260000000000005</v>
      </c>
      <c r="L25" s="12">
        <f t="shared" si="3"/>
        <v>53.7</v>
      </c>
      <c r="M25" s="12">
        <f t="shared" si="2"/>
        <v>101.24</v>
      </c>
    </row>
    <row r="26" spans="1:13" x14ac:dyDescent="0.25">
      <c r="A26" s="9">
        <v>45409</v>
      </c>
      <c r="B26" s="1">
        <v>93</v>
      </c>
      <c r="C26" s="2">
        <v>133</v>
      </c>
      <c r="D26" s="2">
        <v>43.2</v>
      </c>
      <c r="E26" s="2">
        <v>23.4</v>
      </c>
      <c r="F26" s="2">
        <v>65.900000000000006</v>
      </c>
      <c r="G26" s="2">
        <v>70.7</v>
      </c>
      <c r="H26" s="2">
        <v>4.57</v>
      </c>
      <c r="I26" s="2">
        <v>43.2</v>
      </c>
      <c r="J26" s="2">
        <v>22.9</v>
      </c>
      <c r="K26" s="8">
        <f t="shared" si="1"/>
        <v>70.67</v>
      </c>
      <c r="L26" s="12">
        <f t="shared" si="3"/>
        <v>62.3</v>
      </c>
      <c r="M26" s="12">
        <f t="shared" si="2"/>
        <v>128.43</v>
      </c>
    </row>
    <row r="27" spans="1:13" x14ac:dyDescent="0.25">
      <c r="A27" s="9">
        <v>45410</v>
      </c>
      <c r="B27" s="1">
        <v>83</v>
      </c>
      <c r="C27" s="2">
        <v>81.8</v>
      </c>
      <c r="D27" s="2">
        <v>27.7</v>
      </c>
      <c r="E27" s="2">
        <v>23.8</v>
      </c>
      <c r="F27" s="2">
        <v>30.5</v>
      </c>
      <c r="G27" s="2">
        <v>61.3</v>
      </c>
      <c r="H27" s="2">
        <v>10.7</v>
      </c>
      <c r="I27" s="2">
        <v>27.7</v>
      </c>
      <c r="J27" s="2">
        <v>23</v>
      </c>
      <c r="K27" s="8">
        <f t="shared" si="1"/>
        <v>61.4</v>
      </c>
      <c r="L27" s="12">
        <f t="shared" si="3"/>
        <v>20.5</v>
      </c>
      <c r="M27" s="12">
        <f t="shared" si="2"/>
        <v>71.099999999999994</v>
      </c>
    </row>
    <row r="28" spans="1:13" x14ac:dyDescent="0.25">
      <c r="A28" s="9">
        <v>45411</v>
      </c>
      <c r="B28" s="1">
        <v>84</v>
      </c>
      <c r="C28" s="2">
        <v>119</v>
      </c>
      <c r="D28" s="2">
        <v>35.4</v>
      </c>
      <c r="E28" s="2">
        <v>23</v>
      </c>
      <c r="F28" s="2">
        <v>60.2</v>
      </c>
      <c r="G28" s="2">
        <v>59.8</v>
      </c>
      <c r="H28" s="2">
        <v>9.44</v>
      </c>
      <c r="I28" s="2">
        <v>35.4</v>
      </c>
      <c r="J28" s="2">
        <v>15</v>
      </c>
      <c r="K28" s="8">
        <f t="shared" si="1"/>
        <v>59.839999999999996</v>
      </c>
      <c r="L28" s="12">
        <f t="shared" si="3"/>
        <v>59.2</v>
      </c>
      <c r="M28" s="12">
        <f t="shared" si="2"/>
        <v>109.56</v>
      </c>
    </row>
    <row r="29" spans="1:13" x14ac:dyDescent="0.25">
      <c r="A29" s="9">
        <v>45412</v>
      </c>
      <c r="B29" s="1">
        <v>92</v>
      </c>
      <c r="C29" s="2">
        <v>128</v>
      </c>
      <c r="D29" s="2">
        <v>34.200000000000003</v>
      </c>
      <c r="E29" s="2">
        <v>23.4</v>
      </c>
      <c r="F29" s="2">
        <v>70.7</v>
      </c>
      <c r="G29" s="2">
        <v>59.1</v>
      </c>
      <c r="H29" s="2">
        <v>4.74</v>
      </c>
      <c r="I29" s="2">
        <v>34.200000000000003</v>
      </c>
      <c r="J29" s="2">
        <v>20.100000000000001</v>
      </c>
      <c r="K29" s="8">
        <f t="shared" si="1"/>
        <v>59.040000000000006</v>
      </c>
      <c r="L29" s="12">
        <f t="shared" si="3"/>
        <v>68.900000000000006</v>
      </c>
      <c r="M29" s="12">
        <f t="shared" si="2"/>
        <v>123.26</v>
      </c>
    </row>
    <row r="30" spans="1:13" x14ac:dyDescent="0.25">
      <c r="A30" s="9">
        <v>45413</v>
      </c>
      <c r="B30" s="1">
        <v>90</v>
      </c>
      <c r="C30" s="2">
        <v>119</v>
      </c>
      <c r="D30" s="2">
        <v>34.299999999999997</v>
      </c>
      <c r="E30" s="2">
        <v>23.5</v>
      </c>
      <c r="F30" s="2">
        <v>61.5</v>
      </c>
      <c r="G30" s="2">
        <v>60.7</v>
      </c>
      <c r="H30" s="2">
        <v>6.17</v>
      </c>
      <c r="I30" s="2">
        <v>34.299999999999997</v>
      </c>
      <c r="J30" s="2">
        <v>20.2</v>
      </c>
      <c r="K30" s="8">
        <f t="shared" si="1"/>
        <v>60.67</v>
      </c>
      <c r="L30" s="12">
        <f t="shared" si="3"/>
        <v>58.3</v>
      </c>
      <c r="M30" s="12">
        <f t="shared" si="2"/>
        <v>112.83</v>
      </c>
    </row>
    <row r="31" spans="1:13" x14ac:dyDescent="0.25">
      <c r="A31" s="9">
        <v>45414</v>
      </c>
      <c r="B31" s="1">
        <v>82</v>
      </c>
      <c r="C31" s="2">
        <v>59.2</v>
      </c>
      <c r="D31" s="2">
        <v>19.399999999999999</v>
      </c>
      <c r="E31" s="2">
        <v>22.6</v>
      </c>
      <c r="F31" s="2">
        <v>17.2</v>
      </c>
      <c r="G31" s="2">
        <v>57</v>
      </c>
      <c r="H31" s="2">
        <v>9.9700000000000006</v>
      </c>
      <c r="I31" s="2">
        <v>19.399999999999999</v>
      </c>
      <c r="J31" s="2">
        <v>27.6</v>
      </c>
      <c r="K31" s="8">
        <f t="shared" si="1"/>
        <v>56.97</v>
      </c>
      <c r="L31" s="12">
        <f t="shared" si="3"/>
        <v>2.2000000000000028</v>
      </c>
      <c r="M31" s="12">
        <f t="shared" si="2"/>
        <v>49.230000000000004</v>
      </c>
    </row>
    <row r="32" spans="1:13" x14ac:dyDescent="0.25">
      <c r="A32" s="9">
        <v>45415</v>
      </c>
      <c r="B32" s="1">
        <v>65</v>
      </c>
      <c r="C32" s="2">
        <v>56.4</v>
      </c>
      <c r="D32" s="2">
        <v>24.9</v>
      </c>
      <c r="E32" s="2">
        <v>22.4</v>
      </c>
      <c r="F32" s="2">
        <v>9.09</v>
      </c>
      <c r="G32" s="2">
        <v>59.6</v>
      </c>
      <c r="H32" s="2">
        <v>20.8</v>
      </c>
      <c r="I32" s="2">
        <v>24.9</v>
      </c>
      <c r="J32" s="2">
        <v>13.9</v>
      </c>
      <c r="K32" s="8">
        <f t="shared" si="1"/>
        <v>59.6</v>
      </c>
      <c r="L32" s="12">
        <f t="shared" si="3"/>
        <v>-3.2000000000000028</v>
      </c>
      <c r="M32" s="12">
        <f t="shared" si="2"/>
        <v>35.599999999999994</v>
      </c>
    </row>
    <row r="33" spans="1:13" x14ac:dyDescent="0.25">
      <c r="A33" s="9">
        <v>45416</v>
      </c>
      <c r="B33" s="1">
        <v>87</v>
      </c>
      <c r="C33" s="2">
        <v>115</v>
      </c>
      <c r="D33" s="2">
        <v>50.6</v>
      </c>
      <c r="E33" s="2">
        <v>26.3</v>
      </c>
      <c r="F33" s="2">
        <v>38.200000000000003</v>
      </c>
      <c r="G33" s="2">
        <v>79.900000000000006</v>
      </c>
      <c r="H33" s="2">
        <v>10.199999999999999</v>
      </c>
      <c r="I33" s="2">
        <v>50.6</v>
      </c>
      <c r="J33" s="2">
        <v>19.100000000000001</v>
      </c>
      <c r="K33" s="8">
        <f t="shared" si="1"/>
        <v>79.900000000000006</v>
      </c>
      <c r="L33" s="12">
        <f t="shared" si="3"/>
        <v>35.099999999999994</v>
      </c>
      <c r="M33" s="12">
        <f t="shared" si="2"/>
        <v>104.8</v>
      </c>
    </row>
    <row r="34" spans="1:13" x14ac:dyDescent="0.25">
      <c r="A34" s="9">
        <v>45417</v>
      </c>
      <c r="B34" s="1">
        <v>86</v>
      </c>
      <c r="C34" s="2">
        <v>102</v>
      </c>
      <c r="D34" s="2">
        <v>30.1</v>
      </c>
      <c r="E34" s="2">
        <v>23.2</v>
      </c>
      <c r="F34" s="2">
        <v>48.7</v>
      </c>
      <c r="G34" s="2">
        <v>61.8</v>
      </c>
      <c r="H34" s="2">
        <v>8.58</v>
      </c>
      <c r="I34" s="2">
        <v>30.1</v>
      </c>
      <c r="J34" s="2">
        <v>23.2</v>
      </c>
      <c r="K34" s="8">
        <f t="shared" si="1"/>
        <v>61.879999999999995</v>
      </c>
      <c r="L34" s="12">
        <f t="shared" si="3"/>
        <v>40.200000000000003</v>
      </c>
      <c r="M34" s="12">
        <f t="shared" si="2"/>
        <v>93.42</v>
      </c>
    </row>
    <row r="35" spans="1:13" x14ac:dyDescent="0.25">
      <c r="A35" s="9">
        <v>45418</v>
      </c>
      <c r="B35" s="1">
        <v>65</v>
      </c>
      <c r="C35" s="2">
        <v>35</v>
      </c>
      <c r="D35" s="2">
        <v>25.4</v>
      </c>
      <c r="E35" s="2">
        <v>8.07</v>
      </c>
      <c r="F35" s="2">
        <v>1.49</v>
      </c>
      <c r="G35" s="2">
        <v>60.9</v>
      </c>
      <c r="H35" s="2">
        <v>21.4</v>
      </c>
      <c r="I35" s="2">
        <v>25.4</v>
      </c>
      <c r="J35" s="2">
        <v>14</v>
      </c>
      <c r="K35" s="8">
        <f t="shared" si="1"/>
        <v>60.8</v>
      </c>
      <c r="L35" s="12">
        <f t="shared" si="3"/>
        <v>-25.9</v>
      </c>
      <c r="M35" s="12">
        <f t="shared" si="2"/>
        <v>13.600000000000001</v>
      </c>
    </row>
    <row r="36" spans="1:13" x14ac:dyDescent="0.25">
      <c r="A36" s="9">
        <v>45419</v>
      </c>
      <c r="B36" s="1">
        <v>66</v>
      </c>
      <c r="C36" s="2">
        <v>44.6</v>
      </c>
      <c r="D36" s="2">
        <v>20.8</v>
      </c>
      <c r="E36" s="2">
        <v>22</v>
      </c>
      <c r="F36" s="2">
        <v>1.73</v>
      </c>
      <c r="G36" s="2">
        <v>61.3</v>
      </c>
      <c r="H36" s="2">
        <v>21</v>
      </c>
      <c r="I36" s="2">
        <v>20.8</v>
      </c>
      <c r="J36" s="2">
        <v>19.399999999999999</v>
      </c>
      <c r="K36" s="8">
        <f t="shared" si="1"/>
        <v>61.199999999999996</v>
      </c>
      <c r="L36" s="12">
        <f t="shared" si="3"/>
        <v>-16.699999999999996</v>
      </c>
      <c r="M36" s="12">
        <f t="shared" ref="M36:M58" si="4">C36-H36</f>
        <v>23.6</v>
      </c>
    </row>
    <row r="37" spans="1:13" x14ac:dyDescent="0.25">
      <c r="A37" s="9">
        <v>45420</v>
      </c>
      <c r="B37" s="1">
        <v>72</v>
      </c>
      <c r="C37" s="2">
        <v>66.7</v>
      </c>
      <c r="D37" s="2">
        <v>25.2</v>
      </c>
      <c r="E37" s="2">
        <v>22.7</v>
      </c>
      <c r="F37" s="2">
        <v>18.7</v>
      </c>
      <c r="G37" s="2">
        <v>61.3</v>
      </c>
      <c r="H37" s="2">
        <v>16.899999999999999</v>
      </c>
      <c r="I37" s="2">
        <v>25.2</v>
      </c>
      <c r="J37" s="2">
        <v>19.100000000000001</v>
      </c>
      <c r="K37" s="8">
        <f t="shared" si="1"/>
        <v>61.199999999999996</v>
      </c>
      <c r="L37" s="12">
        <f t="shared" si="3"/>
        <v>5.4000000000000057</v>
      </c>
      <c r="M37" s="12">
        <f t="shared" si="4"/>
        <v>49.800000000000004</v>
      </c>
    </row>
    <row r="38" spans="1:13" x14ac:dyDescent="0.25">
      <c r="A38" s="9">
        <v>45421</v>
      </c>
      <c r="B38" s="1">
        <v>74</v>
      </c>
      <c r="C38" s="2">
        <v>72.900000000000006</v>
      </c>
      <c r="D38" s="2">
        <v>27.5</v>
      </c>
      <c r="E38" s="2">
        <v>24.2</v>
      </c>
      <c r="F38" s="2">
        <v>21.2</v>
      </c>
      <c r="G38" s="2">
        <v>55</v>
      </c>
      <c r="H38" s="2">
        <v>14.3</v>
      </c>
      <c r="I38" s="2">
        <v>27.5</v>
      </c>
      <c r="J38" s="2">
        <v>13.2</v>
      </c>
      <c r="K38" s="8">
        <f>SUM(H38:J38)</f>
        <v>55</v>
      </c>
      <c r="L38" s="12">
        <f t="shared" si="3"/>
        <v>17.900000000000006</v>
      </c>
      <c r="M38" s="12">
        <f t="shared" si="4"/>
        <v>58.600000000000009</v>
      </c>
    </row>
    <row r="39" spans="1:13" x14ac:dyDescent="0.25">
      <c r="A39" s="9">
        <v>45422</v>
      </c>
      <c r="B39" s="1">
        <v>61</v>
      </c>
      <c r="C39" s="2">
        <v>154</v>
      </c>
      <c r="D39" s="2">
        <v>42.5</v>
      </c>
      <c r="E39" s="2">
        <v>23.1</v>
      </c>
      <c r="F39" s="2">
        <v>88.1</v>
      </c>
      <c r="G39" s="2">
        <v>99.5</v>
      </c>
      <c r="H39" s="2">
        <v>39</v>
      </c>
      <c r="I39" s="2">
        <v>42.5</v>
      </c>
      <c r="J39" s="2">
        <v>18.100000000000001</v>
      </c>
      <c r="K39" s="8">
        <f>SUM(H39:J39)</f>
        <v>99.6</v>
      </c>
      <c r="L39" s="12">
        <f t="shared" si="3"/>
        <v>54.5</v>
      </c>
      <c r="M39" s="12">
        <f t="shared" si="4"/>
        <v>115</v>
      </c>
    </row>
    <row r="40" spans="1:13" x14ac:dyDescent="0.25">
      <c r="A40" s="9">
        <v>45423</v>
      </c>
      <c r="B40" s="1">
        <v>92</v>
      </c>
      <c r="C40" s="2">
        <v>153</v>
      </c>
      <c r="D40" s="2">
        <v>43.2</v>
      </c>
      <c r="E40" s="2">
        <v>23.2</v>
      </c>
      <c r="F40" s="2">
        <v>86.3</v>
      </c>
      <c r="G40" s="2">
        <v>67.3</v>
      </c>
      <c r="H40" s="2">
        <v>5.0599999999999996</v>
      </c>
      <c r="I40" s="2">
        <v>43.2</v>
      </c>
      <c r="J40" s="2">
        <v>19.100000000000001</v>
      </c>
      <c r="K40" s="8">
        <f>SUM(H40:J40)</f>
        <v>67.360000000000014</v>
      </c>
      <c r="L40" s="12">
        <f t="shared" si="3"/>
        <v>85.7</v>
      </c>
      <c r="M40" s="12">
        <f t="shared" si="4"/>
        <v>147.94</v>
      </c>
    </row>
    <row r="41" spans="1:13" x14ac:dyDescent="0.25">
      <c r="A41" s="9">
        <v>45424</v>
      </c>
      <c r="B41" s="1">
        <v>95</v>
      </c>
      <c r="C41" s="2">
        <v>135</v>
      </c>
      <c r="D41" s="2">
        <v>39</v>
      </c>
      <c r="E41" s="2">
        <v>23.5</v>
      </c>
      <c r="F41" s="2">
        <v>72.7</v>
      </c>
      <c r="G41" s="2">
        <v>66.099999999999994</v>
      </c>
      <c r="H41" s="2">
        <v>3.65</v>
      </c>
      <c r="I41" s="2">
        <v>39</v>
      </c>
      <c r="J41" s="2">
        <v>23.5</v>
      </c>
      <c r="K41" s="8">
        <f>SUM(H41:J41)</f>
        <v>66.150000000000006</v>
      </c>
      <c r="L41" s="12">
        <f t="shared" si="3"/>
        <v>68.900000000000006</v>
      </c>
      <c r="M41" s="12">
        <f t="shared" si="4"/>
        <v>131.35</v>
      </c>
    </row>
    <row r="42" spans="1:13" x14ac:dyDescent="0.25">
      <c r="A42" s="9">
        <v>45425</v>
      </c>
      <c r="B42" s="1">
        <v>84</v>
      </c>
      <c r="C42" s="2">
        <v>91.3</v>
      </c>
      <c r="D42" s="2">
        <v>34.6</v>
      </c>
      <c r="E42" s="2">
        <v>23.2</v>
      </c>
      <c r="F42" s="2">
        <v>33.5</v>
      </c>
      <c r="G42" s="2">
        <v>58.5</v>
      </c>
      <c r="H42" s="2">
        <v>9.3800000000000008</v>
      </c>
      <c r="I42" s="2">
        <v>34.6</v>
      </c>
      <c r="J42" s="2">
        <v>14.5</v>
      </c>
      <c r="K42" s="8">
        <f t="shared" ref="K42:K49" si="5">SUM(H42:J42)</f>
        <v>58.480000000000004</v>
      </c>
      <c r="L42" s="12">
        <f t="shared" si="3"/>
        <v>32.799999999999997</v>
      </c>
      <c r="M42" s="12">
        <f t="shared" si="4"/>
        <v>81.92</v>
      </c>
    </row>
    <row r="43" spans="1:13" x14ac:dyDescent="0.25">
      <c r="A43" s="9">
        <v>45426</v>
      </c>
      <c r="B43" s="1">
        <v>94</v>
      </c>
      <c r="C43" s="2">
        <v>134</v>
      </c>
      <c r="D43" s="2">
        <v>31.1</v>
      </c>
      <c r="E43" s="2">
        <v>22.1</v>
      </c>
      <c r="F43" s="2">
        <v>80.8</v>
      </c>
      <c r="G43" s="2">
        <v>54.3</v>
      </c>
      <c r="H43" s="2">
        <v>2.95</v>
      </c>
      <c r="I43" s="2">
        <v>31.1</v>
      </c>
      <c r="J43" s="2">
        <v>20.2</v>
      </c>
      <c r="K43" s="8">
        <f t="shared" si="5"/>
        <v>54.25</v>
      </c>
      <c r="L43" s="12">
        <f t="shared" si="3"/>
        <v>79.7</v>
      </c>
      <c r="M43" s="12">
        <f t="shared" si="4"/>
        <v>131.05000000000001</v>
      </c>
    </row>
    <row r="44" spans="1:13" x14ac:dyDescent="0.25">
      <c r="A44" s="9">
        <v>45427</v>
      </c>
      <c r="B44" s="1">
        <v>83</v>
      </c>
      <c r="C44" s="2">
        <v>58.7</v>
      </c>
      <c r="D44" s="2">
        <v>26.4</v>
      </c>
      <c r="E44" s="2">
        <v>25.4</v>
      </c>
      <c r="F44" s="2">
        <v>6.98</v>
      </c>
      <c r="G44" s="2">
        <v>55.6</v>
      </c>
      <c r="H44" s="2">
        <v>9.39</v>
      </c>
      <c r="I44" s="2">
        <v>26.4</v>
      </c>
      <c r="J44" s="2">
        <v>19.8</v>
      </c>
      <c r="K44" s="8">
        <f t="shared" si="5"/>
        <v>55.59</v>
      </c>
      <c r="L44" s="12">
        <f t="shared" si="3"/>
        <v>3.1000000000000014</v>
      </c>
      <c r="M44" s="12">
        <f t="shared" si="4"/>
        <v>49.31</v>
      </c>
    </row>
    <row r="45" spans="1:13" x14ac:dyDescent="0.25">
      <c r="A45" s="9">
        <v>45428</v>
      </c>
      <c r="B45" s="1">
        <v>89</v>
      </c>
      <c r="C45" s="2">
        <v>65.7</v>
      </c>
      <c r="D45" s="2">
        <v>23.9</v>
      </c>
      <c r="E45" s="2">
        <v>23.1</v>
      </c>
      <c r="F45" s="2">
        <v>18.7</v>
      </c>
      <c r="G45" s="2">
        <v>56.5</v>
      </c>
      <c r="H45" s="2">
        <v>6.19</v>
      </c>
      <c r="I45" s="2">
        <v>23.9</v>
      </c>
      <c r="J45" s="2">
        <v>26.4</v>
      </c>
      <c r="K45" s="8">
        <f t="shared" si="5"/>
        <v>56.489999999999995</v>
      </c>
      <c r="L45" s="12">
        <f t="shared" si="3"/>
        <v>9.2000000000000028</v>
      </c>
      <c r="M45" s="12">
        <f t="shared" si="4"/>
        <v>59.510000000000005</v>
      </c>
    </row>
    <row r="46" spans="1:13" x14ac:dyDescent="0.25">
      <c r="A46" s="9">
        <v>45429</v>
      </c>
      <c r="B46" s="1">
        <v>41</v>
      </c>
      <c r="C46" s="2">
        <v>88.4</v>
      </c>
      <c r="D46" s="2">
        <v>31.8</v>
      </c>
      <c r="E46" s="2">
        <v>23.1</v>
      </c>
      <c r="F46" s="2">
        <v>33.6</v>
      </c>
      <c r="G46" s="2">
        <v>109</v>
      </c>
      <c r="H46" s="2">
        <v>64.7</v>
      </c>
      <c r="I46" s="2">
        <v>31.8</v>
      </c>
      <c r="J46" s="2">
        <v>12.5</v>
      </c>
      <c r="K46" s="8">
        <f t="shared" si="5"/>
        <v>109</v>
      </c>
      <c r="L46" s="12">
        <f t="shared" si="3"/>
        <v>-20.599999999999994</v>
      </c>
      <c r="M46" s="12">
        <f t="shared" si="4"/>
        <v>23.700000000000003</v>
      </c>
    </row>
    <row r="47" spans="1:13" x14ac:dyDescent="0.25">
      <c r="A47" s="9">
        <v>45430</v>
      </c>
      <c r="B47" s="1">
        <v>93</v>
      </c>
      <c r="C47" s="2">
        <v>124</v>
      </c>
      <c r="D47" s="2">
        <v>43.2</v>
      </c>
      <c r="E47" s="2">
        <v>23.9</v>
      </c>
      <c r="F47" s="2">
        <v>57.4</v>
      </c>
      <c r="G47" s="2">
        <v>68.3</v>
      </c>
      <c r="H47" s="2">
        <v>4.76</v>
      </c>
      <c r="I47" s="2">
        <v>43.2</v>
      </c>
      <c r="J47" s="2">
        <v>20.399999999999999</v>
      </c>
      <c r="K47" s="8">
        <f t="shared" si="5"/>
        <v>68.36</v>
      </c>
      <c r="L47" s="12">
        <f t="shared" si="3"/>
        <v>55.7</v>
      </c>
      <c r="M47" s="12">
        <f t="shared" si="4"/>
        <v>119.24</v>
      </c>
    </row>
    <row r="48" spans="1:13" x14ac:dyDescent="0.25">
      <c r="A48" s="9">
        <v>45431</v>
      </c>
      <c r="B48" s="1">
        <v>89</v>
      </c>
      <c r="C48" s="2">
        <v>118</v>
      </c>
      <c r="D48" s="2">
        <v>33</v>
      </c>
      <c r="E48" s="2">
        <v>24.8</v>
      </c>
      <c r="F48" s="2">
        <v>60.6</v>
      </c>
      <c r="G48" s="2">
        <v>60.8</v>
      </c>
      <c r="H48" s="2">
        <v>6.72</v>
      </c>
      <c r="I48" s="2">
        <v>33</v>
      </c>
      <c r="J48" s="2">
        <v>21.1</v>
      </c>
      <c r="K48" s="8">
        <f t="shared" si="5"/>
        <v>60.82</v>
      </c>
      <c r="L48" s="12">
        <f t="shared" si="3"/>
        <v>57.2</v>
      </c>
      <c r="M48" s="12">
        <f t="shared" si="4"/>
        <v>111.28</v>
      </c>
    </row>
    <row r="49" spans="1:13" x14ac:dyDescent="0.25">
      <c r="A49" s="9">
        <v>45432</v>
      </c>
      <c r="B49" s="1">
        <v>92</v>
      </c>
      <c r="C49" s="2">
        <v>133</v>
      </c>
      <c r="D49" s="2">
        <v>39.799999999999997</v>
      </c>
      <c r="E49" s="2">
        <v>23.7</v>
      </c>
      <c r="F49" s="2">
        <v>69.5</v>
      </c>
      <c r="G49" s="2">
        <v>62.3</v>
      </c>
      <c r="H49" s="2">
        <v>5.17</v>
      </c>
      <c r="I49" s="2">
        <v>39.799999999999997</v>
      </c>
      <c r="J49" s="2">
        <v>17.399999999999999</v>
      </c>
      <c r="K49" s="8">
        <f t="shared" si="5"/>
        <v>62.37</v>
      </c>
      <c r="L49" s="12">
        <f t="shared" si="3"/>
        <v>70.7</v>
      </c>
      <c r="M49" s="12">
        <f t="shared" si="4"/>
        <v>127.83</v>
      </c>
    </row>
    <row r="50" spans="1:13" x14ac:dyDescent="0.25">
      <c r="A50" s="9">
        <v>45433</v>
      </c>
      <c r="B50" s="1">
        <v>79</v>
      </c>
      <c r="C50" s="2">
        <v>40.5</v>
      </c>
      <c r="D50" s="2">
        <v>27.1</v>
      </c>
      <c r="E50" s="2">
        <v>11.8</v>
      </c>
      <c r="F50" s="2">
        <v>1.62</v>
      </c>
      <c r="G50" s="2">
        <v>59.9</v>
      </c>
      <c r="H50" s="2">
        <v>12.4</v>
      </c>
      <c r="I50" s="2">
        <v>27.1</v>
      </c>
      <c r="J50" s="2">
        <v>20.3</v>
      </c>
      <c r="K50" s="8">
        <f t="shared" ref="K50:K58" si="6">SUM(H50:J50)</f>
        <v>59.8</v>
      </c>
      <c r="L50" s="12">
        <f t="shared" si="3"/>
        <v>-19.399999999999999</v>
      </c>
      <c r="M50" s="12">
        <f t="shared" si="4"/>
        <v>28.1</v>
      </c>
    </row>
    <row r="51" spans="1:13" x14ac:dyDescent="0.25">
      <c r="A51" s="9">
        <v>45434</v>
      </c>
      <c r="B51" s="1">
        <v>70</v>
      </c>
      <c r="C51" s="2">
        <v>84.6</v>
      </c>
      <c r="D51" s="2">
        <v>32.1</v>
      </c>
      <c r="E51" s="2">
        <v>24.4</v>
      </c>
      <c r="F51" s="2">
        <v>28.3</v>
      </c>
      <c r="G51" s="2">
        <v>59.3</v>
      </c>
      <c r="H51" s="2">
        <v>17.8</v>
      </c>
      <c r="I51" s="2">
        <v>32.1</v>
      </c>
      <c r="J51" s="2">
        <v>9.39</v>
      </c>
      <c r="K51" s="8">
        <f t="shared" si="6"/>
        <v>59.290000000000006</v>
      </c>
      <c r="L51" s="12">
        <f t="shared" si="3"/>
        <v>25.299999999999997</v>
      </c>
      <c r="M51" s="12">
        <f t="shared" si="4"/>
        <v>66.8</v>
      </c>
    </row>
    <row r="52" spans="1:13" x14ac:dyDescent="0.25">
      <c r="A52" s="9">
        <v>45435</v>
      </c>
      <c r="B52" s="1">
        <v>78</v>
      </c>
      <c r="C52" s="2">
        <v>55.8</v>
      </c>
      <c r="D52" s="2">
        <v>30.4</v>
      </c>
      <c r="E52" s="2">
        <v>23.2</v>
      </c>
      <c r="F52" s="2">
        <v>2.2000000000000002</v>
      </c>
      <c r="G52" s="2">
        <v>67.599999999999994</v>
      </c>
      <c r="H52" s="2">
        <v>15.2</v>
      </c>
      <c r="I52" s="2">
        <v>30.4</v>
      </c>
      <c r="J52" s="2">
        <v>22</v>
      </c>
      <c r="K52" s="8">
        <f t="shared" si="6"/>
        <v>67.599999999999994</v>
      </c>
      <c r="L52" s="12">
        <f t="shared" si="3"/>
        <v>-11.799999999999997</v>
      </c>
      <c r="M52" s="12">
        <f t="shared" si="4"/>
        <v>40.599999999999994</v>
      </c>
    </row>
    <row r="53" spans="1:13" x14ac:dyDescent="0.25">
      <c r="A53" s="9">
        <v>45436</v>
      </c>
      <c r="B53" s="1">
        <v>92</v>
      </c>
      <c r="C53" s="2">
        <v>97.3</v>
      </c>
      <c r="D53" s="2">
        <v>34.4</v>
      </c>
      <c r="E53" s="2">
        <v>27.1</v>
      </c>
      <c r="F53" s="2">
        <v>35.9</v>
      </c>
      <c r="G53" s="2">
        <v>62.9</v>
      </c>
      <c r="H53" s="2">
        <v>5.2</v>
      </c>
      <c r="I53" s="2">
        <v>34.4</v>
      </c>
      <c r="J53" s="2">
        <v>23.3</v>
      </c>
      <c r="K53" s="8">
        <f t="shared" si="6"/>
        <v>62.900000000000006</v>
      </c>
      <c r="L53" s="12">
        <f t="shared" si="3"/>
        <v>34.4</v>
      </c>
      <c r="M53" s="12">
        <f t="shared" si="4"/>
        <v>92.1</v>
      </c>
    </row>
    <row r="54" spans="1:13" x14ac:dyDescent="0.25">
      <c r="A54" s="9">
        <v>45437</v>
      </c>
      <c r="B54" s="1">
        <v>91</v>
      </c>
      <c r="C54" s="2">
        <v>123</v>
      </c>
      <c r="D54" s="2">
        <v>49.2</v>
      </c>
      <c r="E54" s="2">
        <v>25.7</v>
      </c>
      <c r="F54" s="2">
        <v>47.8</v>
      </c>
      <c r="G54" s="2">
        <v>77.7</v>
      </c>
      <c r="H54" s="2">
        <v>7.12</v>
      </c>
      <c r="I54" s="2">
        <v>49.2</v>
      </c>
      <c r="J54" s="2">
        <v>21.4</v>
      </c>
      <c r="K54" s="8">
        <f t="shared" si="6"/>
        <v>77.72</v>
      </c>
      <c r="L54" s="12">
        <f t="shared" si="3"/>
        <v>45.3</v>
      </c>
      <c r="M54" s="12">
        <f t="shared" si="4"/>
        <v>115.88</v>
      </c>
    </row>
    <row r="55" spans="1:13" x14ac:dyDescent="0.25">
      <c r="A55" s="9">
        <v>45438</v>
      </c>
      <c r="B55" s="1">
        <v>94</v>
      </c>
      <c r="C55" s="2">
        <v>126</v>
      </c>
      <c r="D55" s="2">
        <v>34.9</v>
      </c>
      <c r="E55" s="2">
        <v>23.7</v>
      </c>
      <c r="F55" s="2">
        <v>67.099999999999994</v>
      </c>
      <c r="G55" s="2">
        <v>57.8</v>
      </c>
      <c r="H55" s="2">
        <v>3.29</v>
      </c>
      <c r="I55" s="2">
        <v>34.9</v>
      </c>
      <c r="J55" s="2">
        <v>19.600000000000001</v>
      </c>
      <c r="K55" s="8">
        <f t="shared" si="6"/>
        <v>57.79</v>
      </c>
      <c r="L55" s="12">
        <f t="shared" si="3"/>
        <v>68.2</v>
      </c>
      <c r="M55" s="12">
        <f t="shared" si="4"/>
        <v>122.71</v>
      </c>
    </row>
    <row r="56" spans="1:13" x14ac:dyDescent="0.25">
      <c r="A56" s="9">
        <v>45439</v>
      </c>
      <c r="B56" s="1">
        <v>86</v>
      </c>
      <c r="C56" s="2">
        <v>57.9</v>
      </c>
      <c r="D56" s="2">
        <v>20.8</v>
      </c>
      <c r="E56" s="2">
        <v>23.2</v>
      </c>
      <c r="F56" s="2">
        <v>14</v>
      </c>
      <c r="G56" s="2">
        <v>52.5</v>
      </c>
      <c r="H56" s="2">
        <v>7.28</v>
      </c>
      <c r="I56" s="2">
        <v>20.8</v>
      </c>
      <c r="J56" s="2">
        <v>24.4</v>
      </c>
      <c r="K56" s="8">
        <f t="shared" si="6"/>
        <v>52.480000000000004</v>
      </c>
      <c r="L56" s="12">
        <f t="shared" si="3"/>
        <v>5.3999999999999986</v>
      </c>
      <c r="M56" s="12">
        <f t="shared" si="4"/>
        <v>50.62</v>
      </c>
    </row>
    <row r="57" spans="1:13" x14ac:dyDescent="0.25">
      <c r="A57" s="9">
        <v>45440</v>
      </c>
      <c r="B57" s="1">
        <v>57</v>
      </c>
      <c r="C57" s="2">
        <v>137</v>
      </c>
      <c r="D57" s="2">
        <v>44.2</v>
      </c>
      <c r="E57" s="2">
        <v>27</v>
      </c>
      <c r="F57" s="2">
        <v>66.2</v>
      </c>
      <c r="G57" s="2">
        <v>109</v>
      </c>
      <c r="H57" s="2">
        <v>46.8</v>
      </c>
      <c r="I57" s="2">
        <v>44.2</v>
      </c>
      <c r="J57" s="2">
        <v>18.3</v>
      </c>
      <c r="K57" s="8">
        <f t="shared" si="6"/>
        <v>109.3</v>
      </c>
      <c r="L57" s="12">
        <f t="shared" si="3"/>
        <v>28</v>
      </c>
      <c r="M57" s="12">
        <f t="shared" si="4"/>
        <v>90.2</v>
      </c>
    </row>
    <row r="58" spans="1:13" x14ac:dyDescent="0.25">
      <c r="A58" s="9">
        <v>45441</v>
      </c>
      <c r="B58" s="1">
        <v>77</v>
      </c>
      <c r="C58" s="2">
        <v>72.3</v>
      </c>
      <c r="D58" s="2">
        <v>25.2</v>
      </c>
      <c r="E58" s="2">
        <v>24.5</v>
      </c>
      <c r="F58" s="2">
        <v>22.5</v>
      </c>
      <c r="G58" s="2">
        <v>62.1</v>
      </c>
      <c r="H58" s="2">
        <v>14</v>
      </c>
      <c r="I58" s="2">
        <v>25.2</v>
      </c>
      <c r="J58" s="2">
        <v>22.9</v>
      </c>
      <c r="K58" s="8">
        <f t="shared" si="6"/>
        <v>62.1</v>
      </c>
      <c r="L58" s="12">
        <f t="shared" si="3"/>
        <v>10.199999999999996</v>
      </c>
      <c r="M58" s="12">
        <f t="shared" si="4"/>
        <v>58.3</v>
      </c>
    </row>
    <row r="59" spans="1:13" x14ac:dyDescent="0.25">
      <c r="A59" s="9">
        <v>45442</v>
      </c>
      <c r="B59" s="1">
        <v>68</v>
      </c>
      <c r="C59" s="2">
        <v>65.2</v>
      </c>
      <c r="D59" s="2">
        <v>24.3</v>
      </c>
      <c r="E59" s="2">
        <v>25.6</v>
      </c>
      <c r="F59" s="2">
        <v>15.3</v>
      </c>
      <c r="G59" s="2">
        <v>52.6</v>
      </c>
      <c r="H59" s="2">
        <v>7.54</v>
      </c>
      <c r="I59" s="2">
        <v>24.3</v>
      </c>
      <c r="J59" s="2">
        <v>20.7</v>
      </c>
      <c r="K59" s="8">
        <f t="shared" ref="K59:K84" si="7">SUM(H59:J59)</f>
        <v>52.54</v>
      </c>
      <c r="L59" s="12">
        <f t="shared" si="3"/>
        <v>12.600000000000001</v>
      </c>
      <c r="M59" s="12">
        <f t="shared" ref="M59:M84" si="8">C59-H59</f>
        <v>57.660000000000004</v>
      </c>
    </row>
    <row r="60" spans="1:13" x14ac:dyDescent="0.25">
      <c r="A60" s="9">
        <v>45443</v>
      </c>
      <c r="B60" s="1">
        <v>17</v>
      </c>
      <c r="C60" s="2">
        <v>16.899999999999999</v>
      </c>
      <c r="D60" s="2">
        <v>15.5</v>
      </c>
      <c r="E60" s="2">
        <v>0.92</v>
      </c>
      <c r="F60" s="2">
        <v>0.54</v>
      </c>
      <c r="G60" s="2">
        <v>55.6</v>
      </c>
      <c r="H60" s="2">
        <v>30.6</v>
      </c>
      <c r="I60" s="2">
        <v>15.5</v>
      </c>
      <c r="J60" s="2">
        <v>9.49</v>
      </c>
      <c r="K60" s="8">
        <f t="shared" si="7"/>
        <v>55.59</v>
      </c>
      <c r="L60" s="12">
        <f t="shared" si="3"/>
        <v>-38.700000000000003</v>
      </c>
      <c r="M60" s="12">
        <f t="shared" si="8"/>
        <v>-13.700000000000003</v>
      </c>
    </row>
    <row r="61" spans="1:13" x14ac:dyDescent="0.25">
      <c r="A61" s="9">
        <v>45444</v>
      </c>
      <c r="B61" s="1">
        <v>56</v>
      </c>
      <c r="C61" s="2">
        <v>36.299999999999997</v>
      </c>
      <c r="D61" s="2">
        <v>22.7</v>
      </c>
      <c r="E61" s="2">
        <v>12.2</v>
      </c>
      <c r="F61" s="2">
        <v>1.36</v>
      </c>
      <c r="G61" s="2">
        <v>60.4</v>
      </c>
      <c r="H61" s="2">
        <v>20.6</v>
      </c>
      <c r="I61" s="2">
        <v>22.7</v>
      </c>
      <c r="J61" s="2">
        <v>11.1</v>
      </c>
      <c r="K61" s="8">
        <f t="shared" si="7"/>
        <v>54.4</v>
      </c>
      <c r="L61" s="12">
        <f t="shared" si="3"/>
        <v>-24.1</v>
      </c>
      <c r="M61" s="12">
        <f t="shared" si="8"/>
        <v>15.699999999999996</v>
      </c>
    </row>
    <row r="62" spans="1:13" x14ac:dyDescent="0.25">
      <c r="A62" s="9">
        <v>45445</v>
      </c>
      <c r="B62" s="1">
        <v>67</v>
      </c>
      <c r="C62" s="2">
        <v>54</v>
      </c>
      <c r="D62" s="2">
        <v>23.4</v>
      </c>
      <c r="E62" s="2">
        <v>23.4</v>
      </c>
      <c r="F62" s="2">
        <v>7.26</v>
      </c>
      <c r="G62" s="2">
        <v>52.5</v>
      </c>
      <c r="H62" s="2">
        <v>17.3</v>
      </c>
      <c r="I62" s="2">
        <v>23.4</v>
      </c>
      <c r="J62" s="2">
        <v>11.9</v>
      </c>
      <c r="K62" s="8">
        <f t="shared" si="7"/>
        <v>52.6</v>
      </c>
      <c r="L62" s="12">
        <f t="shared" si="3"/>
        <v>1.5</v>
      </c>
      <c r="M62" s="12">
        <f t="shared" si="8"/>
        <v>36.700000000000003</v>
      </c>
    </row>
    <row r="63" spans="1:13" x14ac:dyDescent="0.25">
      <c r="A63" s="9">
        <v>45446</v>
      </c>
      <c r="B63" s="1">
        <v>69</v>
      </c>
      <c r="C63" s="2">
        <v>29.2</v>
      </c>
      <c r="D63" s="2">
        <v>19.7</v>
      </c>
      <c r="E63" s="2">
        <v>8.26</v>
      </c>
      <c r="F63" s="2">
        <v>1.2</v>
      </c>
      <c r="G63" s="2">
        <v>50.6</v>
      </c>
      <c r="H63" s="2">
        <v>15.6</v>
      </c>
      <c r="I63" s="2">
        <v>19.7</v>
      </c>
      <c r="J63" s="2">
        <v>15.4</v>
      </c>
      <c r="K63" s="8">
        <f t="shared" si="7"/>
        <v>50.699999999999996</v>
      </c>
      <c r="L63" s="12">
        <f t="shared" si="3"/>
        <v>-21.400000000000002</v>
      </c>
      <c r="M63" s="12">
        <f t="shared" si="8"/>
        <v>13.6</v>
      </c>
    </row>
    <row r="64" spans="1:13" x14ac:dyDescent="0.25">
      <c r="A64" s="9">
        <v>45447</v>
      </c>
      <c r="B64" s="1">
        <v>78</v>
      </c>
      <c r="C64" s="2">
        <v>145</v>
      </c>
      <c r="D64" s="2">
        <v>39.200000000000003</v>
      </c>
      <c r="E64" s="2">
        <v>22.5</v>
      </c>
      <c r="F64" s="2">
        <v>83.4</v>
      </c>
      <c r="G64" s="2">
        <v>61.2</v>
      </c>
      <c r="H64" s="2">
        <v>13.2</v>
      </c>
      <c r="I64" s="2">
        <v>39.200000000000003</v>
      </c>
      <c r="J64" s="2">
        <v>8.7899999999999991</v>
      </c>
      <c r="K64" s="8">
        <f t="shared" si="7"/>
        <v>61.190000000000005</v>
      </c>
      <c r="L64" s="12">
        <f t="shared" si="3"/>
        <v>83.8</v>
      </c>
      <c r="M64" s="12">
        <f t="shared" si="8"/>
        <v>131.80000000000001</v>
      </c>
    </row>
    <row r="65" spans="1:13" x14ac:dyDescent="0.25">
      <c r="A65" s="9">
        <v>45448</v>
      </c>
      <c r="B65" s="1">
        <v>91</v>
      </c>
      <c r="C65" s="2">
        <v>117</v>
      </c>
      <c r="D65" s="2">
        <v>34.200000000000003</v>
      </c>
      <c r="E65" s="2">
        <v>24.7</v>
      </c>
      <c r="F65" s="2">
        <v>58.5</v>
      </c>
      <c r="G65" s="2">
        <v>59.4</v>
      </c>
      <c r="H65" s="2">
        <v>5.36</v>
      </c>
      <c r="I65" s="2">
        <v>34.200000000000003</v>
      </c>
      <c r="J65" s="2">
        <v>19.899999999999999</v>
      </c>
      <c r="K65" s="8">
        <f t="shared" si="7"/>
        <v>59.46</v>
      </c>
      <c r="L65" s="12">
        <f t="shared" si="3"/>
        <v>57.6</v>
      </c>
      <c r="M65" s="12">
        <f t="shared" si="8"/>
        <v>111.64</v>
      </c>
    </row>
    <row r="66" spans="1:13" x14ac:dyDescent="0.25">
      <c r="A66" s="9">
        <v>45449</v>
      </c>
      <c r="B66" s="1">
        <v>54</v>
      </c>
      <c r="C66" s="2">
        <v>109</v>
      </c>
      <c r="D66" s="2">
        <v>29.8</v>
      </c>
      <c r="E66" s="2">
        <v>25.9</v>
      </c>
      <c r="F66" s="2">
        <v>53.7</v>
      </c>
      <c r="G66" s="2">
        <v>97.2</v>
      </c>
      <c r="H66" s="2">
        <v>45</v>
      </c>
      <c r="I66" s="2">
        <v>29.8</v>
      </c>
      <c r="J66" s="2">
        <v>22.4</v>
      </c>
      <c r="K66" s="8">
        <f t="shared" si="7"/>
        <v>97.199999999999989</v>
      </c>
      <c r="L66" s="12">
        <f t="shared" si="3"/>
        <v>11.799999999999997</v>
      </c>
      <c r="M66" s="12">
        <f t="shared" si="8"/>
        <v>64</v>
      </c>
    </row>
    <row r="67" spans="1:13" x14ac:dyDescent="0.25">
      <c r="A67" s="9">
        <v>45450</v>
      </c>
      <c r="B67" s="1">
        <v>89</v>
      </c>
      <c r="C67" s="2">
        <v>105</v>
      </c>
      <c r="D67" s="2">
        <v>36.9</v>
      </c>
      <c r="E67" s="2">
        <v>24.7</v>
      </c>
      <c r="F67" s="2">
        <v>43.1</v>
      </c>
      <c r="G67" s="2">
        <v>69.7</v>
      </c>
      <c r="H67" s="2">
        <v>7.85</v>
      </c>
      <c r="I67" s="2">
        <v>36.9</v>
      </c>
      <c r="J67" s="2">
        <v>25</v>
      </c>
      <c r="K67" s="8">
        <f t="shared" si="7"/>
        <v>69.75</v>
      </c>
      <c r="L67" s="12">
        <f t="shared" si="3"/>
        <v>35.299999999999997</v>
      </c>
      <c r="M67" s="12">
        <f t="shared" si="8"/>
        <v>97.15</v>
      </c>
    </row>
    <row r="68" spans="1:13" x14ac:dyDescent="0.25">
      <c r="A68" s="9">
        <v>45451</v>
      </c>
      <c r="B68" s="1">
        <v>54</v>
      </c>
      <c r="C68" s="2">
        <v>85.8</v>
      </c>
      <c r="D68" s="2">
        <v>36</v>
      </c>
      <c r="E68" s="2">
        <v>25.2</v>
      </c>
      <c r="F68" s="2">
        <v>24.6</v>
      </c>
      <c r="G68" s="2">
        <v>121</v>
      </c>
      <c r="H68" s="2">
        <v>56</v>
      </c>
      <c r="I68" s="2">
        <v>36</v>
      </c>
      <c r="J68" s="2">
        <v>29.4</v>
      </c>
      <c r="K68" s="8">
        <f t="shared" si="7"/>
        <v>121.4</v>
      </c>
      <c r="L68" s="12">
        <f t="shared" si="3"/>
        <v>-35.200000000000003</v>
      </c>
      <c r="M68" s="12">
        <f t="shared" si="8"/>
        <v>29.799999999999997</v>
      </c>
    </row>
    <row r="69" spans="1:13" x14ac:dyDescent="0.25">
      <c r="A69" s="9">
        <v>45452</v>
      </c>
      <c r="B69" s="1">
        <v>79</v>
      </c>
      <c r="C69" s="2">
        <v>73.400000000000006</v>
      </c>
      <c r="D69" s="2">
        <v>43.8</v>
      </c>
      <c r="E69" s="2">
        <v>25.6</v>
      </c>
      <c r="F69" s="2">
        <v>4.0199999999999996</v>
      </c>
      <c r="G69" s="2">
        <v>84.7</v>
      </c>
      <c r="H69" s="2">
        <v>17.600000000000001</v>
      </c>
      <c r="I69" s="2">
        <v>43.8</v>
      </c>
      <c r="J69" s="2">
        <v>23.3</v>
      </c>
      <c r="K69" s="8">
        <f t="shared" si="7"/>
        <v>84.7</v>
      </c>
      <c r="L69" s="12">
        <f t="shared" ref="L69:L84" si="9">C69-G69</f>
        <v>-11.299999999999997</v>
      </c>
      <c r="M69" s="12">
        <f t="shared" si="8"/>
        <v>55.800000000000004</v>
      </c>
    </row>
    <row r="70" spans="1:13" x14ac:dyDescent="0.25">
      <c r="A70" s="9">
        <v>45453</v>
      </c>
      <c r="B70" s="1">
        <v>71</v>
      </c>
      <c r="C70" s="2">
        <v>106</v>
      </c>
      <c r="D70" s="2">
        <v>31.1</v>
      </c>
      <c r="E70" s="2">
        <v>22.3</v>
      </c>
      <c r="F70" s="2">
        <v>52.9</v>
      </c>
      <c r="G70" s="2">
        <v>62.7</v>
      </c>
      <c r="H70" s="2">
        <v>18.600000000000001</v>
      </c>
      <c r="I70" s="2">
        <v>31.1</v>
      </c>
      <c r="J70" s="2">
        <v>13</v>
      </c>
      <c r="K70" s="8">
        <f t="shared" si="7"/>
        <v>62.7</v>
      </c>
      <c r="L70" s="12">
        <f t="shared" si="9"/>
        <v>43.3</v>
      </c>
      <c r="M70" s="12">
        <f t="shared" si="8"/>
        <v>87.4</v>
      </c>
    </row>
    <row r="71" spans="1:13" x14ac:dyDescent="0.25">
      <c r="A71" s="9">
        <v>45454</v>
      </c>
      <c r="B71" s="1">
        <v>73</v>
      </c>
      <c r="C71" s="2">
        <v>41.8</v>
      </c>
      <c r="D71" s="2">
        <v>23.2</v>
      </c>
      <c r="E71" s="2">
        <v>16.8</v>
      </c>
      <c r="F71" s="2">
        <v>1.76</v>
      </c>
      <c r="G71" s="2">
        <v>60.7</v>
      </c>
      <c r="H71" s="2">
        <v>16.2</v>
      </c>
      <c r="I71" s="2">
        <v>23.2</v>
      </c>
      <c r="J71" s="2">
        <v>21.3</v>
      </c>
      <c r="K71" s="8">
        <f t="shared" si="7"/>
        <v>60.7</v>
      </c>
      <c r="L71" s="12">
        <f t="shared" si="9"/>
        <v>-18.900000000000006</v>
      </c>
      <c r="M71" s="12">
        <f t="shared" si="8"/>
        <v>25.599999999999998</v>
      </c>
    </row>
    <row r="72" spans="1:13" x14ac:dyDescent="0.25">
      <c r="A72" s="9">
        <v>45455</v>
      </c>
      <c r="B72" s="1">
        <v>82</v>
      </c>
      <c r="C72" s="2">
        <v>138</v>
      </c>
      <c r="D72" s="2">
        <v>46.6</v>
      </c>
      <c r="E72" s="2">
        <v>23.1</v>
      </c>
      <c r="F72" s="2">
        <v>68.3</v>
      </c>
      <c r="G72" s="2">
        <v>69.5</v>
      </c>
      <c r="H72" s="2">
        <v>12.7</v>
      </c>
      <c r="I72" s="2">
        <v>46.6</v>
      </c>
      <c r="J72" s="2">
        <v>10.199999999999999</v>
      </c>
      <c r="K72" s="8">
        <f t="shared" si="7"/>
        <v>69.5</v>
      </c>
      <c r="L72" s="12">
        <f t="shared" si="9"/>
        <v>68.5</v>
      </c>
      <c r="M72" s="12">
        <f t="shared" si="8"/>
        <v>125.3</v>
      </c>
    </row>
    <row r="73" spans="1:13" x14ac:dyDescent="0.25">
      <c r="A73" s="9">
        <v>45456</v>
      </c>
      <c r="B73" s="1">
        <v>92</v>
      </c>
      <c r="C73" s="2">
        <v>129</v>
      </c>
      <c r="D73" s="2">
        <v>33.299999999999997</v>
      </c>
      <c r="E73" s="2">
        <v>24.1</v>
      </c>
      <c r="F73" s="2">
        <v>71.2</v>
      </c>
      <c r="G73" s="2">
        <v>55.8</v>
      </c>
      <c r="H73" s="2">
        <v>4.62</v>
      </c>
      <c r="I73" s="2">
        <v>33.299999999999997</v>
      </c>
      <c r="J73" s="2">
        <v>17.8</v>
      </c>
      <c r="K73" s="8">
        <f t="shared" si="7"/>
        <v>55.72</v>
      </c>
      <c r="L73" s="12">
        <f t="shared" si="9"/>
        <v>73.2</v>
      </c>
      <c r="M73" s="12">
        <f t="shared" si="8"/>
        <v>124.38</v>
      </c>
    </row>
    <row r="74" spans="1:13" x14ac:dyDescent="0.25">
      <c r="A74" s="9">
        <v>45457</v>
      </c>
      <c r="B74" s="1">
        <v>89</v>
      </c>
      <c r="C74" s="2">
        <v>87.9</v>
      </c>
      <c r="D74" s="2">
        <v>35.9</v>
      </c>
      <c r="E74" s="2">
        <v>24.7</v>
      </c>
      <c r="F74" s="2">
        <v>27.4</v>
      </c>
      <c r="G74" s="2">
        <v>64.900000000000006</v>
      </c>
      <c r="H74" s="2">
        <v>6.99</v>
      </c>
      <c r="I74" s="2">
        <v>35.9</v>
      </c>
      <c r="J74" s="2">
        <v>22</v>
      </c>
      <c r="K74" s="8">
        <f t="shared" si="7"/>
        <v>64.89</v>
      </c>
      <c r="L74" s="12">
        <f t="shared" si="9"/>
        <v>23</v>
      </c>
      <c r="M74" s="12">
        <f t="shared" si="8"/>
        <v>80.910000000000011</v>
      </c>
    </row>
    <row r="75" spans="1:13" x14ac:dyDescent="0.25">
      <c r="A75" s="9">
        <v>45458</v>
      </c>
      <c r="B75" s="1">
        <v>59</v>
      </c>
      <c r="C75" s="2">
        <v>84</v>
      </c>
      <c r="D75" s="2">
        <v>38.1</v>
      </c>
      <c r="E75" s="2">
        <v>25.9</v>
      </c>
      <c r="F75" s="2">
        <v>20</v>
      </c>
      <c r="G75" s="2">
        <v>105</v>
      </c>
      <c r="H75" s="2">
        <v>43.2</v>
      </c>
      <c r="I75" s="2">
        <v>38.1</v>
      </c>
      <c r="J75" s="2">
        <v>23.2</v>
      </c>
      <c r="K75" s="8">
        <f t="shared" si="7"/>
        <v>104.50000000000001</v>
      </c>
      <c r="L75" s="12">
        <f t="shared" si="9"/>
        <v>-21</v>
      </c>
      <c r="M75" s="12">
        <f t="shared" si="8"/>
        <v>40.799999999999997</v>
      </c>
    </row>
    <row r="76" spans="1:13" x14ac:dyDescent="0.25">
      <c r="A76" s="9">
        <v>45459</v>
      </c>
      <c r="B76" s="1">
        <v>91</v>
      </c>
      <c r="C76" s="2">
        <v>122</v>
      </c>
      <c r="D76" s="2">
        <v>33.200000000000003</v>
      </c>
      <c r="E76" s="2">
        <v>23.5</v>
      </c>
      <c r="F76" s="2">
        <v>65.400000000000006</v>
      </c>
      <c r="G76" s="2">
        <v>56</v>
      </c>
      <c r="H76" s="2">
        <v>4.83</v>
      </c>
      <c r="I76" s="2">
        <v>33.200000000000003</v>
      </c>
      <c r="J76" s="2">
        <v>17.899999999999999</v>
      </c>
      <c r="K76" s="8">
        <f t="shared" si="7"/>
        <v>55.93</v>
      </c>
      <c r="L76" s="12">
        <f t="shared" si="9"/>
        <v>66</v>
      </c>
      <c r="M76" s="12">
        <f t="shared" si="8"/>
        <v>117.17</v>
      </c>
    </row>
    <row r="77" spans="1:13" x14ac:dyDescent="0.25">
      <c r="A77" s="9">
        <v>45460</v>
      </c>
      <c r="B77" s="1">
        <v>93</v>
      </c>
      <c r="C77" s="2">
        <v>93.1</v>
      </c>
      <c r="D77" s="2">
        <v>30.7</v>
      </c>
      <c r="E77" s="2">
        <v>24.9</v>
      </c>
      <c r="F77" s="2">
        <v>37.5</v>
      </c>
      <c r="G77" s="2">
        <v>55.9</v>
      </c>
      <c r="H77" s="2">
        <v>3.69</v>
      </c>
      <c r="I77" s="2">
        <v>30.7</v>
      </c>
      <c r="J77" s="2">
        <v>21.5</v>
      </c>
      <c r="K77" s="8">
        <f t="shared" si="7"/>
        <v>55.89</v>
      </c>
      <c r="L77" s="12">
        <f t="shared" si="9"/>
        <v>37.199999999999996</v>
      </c>
      <c r="M77" s="12">
        <f t="shared" si="8"/>
        <v>89.41</v>
      </c>
    </row>
    <row r="78" spans="1:13" x14ac:dyDescent="0.25">
      <c r="A78" s="9">
        <v>45461</v>
      </c>
      <c r="B78" s="1">
        <v>95</v>
      </c>
      <c r="C78" s="2">
        <v>143</v>
      </c>
      <c r="D78" s="2">
        <v>37.1</v>
      </c>
      <c r="E78" s="2">
        <v>23.7</v>
      </c>
      <c r="F78" s="2">
        <v>81.900000000000006</v>
      </c>
      <c r="G78" s="2">
        <v>59.4</v>
      </c>
      <c r="H78" s="2">
        <v>3.16</v>
      </c>
      <c r="I78" s="2">
        <v>37.1</v>
      </c>
      <c r="J78" s="2">
        <v>19.2</v>
      </c>
      <c r="K78" s="8">
        <f t="shared" si="7"/>
        <v>59.460000000000008</v>
      </c>
      <c r="L78" s="12">
        <f t="shared" si="9"/>
        <v>83.6</v>
      </c>
      <c r="M78" s="12">
        <f t="shared" si="8"/>
        <v>139.84</v>
      </c>
    </row>
    <row r="79" spans="1:13" x14ac:dyDescent="0.25">
      <c r="A79" s="9">
        <v>45462</v>
      </c>
      <c r="B79" s="1">
        <v>95</v>
      </c>
      <c r="C79" s="2">
        <v>150</v>
      </c>
      <c r="D79" s="2">
        <v>42.5</v>
      </c>
      <c r="E79" s="2">
        <v>21.6</v>
      </c>
      <c r="F79" s="2">
        <v>85.8</v>
      </c>
      <c r="G79" s="2">
        <v>66.3</v>
      </c>
      <c r="H79" s="2">
        <v>2.94</v>
      </c>
      <c r="I79" s="2">
        <v>42.5</v>
      </c>
      <c r="J79" s="2">
        <v>20.8</v>
      </c>
      <c r="K79" s="8">
        <f t="shared" si="7"/>
        <v>66.239999999999995</v>
      </c>
      <c r="L79" s="12">
        <f t="shared" si="9"/>
        <v>83.7</v>
      </c>
      <c r="M79" s="12">
        <f t="shared" si="8"/>
        <v>147.06</v>
      </c>
    </row>
    <row r="80" spans="1:13" x14ac:dyDescent="0.25">
      <c r="A80" s="9">
        <v>45463</v>
      </c>
      <c r="B80" s="1">
        <v>85</v>
      </c>
      <c r="C80" s="2">
        <v>71.599999999999994</v>
      </c>
      <c r="D80" s="2">
        <v>28.3</v>
      </c>
      <c r="E80" s="2">
        <v>22.9</v>
      </c>
      <c r="F80" s="2">
        <v>20.3</v>
      </c>
      <c r="G80" s="2">
        <v>54.2</v>
      </c>
      <c r="H80" s="2">
        <v>8.06</v>
      </c>
      <c r="I80" s="2">
        <v>28.3</v>
      </c>
      <c r="J80" s="2">
        <v>17.8</v>
      </c>
      <c r="K80" s="8">
        <f t="shared" si="7"/>
        <v>54.16</v>
      </c>
      <c r="L80" s="12">
        <f t="shared" si="9"/>
        <v>17.399999999999991</v>
      </c>
      <c r="M80" s="12">
        <f t="shared" si="8"/>
        <v>63.539999999999992</v>
      </c>
    </row>
    <row r="81" spans="1:13" x14ac:dyDescent="0.25">
      <c r="A81" s="9">
        <v>45464</v>
      </c>
      <c r="B81" s="1">
        <v>31</v>
      </c>
      <c r="C81" s="2">
        <v>27.5</v>
      </c>
      <c r="D81" s="2">
        <v>25.4</v>
      </c>
      <c r="E81" s="2">
        <v>1.5</v>
      </c>
      <c r="F81" s="2">
        <v>0.66</v>
      </c>
      <c r="G81" s="2">
        <v>122</v>
      </c>
      <c r="H81" s="2">
        <v>84.4</v>
      </c>
      <c r="I81" s="2">
        <v>25.4</v>
      </c>
      <c r="J81" s="2">
        <v>12</v>
      </c>
      <c r="K81" s="8">
        <f t="shared" si="7"/>
        <v>121.80000000000001</v>
      </c>
      <c r="L81" s="12">
        <f t="shared" si="9"/>
        <v>-94.5</v>
      </c>
      <c r="M81" s="12">
        <f t="shared" si="8"/>
        <v>-56.900000000000006</v>
      </c>
    </row>
    <row r="82" spans="1:13" x14ac:dyDescent="0.25">
      <c r="A82" s="9">
        <v>45465</v>
      </c>
      <c r="B82" s="1">
        <v>64</v>
      </c>
      <c r="C82" s="2">
        <v>47.3</v>
      </c>
      <c r="D82" s="2">
        <v>28.9</v>
      </c>
      <c r="E82" s="2">
        <v>16</v>
      </c>
      <c r="F82" s="2">
        <v>2.48</v>
      </c>
      <c r="G82" s="2">
        <v>69.2</v>
      </c>
      <c r="H82" s="2">
        <v>24.9</v>
      </c>
      <c r="I82" s="2">
        <v>28.9</v>
      </c>
      <c r="J82" s="2">
        <v>15.4</v>
      </c>
      <c r="K82" s="8">
        <f t="shared" si="7"/>
        <v>69.2</v>
      </c>
      <c r="L82" s="12">
        <f t="shared" si="9"/>
        <v>-21.900000000000006</v>
      </c>
      <c r="M82" s="12">
        <f t="shared" si="8"/>
        <v>22.4</v>
      </c>
    </row>
    <row r="83" spans="1:13" x14ac:dyDescent="0.25">
      <c r="A83" s="9">
        <v>45466</v>
      </c>
      <c r="B83" s="1">
        <v>75</v>
      </c>
      <c r="C83" s="2">
        <v>64.5</v>
      </c>
      <c r="D83" s="2">
        <v>36.9</v>
      </c>
      <c r="E83" s="2">
        <v>23.9</v>
      </c>
      <c r="F83" s="2">
        <v>3.71</v>
      </c>
      <c r="G83" s="2">
        <v>65.3</v>
      </c>
      <c r="H83" s="2">
        <v>16.5</v>
      </c>
      <c r="I83" s="2">
        <v>36.9</v>
      </c>
      <c r="J83" s="2">
        <v>11.9</v>
      </c>
      <c r="K83" s="8">
        <f t="shared" si="7"/>
        <v>65.3</v>
      </c>
      <c r="L83" s="12">
        <f t="shared" si="9"/>
        <v>-0.79999999999999716</v>
      </c>
      <c r="M83" s="12">
        <f t="shared" si="8"/>
        <v>48</v>
      </c>
    </row>
    <row r="84" spans="1:13" x14ac:dyDescent="0.25">
      <c r="A84" s="9">
        <v>45467</v>
      </c>
      <c r="B84" s="1">
        <v>93</v>
      </c>
      <c r="C84" s="2">
        <v>138</v>
      </c>
      <c r="D84" s="2">
        <v>39.299999999999997</v>
      </c>
      <c r="E84" s="2">
        <v>24.6</v>
      </c>
      <c r="F84" s="2">
        <v>74.3</v>
      </c>
      <c r="G84" s="2">
        <v>60.9</v>
      </c>
      <c r="H84" s="2">
        <v>4.62</v>
      </c>
      <c r="I84" s="2">
        <v>39.299999999999997</v>
      </c>
      <c r="J84" s="2">
        <v>16.899999999999999</v>
      </c>
      <c r="K84" s="8">
        <f t="shared" si="7"/>
        <v>60.819999999999993</v>
      </c>
      <c r="L84" s="12">
        <f t="shared" si="9"/>
        <v>77.099999999999994</v>
      </c>
      <c r="M84" s="12">
        <f t="shared" si="8"/>
        <v>133.38</v>
      </c>
    </row>
    <row r="85" spans="1:13" x14ac:dyDescent="0.25">
      <c r="A85" s="9">
        <v>45468</v>
      </c>
      <c r="B85" s="1">
        <v>96</v>
      </c>
      <c r="C85" s="2">
        <v>139</v>
      </c>
      <c r="D85" s="2">
        <v>55.3</v>
      </c>
      <c r="E85" s="2">
        <v>23.5</v>
      </c>
      <c r="F85" s="2">
        <v>60.5</v>
      </c>
      <c r="G85" s="2">
        <v>80</v>
      </c>
      <c r="H85" s="2">
        <v>3.49</v>
      </c>
      <c r="I85" s="2">
        <v>55.3</v>
      </c>
      <c r="J85" s="2">
        <v>21.2</v>
      </c>
      <c r="K85" s="8">
        <f t="shared" ref="K85:K97" si="10">SUM(H85:J85)</f>
        <v>79.989999999999995</v>
      </c>
      <c r="L85" s="12">
        <f t="shared" ref="L85:L116" si="11">C85-G85</f>
        <v>59</v>
      </c>
      <c r="M85" s="12">
        <f t="shared" ref="M85:M110" si="12">C85-H85</f>
        <v>135.51</v>
      </c>
    </row>
    <row r="86" spans="1:13" x14ac:dyDescent="0.25">
      <c r="A86" s="9">
        <v>45469</v>
      </c>
      <c r="B86" s="1">
        <v>76</v>
      </c>
      <c r="C86" s="2">
        <v>95.5</v>
      </c>
      <c r="D86" s="2">
        <v>26.4</v>
      </c>
      <c r="E86" s="2">
        <v>23</v>
      </c>
      <c r="F86" s="2">
        <v>46.2</v>
      </c>
      <c r="G86" s="2">
        <v>61.8</v>
      </c>
      <c r="H86" s="2">
        <v>14.9</v>
      </c>
      <c r="I86" s="2">
        <v>26.4</v>
      </c>
      <c r="J86" s="2">
        <v>20.6</v>
      </c>
      <c r="K86" s="8">
        <f t="shared" si="10"/>
        <v>61.9</v>
      </c>
      <c r="L86" s="12">
        <f t="shared" si="11"/>
        <v>33.700000000000003</v>
      </c>
      <c r="M86" s="12">
        <f t="shared" si="12"/>
        <v>80.599999999999994</v>
      </c>
    </row>
    <row r="87" spans="1:13" x14ac:dyDescent="0.25">
      <c r="A87" s="9">
        <v>45470</v>
      </c>
      <c r="B87" s="1">
        <v>92</v>
      </c>
      <c r="C87" s="2">
        <v>137</v>
      </c>
      <c r="D87" s="2">
        <v>39.4</v>
      </c>
      <c r="E87" s="2">
        <v>23.7</v>
      </c>
      <c r="F87" s="2">
        <v>73.8</v>
      </c>
      <c r="G87" s="2">
        <v>63.9</v>
      </c>
      <c r="H87" s="2">
        <v>4.92</v>
      </c>
      <c r="I87" s="2">
        <v>39.4</v>
      </c>
      <c r="J87" s="2">
        <v>19.600000000000001</v>
      </c>
      <c r="K87" s="8">
        <f t="shared" si="10"/>
        <v>63.92</v>
      </c>
      <c r="L87" s="12">
        <f t="shared" si="11"/>
        <v>73.099999999999994</v>
      </c>
      <c r="M87" s="12">
        <f t="shared" si="12"/>
        <v>132.08000000000001</v>
      </c>
    </row>
    <row r="88" spans="1:13" x14ac:dyDescent="0.25">
      <c r="A88" s="9">
        <v>45471</v>
      </c>
      <c r="B88" s="1">
        <v>89</v>
      </c>
      <c r="C88" s="2">
        <v>103</v>
      </c>
      <c r="D88" s="2">
        <v>44.1</v>
      </c>
      <c r="E88" s="2">
        <v>27</v>
      </c>
      <c r="F88" s="2">
        <v>32</v>
      </c>
      <c r="G88" s="2">
        <v>72.8</v>
      </c>
      <c r="H88" s="2">
        <v>7.76</v>
      </c>
      <c r="I88" s="2">
        <v>44.1</v>
      </c>
      <c r="J88" s="2">
        <v>20.9</v>
      </c>
      <c r="K88" s="8">
        <f t="shared" si="10"/>
        <v>72.759999999999991</v>
      </c>
      <c r="L88" s="12">
        <f t="shared" si="11"/>
        <v>30.200000000000003</v>
      </c>
      <c r="M88" s="12">
        <f t="shared" si="12"/>
        <v>95.24</v>
      </c>
    </row>
    <row r="89" spans="1:13" x14ac:dyDescent="0.25">
      <c r="A89" s="9">
        <v>45472</v>
      </c>
      <c r="B89" s="1">
        <v>90</v>
      </c>
      <c r="C89" s="2">
        <v>80.900000000000006</v>
      </c>
      <c r="D89" s="2">
        <v>33.700000000000003</v>
      </c>
      <c r="E89" s="2">
        <v>22.5</v>
      </c>
      <c r="F89" s="2">
        <v>24.7</v>
      </c>
      <c r="G89" s="2">
        <v>73.3</v>
      </c>
      <c r="H89" s="2">
        <v>7.66</v>
      </c>
      <c r="I89" s="2">
        <v>33.700000000000003</v>
      </c>
      <c r="J89" s="2">
        <v>31.9</v>
      </c>
      <c r="K89" s="8">
        <f t="shared" si="10"/>
        <v>73.259999999999991</v>
      </c>
      <c r="L89" s="12">
        <f t="shared" si="11"/>
        <v>7.6000000000000085</v>
      </c>
      <c r="M89" s="12">
        <f t="shared" si="12"/>
        <v>73.240000000000009</v>
      </c>
    </row>
    <row r="90" spans="1:13" x14ac:dyDescent="0.25">
      <c r="A90" s="9">
        <v>45473</v>
      </c>
      <c r="B90" s="1">
        <v>72</v>
      </c>
      <c r="C90" s="2">
        <v>81</v>
      </c>
      <c r="D90" s="2">
        <v>34.700000000000003</v>
      </c>
      <c r="E90" s="2">
        <v>25.1</v>
      </c>
      <c r="F90" s="2">
        <v>21.2</v>
      </c>
      <c r="G90" s="2">
        <v>67.8</v>
      </c>
      <c r="H90" s="2">
        <v>19</v>
      </c>
      <c r="I90" s="2">
        <v>34.700000000000003</v>
      </c>
      <c r="J90" s="2">
        <v>14</v>
      </c>
      <c r="K90" s="8">
        <f t="shared" si="10"/>
        <v>67.7</v>
      </c>
      <c r="L90" s="12">
        <f t="shared" si="11"/>
        <v>13.200000000000003</v>
      </c>
      <c r="M90" s="12">
        <f t="shared" si="12"/>
        <v>62</v>
      </c>
    </row>
    <row r="91" spans="1:13" x14ac:dyDescent="0.25">
      <c r="A91" s="9">
        <v>45474</v>
      </c>
      <c r="B91" s="1">
        <v>72</v>
      </c>
      <c r="C91" s="2">
        <v>113</v>
      </c>
      <c r="D91" s="2">
        <v>38.1</v>
      </c>
      <c r="E91" s="2">
        <v>15.5</v>
      </c>
      <c r="F91" s="2">
        <v>59.2</v>
      </c>
      <c r="G91" s="2">
        <v>68</v>
      </c>
      <c r="H91" s="2">
        <v>18.8</v>
      </c>
      <c r="I91" s="2">
        <v>38.1</v>
      </c>
      <c r="J91" s="2">
        <v>11.1</v>
      </c>
      <c r="K91" s="8">
        <f t="shared" si="10"/>
        <v>68</v>
      </c>
      <c r="L91" s="12">
        <f t="shared" si="11"/>
        <v>45</v>
      </c>
      <c r="M91" s="12">
        <f t="shared" si="12"/>
        <v>94.2</v>
      </c>
    </row>
    <row r="92" spans="1:13" x14ac:dyDescent="0.25">
      <c r="A92" s="9">
        <v>45475</v>
      </c>
      <c r="B92" s="1">
        <v>92</v>
      </c>
      <c r="C92" s="2">
        <v>78.400000000000006</v>
      </c>
      <c r="D92" s="2">
        <v>28.4</v>
      </c>
      <c r="E92" s="2">
        <v>23.8</v>
      </c>
      <c r="F92" s="2">
        <v>26.3</v>
      </c>
      <c r="G92" s="2">
        <v>60.7</v>
      </c>
      <c r="H92" s="2">
        <v>4.8899999999999997</v>
      </c>
      <c r="I92" s="2">
        <v>28.4</v>
      </c>
      <c r="J92" s="2">
        <v>27.4</v>
      </c>
      <c r="K92" s="8">
        <f t="shared" si="10"/>
        <v>60.69</v>
      </c>
      <c r="L92" s="12">
        <f t="shared" si="11"/>
        <v>17.700000000000003</v>
      </c>
      <c r="M92" s="12">
        <f t="shared" si="12"/>
        <v>73.510000000000005</v>
      </c>
    </row>
    <row r="93" spans="1:13" x14ac:dyDescent="0.25">
      <c r="A93" s="9">
        <v>45476</v>
      </c>
      <c r="B93" s="1">
        <v>82</v>
      </c>
      <c r="C93" s="2">
        <v>56</v>
      </c>
      <c r="D93" s="2">
        <v>29</v>
      </c>
      <c r="E93" s="2">
        <v>23.5</v>
      </c>
      <c r="F93" s="2">
        <v>3.51</v>
      </c>
      <c r="G93" s="2">
        <v>67.2</v>
      </c>
      <c r="H93" s="2">
        <v>12.3</v>
      </c>
      <c r="I93" s="2">
        <v>29</v>
      </c>
      <c r="J93" s="2">
        <v>26</v>
      </c>
      <c r="K93" s="8">
        <f t="shared" si="10"/>
        <v>67.3</v>
      </c>
      <c r="L93" s="12">
        <f t="shared" si="11"/>
        <v>-11.200000000000003</v>
      </c>
      <c r="M93" s="12">
        <f t="shared" si="12"/>
        <v>43.7</v>
      </c>
    </row>
    <row r="94" spans="1:13" x14ac:dyDescent="0.25">
      <c r="A94" s="9">
        <v>45477</v>
      </c>
      <c r="B94" s="1">
        <v>80</v>
      </c>
      <c r="C94" s="2">
        <v>107</v>
      </c>
      <c r="D94" s="2">
        <v>51.9</v>
      </c>
      <c r="E94" s="2">
        <v>32.6</v>
      </c>
      <c r="F94" s="2">
        <v>22.9</v>
      </c>
      <c r="G94" s="2">
        <v>94.9</v>
      </c>
      <c r="H94" s="2">
        <v>18.899999999999999</v>
      </c>
      <c r="I94" s="2">
        <v>51.9</v>
      </c>
      <c r="J94" s="2">
        <v>24.1</v>
      </c>
      <c r="K94" s="8">
        <f t="shared" si="10"/>
        <v>94.9</v>
      </c>
      <c r="L94" s="12">
        <f t="shared" si="11"/>
        <v>12.099999999999994</v>
      </c>
      <c r="M94" s="12">
        <f t="shared" si="12"/>
        <v>88.1</v>
      </c>
    </row>
    <row r="95" spans="1:13" x14ac:dyDescent="0.25">
      <c r="A95" s="9">
        <v>45478</v>
      </c>
      <c r="B95" s="1">
        <v>88</v>
      </c>
      <c r="C95" s="2">
        <v>132</v>
      </c>
      <c r="D95" s="2">
        <v>37.6</v>
      </c>
      <c r="E95" s="2">
        <v>23.8</v>
      </c>
      <c r="F95" s="2">
        <v>70.2</v>
      </c>
      <c r="G95" s="2">
        <v>63.3</v>
      </c>
      <c r="H95" s="2">
        <v>7.36</v>
      </c>
      <c r="I95" s="2">
        <v>37.6</v>
      </c>
      <c r="J95" s="2">
        <v>18.399999999999999</v>
      </c>
      <c r="K95" s="8">
        <f t="shared" si="10"/>
        <v>63.36</v>
      </c>
      <c r="L95" s="12">
        <f t="shared" si="11"/>
        <v>68.7</v>
      </c>
      <c r="M95" s="12">
        <f t="shared" si="12"/>
        <v>124.64</v>
      </c>
    </row>
    <row r="96" spans="1:13" x14ac:dyDescent="0.25">
      <c r="A96" s="9">
        <v>45479</v>
      </c>
      <c r="B96" s="1">
        <v>84</v>
      </c>
      <c r="C96" s="2">
        <v>75.3</v>
      </c>
      <c r="D96" s="2">
        <v>41.9</v>
      </c>
      <c r="E96" s="2">
        <v>23.9</v>
      </c>
      <c r="F96" s="2">
        <v>9.4600000000000009</v>
      </c>
      <c r="G96" s="2">
        <v>85.1</v>
      </c>
      <c r="H96" s="2">
        <v>13.5</v>
      </c>
      <c r="I96" s="2">
        <v>41.9</v>
      </c>
      <c r="J96" s="2">
        <v>29.7</v>
      </c>
      <c r="K96" s="8">
        <f t="shared" si="10"/>
        <v>85.1</v>
      </c>
      <c r="L96" s="12">
        <f t="shared" si="11"/>
        <v>-9.7999999999999972</v>
      </c>
      <c r="M96" s="12">
        <f t="shared" si="12"/>
        <v>61.8</v>
      </c>
    </row>
    <row r="97" spans="1:13" x14ac:dyDescent="0.25">
      <c r="A97" s="9">
        <v>45480</v>
      </c>
      <c r="B97" s="1">
        <v>44</v>
      </c>
      <c r="C97" s="2">
        <v>79.7</v>
      </c>
      <c r="D97" s="2">
        <v>30.4</v>
      </c>
      <c r="E97" s="2">
        <v>23.1</v>
      </c>
      <c r="F97" s="2">
        <v>26.3</v>
      </c>
      <c r="G97" s="2">
        <v>92.7</v>
      </c>
      <c r="H97" s="2">
        <v>51.9</v>
      </c>
      <c r="I97" s="2">
        <v>30.4</v>
      </c>
      <c r="J97" s="2">
        <v>10.4</v>
      </c>
      <c r="K97" s="8">
        <f t="shared" si="10"/>
        <v>92.7</v>
      </c>
      <c r="L97" s="12">
        <f t="shared" si="11"/>
        <v>-13</v>
      </c>
      <c r="M97" s="12">
        <f t="shared" si="12"/>
        <v>27.800000000000004</v>
      </c>
    </row>
    <row r="98" spans="1:13" x14ac:dyDescent="0.25">
      <c r="A98" s="9">
        <v>45481</v>
      </c>
      <c r="B98" s="1">
        <v>95</v>
      </c>
      <c r="C98" s="2">
        <v>157</v>
      </c>
      <c r="D98" s="2">
        <v>46.2</v>
      </c>
      <c r="E98" s="2">
        <v>23.7</v>
      </c>
      <c r="F98" s="2">
        <v>86.8</v>
      </c>
      <c r="G98" s="2">
        <v>68.8</v>
      </c>
      <c r="H98" s="2">
        <v>3.66</v>
      </c>
      <c r="I98" s="2">
        <v>46.2</v>
      </c>
      <c r="J98" s="2">
        <v>19</v>
      </c>
      <c r="K98" s="8">
        <f t="shared" ref="K98:K108" si="13">SUM(H98:J98)</f>
        <v>68.86</v>
      </c>
      <c r="L98" s="12">
        <f t="shared" si="11"/>
        <v>88.2</v>
      </c>
      <c r="M98" s="12">
        <f t="shared" si="12"/>
        <v>153.34</v>
      </c>
    </row>
    <row r="99" spans="1:13" x14ac:dyDescent="0.25">
      <c r="A99" s="9">
        <v>45482</v>
      </c>
      <c r="B99" s="1">
        <v>94</v>
      </c>
      <c r="C99" s="2">
        <v>151</v>
      </c>
      <c r="D99" s="2">
        <v>47.4</v>
      </c>
      <c r="E99" s="2">
        <v>23.6</v>
      </c>
      <c r="F99" s="2">
        <v>80.2</v>
      </c>
      <c r="G99" s="2">
        <v>75.2</v>
      </c>
      <c r="H99" s="2">
        <v>4.4000000000000004</v>
      </c>
      <c r="I99" s="2">
        <v>47.4</v>
      </c>
      <c r="J99" s="2">
        <v>23.4</v>
      </c>
      <c r="K99" s="8">
        <f t="shared" si="13"/>
        <v>75.199999999999989</v>
      </c>
      <c r="L99" s="12">
        <f t="shared" si="11"/>
        <v>75.8</v>
      </c>
      <c r="M99" s="12">
        <f t="shared" si="12"/>
        <v>146.6</v>
      </c>
    </row>
    <row r="100" spans="1:13" x14ac:dyDescent="0.25">
      <c r="A100" s="9">
        <v>45483</v>
      </c>
      <c r="B100" s="1">
        <v>76</v>
      </c>
      <c r="C100" s="2">
        <v>67.099999999999994</v>
      </c>
      <c r="D100" s="2">
        <v>32.799999999999997</v>
      </c>
      <c r="E100" s="2">
        <v>25.3</v>
      </c>
      <c r="F100" s="2">
        <v>9.02</v>
      </c>
      <c r="G100" s="2">
        <v>70.900000000000006</v>
      </c>
      <c r="H100" s="2">
        <v>16.600000000000001</v>
      </c>
      <c r="I100" s="2">
        <v>32.799999999999997</v>
      </c>
      <c r="J100" s="2">
        <v>21.5</v>
      </c>
      <c r="K100" s="8">
        <f t="shared" si="13"/>
        <v>70.900000000000006</v>
      </c>
      <c r="L100" s="12">
        <f t="shared" si="11"/>
        <v>-3.8000000000000114</v>
      </c>
      <c r="M100" s="12">
        <f t="shared" si="12"/>
        <v>50.499999999999993</v>
      </c>
    </row>
    <row r="101" spans="1:13" x14ac:dyDescent="0.25">
      <c r="A101" s="9">
        <v>45484</v>
      </c>
      <c r="B101" s="1">
        <v>86</v>
      </c>
      <c r="C101" s="2">
        <v>110</v>
      </c>
      <c r="D101" s="2">
        <v>37.200000000000003</v>
      </c>
      <c r="E101" s="2">
        <v>26.7</v>
      </c>
      <c r="F101" s="2">
        <v>46.1</v>
      </c>
      <c r="G101" s="2">
        <v>68.099999999999994</v>
      </c>
      <c r="H101" s="2">
        <v>9.52</v>
      </c>
      <c r="I101" s="2">
        <v>37.200000000000003</v>
      </c>
      <c r="J101" s="2">
        <v>21.4</v>
      </c>
      <c r="K101" s="8">
        <f t="shared" si="13"/>
        <v>68.12</v>
      </c>
      <c r="L101" s="12">
        <f t="shared" si="11"/>
        <v>41.900000000000006</v>
      </c>
      <c r="M101" s="12">
        <f t="shared" si="12"/>
        <v>100.48</v>
      </c>
    </row>
    <row r="102" spans="1:13" x14ac:dyDescent="0.25">
      <c r="A102" s="9">
        <v>45485</v>
      </c>
      <c r="B102" s="1">
        <v>82</v>
      </c>
      <c r="C102" s="2">
        <v>73.5</v>
      </c>
      <c r="D102" s="2">
        <v>26.1</v>
      </c>
      <c r="E102" s="2">
        <v>22.9</v>
      </c>
      <c r="F102" s="2">
        <v>24.4</v>
      </c>
      <c r="G102" s="2">
        <v>68.2</v>
      </c>
      <c r="H102" s="2">
        <v>11.9</v>
      </c>
      <c r="I102" s="2">
        <v>26.1</v>
      </c>
      <c r="J102" s="2">
        <v>30.1</v>
      </c>
      <c r="K102" s="8">
        <f t="shared" si="13"/>
        <v>68.099999999999994</v>
      </c>
      <c r="L102" s="12">
        <f t="shared" si="11"/>
        <v>5.2999999999999972</v>
      </c>
      <c r="M102" s="12">
        <f t="shared" si="12"/>
        <v>61.6</v>
      </c>
    </row>
    <row r="103" spans="1:13" x14ac:dyDescent="0.25">
      <c r="A103" s="9">
        <v>45486</v>
      </c>
      <c r="B103" s="1">
        <v>65</v>
      </c>
      <c r="C103" s="2">
        <v>76.8</v>
      </c>
      <c r="D103" s="2">
        <v>38.6</v>
      </c>
      <c r="E103" s="2">
        <v>25.7</v>
      </c>
      <c r="F103" s="2">
        <v>12.5</v>
      </c>
      <c r="G103" s="2">
        <v>75.3</v>
      </c>
      <c r="H103" s="2">
        <v>26.6</v>
      </c>
      <c r="I103" s="2">
        <v>38.6</v>
      </c>
      <c r="J103" s="2">
        <v>10.1</v>
      </c>
      <c r="K103" s="8">
        <f t="shared" si="13"/>
        <v>75.3</v>
      </c>
      <c r="L103" s="12">
        <f t="shared" si="11"/>
        <v>1.5</v>
      </c>
      <c r="M103" s="12">
        <f t="shared" si="12"/>
        <v>50.199999999999996</v>
      </c>
    </row>
    <row r="104" spans="1:13" x14ac:dyDescent="0.25">
      <c r="A104" s="9">
        <v>45487</v>
      </c>
      <c r="B104" s="1">
        <v>94</v>
      </c>
      <c r="C104" s="2">
        <v>124</v>
      </c>
      <c r="D104" s="2">
        <v>39.1</v>
      </c>
      <c r="E104" s="2">
        <v>21.6</v>
      </c>
      <c r="F104" s="2">
        <v>63.5</v>
      </c>
      <c r="G104" s="2">
        <v>67.2</v>
      </c>
      <c r="H104" s="2">
        <v>3.91</v>
      </c>
      <c r="I104" s="2">
        <v>39.1</v>
      </c>
      <c r="J104" s="2">
        <v>24.2</v>
      </c>
      <c r="K104" s="8">
        <f t="shared" si="13"/>
        <v>67.210000000000008</v>
      </c>
      <c r="L104" s="12">
        <f t="shared" si="11"/>
        <v>56.8</v>
      </c>
      <c r="M104" s="12">
        <f t="shared" si="12"/>
        <v>120.09</v>
      </c>
    </row>
    <row r="105" spans="1:13" x14ac:dyDescent="0.25">
      <c r="A105" s="9">
        <v>45488</v>
      </c>
      <c r="B105" s="1">
        <v>85</v>
      </c>
      <c r="C105" s="2">
        <v>114</v>
      </c>
      <c r="D105" s="2">
        <v>37.200000000000003</v>
      </c>
      <c r="E105" s="2">
        <v>23.9</v>
      </c>
      <c r="F105" s="2">
        <v>52.5</v>
      </c>
      <c r="G105" s="2">
        <v>66.7</v>
      </c>
      <c r="H105" s="2">
        <v>10.3</v>
      </c>
      <c r="I105" s="2">
        <v>37.200000000000003</v>
      </c>
      <c r="J105" s="2">
        <v>19.2</v>
      </c>
      <c r="K105" s="8">
        <f t="shared" si="13"/>
        <v>66.7</v>
      </c>
      <c r="L105" s="12">
        <f t="shared" si="11"/>
        <v>47.3</v>
      </c>
      <c r="M105" s="12">
        <f t="shared" si="12"/>
        <v>103.7</v>
      </c>
    </row>
    <row r="106" spans="1:13" x14ac:dyDescent="0.25">
      <c r="A106" s="9">
        <v>45489</v>
      </c>
      <c r="B106" s="1">
        <v>68</v>
      </c>
      <c r="C106" s="2">
        <v>100</v>
      </c>
      <c r="D106" s="2">
        <v>33.200000000000003</v>
      </c>
      <c r="E106" s="2">
        <v>15.3</v>
      </c>
      <c r="F106" s="2">
        <v>51.5</v>
      </c>
      <c r="G106" s="2">
        <v>63.6</v>
      </c>
      <c r="H106" s="2">
        <v>20.6</v>
      </c>
      <c r="I106" s="2">
        <v>33.200000000000003</v>
      </c>
      <c r="J106" s="2">
        <v>9.84</v>
      </c>
      <c r="K106" s="8">
        <f t="shared" si="13"/>
        <v>63.64</v>
      </c>
      <c r="L106" s="12">
        <f t="shared" si="11"/>
        <v>36.4</v>
      </c>
      <c r="M106" s="12">
        <f t="shared" si="12"/>
        <v>79.400000000000006</v>
      </c>
    </row>
    <row r="107" spans="1:13" x14ac:dyDescent="0.25">
      <c r="A107" s="9">
        <v>45490</v>
      </c>
      <c r="B107" s="1">
        <v>90</v>
      </c>
      <c r="C107" s="2">
        <v>98.9</v>
      </c>
      <c r="D107" s="2">
        <v>38.4</v>
      </c>
      <c r="E107" s="2">
        <v>23.8</v>
      </c>
      <c r="F107" s="2">
        <v>36.700000000000003</v>
      </c>
      <c r="G107" s="2">
        <v>66.599999999999994</v>
      </c>
      <c r="H107" s="2">
        <v>6.58</v>
      </c>
      <c r="I107" s="2">
        <v>38.4</v>
      </c>
      <c r="J107" s="2">
        <v>21.6</v>
      </c>
      <c r="K107" s="8">
        <f t="shared" si="13"/>
        <v>66.58</v>
      </c>
      <c r="L107" s="12">
        <f t="shared" si="11"/>
        <v>32.300000000000011</v>
      </c>
      <c r="M107" s="12">
        <f t="shared" si="12"/>
        <v>92.320000000000007</v>
      </c>
    </row>
    <row r="108" spans="1:13" x14ac:dyDescent="0.25">
      <c r="A108" s="9">
        <v>45491</v>
      </c>
      <c r="B108" s="1">
        <v>95</v>
      </c>
      <c r="C108" s="2">
        <v>149</v>
      </c>
      <c r="D108" s="2">
        <v>65.8</v>
      </c>
      <c r="E108" s="2">
        <v>26.4</v>
      </c>
      <c r="F108" s="2">
        <v>57.3</v>
      </c>
      <c r="G108" s="2">
        <v>92.7</v>
      </c>
      <c r="H108" s="2">
        <v>4.47</v>
      </c>
      <c r="I108" s="2">
        <v>65.8</v>
      </c>
      <c r="J108" s="2">
        <v>22.5</v>
      </c>
      <c r="K108" s="8">
        <f t="shared" si="13"/>
        <v>92.77</v>
      </c>
      <c r="L108" s="12">
        <f t="shared" si="11"/>
        <v>56.3</v>
      </c>
      <c r="M108" s="12">
        <f t="shared" si="12"/>
        <v>144.53</v>
      </c>
    </row>
    <row r="109" spans="1:13" x14ac:dyDescent="0.25">
      <c r="A109" s="9">
        <v>45492</v>
      </c>
      <c r="B109" s="1">
        <v>92</v>
      </c>
      <c r="C109" s="2">
        <v>135</v>
      </c>
      <c r="D109" s="2">
        <v>63.5</v>
      </c>
      <c r="E109" s="2">
        <v>26.7</v>
      </c>
      <c r="F109" s="2">
        <v>44.6</v>
      </c>
      <c r="G109" s="2">
        <v>93.9</v>
      </c>
      <c r="H109" s="2">
        <v>7.81</v>
      </c>
      <c r="I109" s="2">
        <v>63.5</v>
      </c>
      <c r="J109" s="2">
        <v>22.6</v>
      </c>
      <c r="K109" s="8">
        <f t="shared" ref="K109:K155" si="14">SUM(H109:J109)</f>
        <v>93.91</v>
      </c>
      <c r="L109" s="12">
        <f t="shared" si="11"/>
        <v>41.099999999999994</v>
      </c>
      <c r="M109" s="12">
        <f t="shared" si="12"/>
        <v>127.19</v>
      </c>
    </row>
    <row r="110" spans="1:13" x14ac:dyDescent="0.25">
      <c r="A110" s="9">
        <v>45493</v>
      </c>
      <c r="B110" s="1">
        <v>87</v>
      </c>
      <c r="C110" s="2">
        <v>146</v>
      </c>
      <c r="D110" s="2">
        <v>54.6</v>
      </c>
      <c r="E110" s="2">
        <v>23.3</v>
      </c>
      <c r="F110" s="2">
        <v>68.2</v>
      </c>
      <c r="G110" s="2">
        <v>93</v>
      </c>
      <c r="H110" s="2">
        <v>12</v>
      </c>
      <c r="I110" s="2">
        <v>54.6</v>
      </c>
      <c r="J110" s="2">
        <v>26.4</v>
      </c>
      <c r="K110" s="8">
        <f t="shared" si="14"/>
        <v>93</v>
      </c>
      <c r="L110" s="12">
        <f t="shared" si="11"/>
        <v>53</v>
      </c>
      <c r="M110" s="12">
        <f t="shared" si="12"/>
        <v>134</v>
      </c>
    </row>
    <row r="111" spans="1:13" x14ac:dyDescent="0.25">
      <c r="A111" s="9">
        <v>45494</v>
      </c>
      <c r="B111" s="1">
        <v>73</v>
      </c>
      <c r="C111" s="2">
        <v>111</v>
      </c>
      <c r="D111" s="2">
        <v>42.8</v>
      </c>
      <c r="E111" s="2">
        <v>23.6</v>
      </c>
      <c r="F111" s="2">
        <v>44.7</v>
      </c>
      <c r="G111" s="2">
        <v>85.7</v>
      </c>
      <c r="H111" s="2">
        <v>22.8</v>
      </c>
      <c r="I111" s="2">
        <v>42.8</v>
      </c>
      <c r="J111" s="2">
        <v>20.2</v>
      </c>
      <c r="K111" s="8">
        <f t="shared" si="14"/>
        <v>85.8</v>
      </c>
      <c r="L111" s="12">
        <f t="shared" si="11"/>
        <v>25.299999999999997</v>
      </c>
      <c r="M111" s="12">
        <f t="shared" ref="M111:M116" si="15">C111-H111</f>
        <v>88.2</v>
      </c>
    </row>
    <row r="112" spans="1:13" x14ac:dyDescent="0.25">
      <c r="A112" s="9">
        <v>45495</v>
      </c>
      <c r="B112" s="1">
        <v>79</v>
      </c>
      <c r="C112" s="2">
        <v>66.099999999999994</v>
      </c>
      <c r="D112" s="2">
        <v>32</v>
      </c>
      <c r="E112" s="2">
        <v>24.8</v>
      </c>
      <c r="F112" s="2">
        <v>9.31</v>
      </c>
      <c r="G112" s="2">
        <v>68.099999999999994</v>
      </c>
      <c r="H112" s="2">
        <v>14.1</v>
      </c>
      <c r="I112" s="2">
        <v>32</v>
      </c>
      <c r="J112" s="2">
        <v>22</v>
      </c>
      <c r="K112" s="8">
        <f t="shared" si="14"/>
        <v>68.099999999999994</v>
      </c>
      <c r="L112" s="12">
        <f t="shared" si="11"/>
        <v>-2</v>
      </c>
      <c r="M112" s="12">
        <f t="shared" si="15"/>
        <v>51.999999999999993</v>
      </c>
    </row>
    <row r="113" spans="1:13" x14ac:dyDescent="0.25">
      <c r="A113" s="9">
        <v>45496</v>
      </c>
      <c r="B113" s="1">
        <v>82</v>
      </c>
      <c r="C113" s="2">
        <v>113</v>
      </c>
      <c r="D113" s="2">
        <v>33.799999999999997</v>
      </c>
      <c r="E113" s="2">
        <v>22.7</v>
      </c>
      <c r="F113" s="2">
        <v>56.7</v>
      </c>
      <c r="G113" s="2">
        <v>67.3</v>
      </c>
      <c r="H113" s="2">
        <v>11.8</v>
      </c>
      <c r="I113" s="2">
        <v>33.799999999999997</v>
      </c>
      <c r="J113" s="2">
        <v>21.7</v>
      </c>
      <c r="K113" s="8">
        <f t="shared" si="14"/>
        <v>67.3</v>
      </c>
      <c r="L113" s="12">
        <f t="shared" si="11"/>
        <v>45.7</v>
      </c>
      <c r="M113" s="12">
        <f t="shared" si="15"/>
        <v>101.2</v>
      </c>
    </row>
    <row r="114" spans="1:13" x14ac:dyDescent="0.25">
      <c r="A114" s="9">
        <v>45497</v>
      </c>
      <c r="B114" s="1">
        <v>83</v>
      </c>
      <c r="C114" s="2">
        <v>118</v>
      </c>
      <c r="D114" s="2">
        <v>44.3</v>
      </c>
      <c r="E114" s="2">
        <v>23</v>
      </c>
      <c r="F114" s="2">
        <v>50.5</v>
      </c>
      <c r="G114" s="2">
        <v>71.5</v>
      </c>
      <c r="H114" s="2">
        <v>12.1</v>
      </c>
      <c r="I114" s="2">
        <v>44.3</v>
      </c>
      <c r="J114" s="2">
        <v>15.1</v>
      </c>
      <c r="K114" s="8">
        <f t="shared" si="14"/>
        <v>71.5</v>
      </c>
      <c r="L114" s="12">
        <f t="shared" si="11"/>
        <v>46.5</v>
      </c>
      <c r="M114" s="12">
        <f t="shared" si="15"/>
        <v>105.9</v>
      </c>
    </row>
    <row r="115" spans="1:13" x14ac:dyDescent="0.25">
      <c r="A115" s="9">
        <v>45498</v>
      </c>
      <c r="B115" s="1">
        <v>93</v>
      </c>
      <c r="C115" s="2">
        <v>142</v>
      </c>
      <c r="D115" s="2">
        <v>42.5</v>
      </c>
      <c r="E115" s="2">
        <v>23.8</v>
      </c>
      <c r="F115" s="2">
        <v>76</v>
      </c>
      <c r="G115" s="2">
        <v>68.8</v>
      </c>
      <c r="H115" s="2">
        <v>4.6500000000000004</v>
      </c>
      <c r="I115" s="2">
        <v>42.5</v>
      </c>
      <c r="J115" s="2">
        <v>21.7</v>
      </c>
      <c r="K115" s="8">
        <f t="shared" si="14"/>
        <v>68.849999999999994</v>
      </c>
      <c r="L115" s="12">
        <f t="shared" si="11"/>
        <v>73.2</v>
      </c>
      <c r="M115" s="12">
        <f t="shared" si="15"/>
        <v>137.35</v>
      </c>
    </row>
    <row r="116" spans="1:13" x14ac:dyDescent="0.25">
      <c r="A116" s="9">
        <v>45499</v>
      </c>
      <c r="B116" s="1">
        <v>88</v>
      </c>
      <c r="C116" s="2">
        <v>131</v>
      </c>
      <c r="D116" s="2">
        <v>43.3</v>
      </c>
      <c r="E116" s="2">
        <v>23.7</v>
      </c>
      <c r="F116" s="2">
        <v>64.2</v>
      </c>
      <c r="G116" s="2">
        <v>67.5</v>
      </c>
      <c r="H116" s="2">
        <v>8.33</v>
      </c>
      <c r="I116" s="2">
        <v>43.3</v>
      </c>
      <c r="J116" s="2">
        <v>15.9</v>
      </c>
      <c r="K116" s="8">
        <f t="shared" si="14"/>
        <v>67.53</v>
      </c>
      <c r="L116" s="12">
        <f t="shared" si="11"/>
        <v>63.5</v>
      </c>
      <c r="M116" s="12">
        <f t="shared" si="15"/>
        <v>122.67</v>
      </c>
    </row>
    <row r="117" spans="1:13" x14ac:dyDescent="0.25">
      <c r="A117" s="9">
        <v>45500</v>
      </c>
      <c r="B117" s="1">
        <v>88</v>
      </c>
      <c r="C117" s="2">
        <v>113</v>
      </c>
      <c r="D117" s="2">
        <v>40.4</v>
      </c>
      <c r="E117" s="2">
        <v>25.3</v>
      </c>
      <c r="F117" s="2">
        <v>47.3</v>
      </c>
      <c r="G117" s="2">
        <v>83.2</v>
      </c>
      <c r="H117" s="2">
        <v>10.4</v>
      </c>
      <c r="I117" s="2">
        <v>40.4</v>
      </c>
      <c r="J117" s="2">
        <v>32.4</v>
      </c>
      <c r="K117" s="8">
        <f t="shared" si="14"/>
        <v>83.199999999999989</v>
      </c>
      <c r="L117" s="12">
        <f t="shared" ref="L117:L155" si="16">C117-G117</f>
        <v>29.799999999999997</v>
      </c>
      <c r="M117" s="12">
        <f t="shared" ref="M117:M143" si="17">C117-H117</f>
        <v>102.6</v>
      </c>
    </row>
    <row r="118" spans="1:13" x14ac:dyDescent="0.25">
      <c r="A118" s="9">
        <v>45501</v>
      </c>
      <c r="B118" s="1">
        <v>60</v>
      </c>
      <c r="C118" s="2">
        <v>74.599999999999994</v>
      </c>
      <c r="D118" s="2">
        <v>31</v>
      </c>
      <c r="E118" s="2">
        <v>23</v>
      </c>
      <c r="F118" s="2">
        <v>20.6</v>
      </c>
      <c r="G118" s="2">
        <v>72.099999999999994</v>
      </c>
      <c r="H118" s="2">
        <v>28.7</v>
      </c>
      <c r="I118" s="2">
        <v>31</v>
      </c>
      <c r="J118" s="2">
        <v>12.4</v>
      </c>
      <c r="K118" s="8">
        <f t="shared" si="14"/>
        <v>72.100000000000009</v>
      </c>
      <c r="L118" s="12">
        <f t="shared" si="16"/>
        <v>2.5</v>
      </c>
      <c r="M118" s="12">
        <f t="shared" si="17"/>
        <v>45.899999999999991</v>
      </c>
    </row>
    <row r="119" spans="1:13" x14ac:dyDescent="0.25">
      <c r="A119" s="9">
        <v>45502</v>
      </c>
      <c r="B119" s="1">
        <v>92</v>
      </c>
      <c r="C119" s="2">
        <v>144</v>
      </c>
      <c r="D119" s="2">
        <v>40.4</v>
      </c>
      <c r="E119" s="2">
        <v>23.5</v>
      </c>
      <c r="F119" s="2">
        <v>80</v>
      </c>
      <c r="G119" s="2">
        <v>63.4</v>
      </c>
      <c r="H119" s="2">
        <v>5.08</v>
      </c>
      <c r="I119" s="2">
        <v>40.4</v>
      </c>
      <c r="J119" s="2">
        <v>18</v>
      </c>
      <c r="K119" s="8">
        <f t="shared" si="14"/>
        <v>63.48</v>
      </c>
      <c r="L119" s="12">
        <f t="shared" si="16"/>
        <v>80.599999999999994</v>
      </c>
      <c r="M119" s="12">
        <f t="shared" si="17"/>
        <v>138.91999999999999</v>
      </c>
    </row>
    <row r="120" spans="1:13" x14ac:dyDescent="0.25">
      <c r="A120" s="9">
        <v>45503</v>
      </c>
      <c r="B120" s="1">
        <v>94</v>
      </c>
      <c r="C120" s="2">
        <v>136</v>
      </c>
      <c r="D120" s="2">
        <v>50</v>
      </c>
      <c r="E120" s="2">
        <v>24.1</v>
      </c>
      <c r="F120" s="2">
        <v>61.6</v>
      </c>
      <c r="G120" s="2">
        <v>80.400000000000006</v>
      </c>
      <c r="H120" s="2">
        <v>4.6500000000000004</v>
      </c>
      <c r="I120" s="2">
        <v>50</v>
      </c>
      <c r="J120" s="2">
        <v>25.7</v>
      </c>
      <c r="K120" s="8">
        <f t="shared" si="14"/>
        <v>80.349999999999994</v>
      </c>
      <c r="L120" s="12">
        <f t="shared" si="16"/>
        <v>55.599999999999994</v>
      </c>
      <c r="M120" s="12">
        <f t="shared" si="17"/>
        <v>131.35</v>
      </c>
    </row>
    <row r="121" spans="1:13" x14ac:dyDescent="0.25">
      <c r="A121" s="9">
        <v>45504</v>
      </c>
      <c r="B121" s="1">
        <v>90</v>
      </c>
      <c r="C121" s="2">
        <v>96.8</v>
      </c>
      <c r="D121" s="2">
        <v>62</v>
      </c>
      <c r="E121" s="2">
        <v>28.2</v>
      </c>
      <c r="F121" s="2">
        <v>6.58</v>
      </c>
      <c r="G121" s="2">
        <v>102</v>
      </c>
      <c r="H121" s="2">
        <v>10.3</v>
      </c>
      <c r="I121" s="2">
        <v>62</v>
      </c>
      <c r="J121" s="2">
        <v>29.6</v>
      </c>
      <c r="K121" s="8">
        <f t="shared" si="14"/>
        <v>101.9</v>
      </c>
      <c r="L121" s="12">
        <f t="shared" si="16"/>
        <v>-5.2000000000000028</v>
      </c>
      <c r="M121" s="12">
        <f t="shared" si="17"/>
        <v>86.5</v>
      </c>
    </row>
    <row r="122" spans="1:13" x14ac:dyDescent="0.25">
      <c r="A122" s="9">
        <v>45505</v>
      </c>
      <c r="B122" s="1">
        <v>81</v>
      </c>
      <c r="C122" s="2">
        <v>81.099999999999994</v>
      </c>
      <c r="D122" s="2">
        <v>36.700000000000003</v>
      </c>
      <c r="E122" s="2">
        <v>29.5</v>
      </c>
      <c r="F122" s="2">
        <v>14.9</v>
      </c>
      <c r="G122" s="2">
        <v>71.7</v>
      </c>
      <c r="H122" s="2">
        <v>13.6</v>
      </c>
      <c r="I122" s="2">
        <v>36.700000000000003</v>
      </c>
      <c r="J122" s="2">
        <v>21.4</v>
      </c>
      <c r="K122" s="8">
        <f t="shared" si="14"/>
        <v>71.7</v>
      </c>
      <c r="L122" s="12">
        <f t="shared" si="16"/>
        <v>9.3999999999999915</v>
      </c>
      <c r="M122" s="12">
        <f t="shared" si="17"/>
        <v>67.5</v>
      </c>
    </row>
    <row r="123" spans="1:13" x14ac:dyDescent="0.25">
      <c r="A123" s="9">
        <v>45506</v>
      </c>
      <c r="B123" s="1">
        <v>90</v>
      </c>
      <c r="C123" s="2">
        <v>124</v>
      </c>
      <c r="D123" s="2">
        <v>47.3</v>
      </c>
      <c r="E123" s="2">
        <v>23.7</v>
      </c>
      <c r="F123" s="2">
        <v>52.9</v>
      </c>
      <c r="G123" s="2">
        <v>77.7</v>
      </c>
      <c r="H123" s="2">
        <v>8</v>
      </c>
      <c r="I123" s="2">
        <v>47.3</v>
      </c>
      <c r="J123" s="2">
        <v>22.4</v>
      </c>
      <c r="K123" s="8">
        <f t="shared" si="14"/>
        <v>77.699999999999989</v>
      </c>
      <c r="L123" s="12">
        <f t="shared" si="16"/>
        <v>46.3</v>
      </c>
      <c r="M123" s="12">
        <f t="shared" si="17"/>
        <v>116</v>
      </c>
    </row>
    <row r="124" spans="1:13" x14ac:dyDescent="0.25">
      <c r="A124" s="9">
        <v>45507</v>
      </c>
      <c r="B124" s="1">
        <v>82</v>
      </c>
      <c r="C124" s="2">
        <v>114</v>
      </c>
      <c r="D124" s="2">
        <v>39.799999999999997</v>
      </c>
      <c r="E124" s="2">
        <v>23.4</v>
      </c>
      <c r="F124" s="2">
        <v>50.4</v>
      </c>
      <c r="G124" s="2">
        <v>70.8</v>
      </c>
      <c r="H124" s="2">
        <v>12.6</v>
      </c>
      <c r="I124" s="2">
        <v>39.799999999999997</v>
      </c>
      <c r="J124" s="2">
        <v>18.399999999999999</v>
      </c>
      <c r="K124" s="8">
        <f t="shared" si="14"/>
        <v>70.8</v>
      </c>
      <c r="L124" s="12">
        <f t="shared" si="16"/>
        <v>43.2</v>
      </c>
      <c r="M124" s="12">
        <f t="shared" si="17"/>
        <v>101.4</v>
      </c>
    </row>
    <row r="125" spans="1:13" x14ac:dyDescent="0.25">
      <c r="A125" s="9">
        <v>45508</v>
      </c>
      <c r="B125" s="1">
        <v>89</v>
      </c>
      <c r="C125" s="2">
        <v>114</v>
      </c>
      <c r="D125" s="2">
        <v>40.5</v>
      </c>
      <c r="E125" s="2">
        <v>24.3</v>
      </c>
      <c r="F125" s="2">
        <v>49.3</v>
      </c>
      <c r="G125" s="2">
        <v>73.7</v>
      </c>
      <c r="H125" s="2">
        <v>8.08</v>
      </c>
      <c r="I125" s="2">
        <v>40.5</v>
      </c>
      <c r="J125" s="2">
        <v>25.1</v>
      </c>
      <c r="K125" s="8">
        <f t="shared" si="14"/>
        <v>73.680000000000007</v>
      </c>
      <c r="L125" s="12">
        <f t="shared" si="16"/>
        <v>40.299999999999997</v>
      </c>
      <c r="M125" s="12">
        <f t="shared" si="17"/>
        <v>105.92</v>
      </c>
    </row>
    <row r="126" spans="1:13" x14ac:dyDescent="0.25">
      <c r="A126" s="9">
        <v>45509</v>
      </c>
      <c r="B126" s="1">
        <v>86</v>
      </c>
      <c r="C126" s="2">
        <v>127</v>
      </c>
      <c r="D126" s="2">
        <v>51.5</v>
      </c>
      <c r="E126" s="2">
        <v>23.5</v>
      </c>
      <c r="F126" s="2">
        <v>51.7</v>
      </c>
      <c r="G126" s="2">
        <v>80.099999999999994</v>
      </c>
      <c r="H126" s="2">
        <v>11.3</v>
      </c>
      <c r="I126" s="2">
        <v>51.5</v>
      </c>
      <c r="J126" s="2">
        <v>17.399999999999999</v>
      </c>
      <c r="K126" s="8">
        <f t="shared" si="14"/>
        <v>80.199999999999989</v>
      </c>
      <c r="L126" s="12">
        <f t="shared" si="16"/>
        <v>46.900000000000006</v>
      </c>
      <c r="M126" s="12">
        <f t="shared" si="17"/>
        <v>115.7</v>
      </c>
    </row>
    <row r="127" spans="1:13" x14ac:dyDescent="0.25">
      <c r="A127" s="9">
        <v>45510</v>
      </c>
      <c r="B127" s="1">
        <v>91</v>
      </c>
      <c r="C127" s="2">
        <v>135</v>
      </c>
      <c r="D127" s="2">
        <v>52.2</v>
      </c>
      <c r="E127" s="2">
        <v>25.1</v>
      </c>
      <c r="F127" s="2">
        <v>57.4</v>
      </c>
      <c r="G127" s="2">
        <v>78.900000000000006</v>
      </c>
      <c r="H127" s="2">
        <v>6.96</v>
      </c>
      <c r="I127" s="2">
        <v>52.2</v>
      </c>
      <c r="J127" s="2">
        <v>19.7</v>
      </c>
      <c r="K127" s="8">
        <f t="shared" si="14"/>
        <v>78.86</v>
      </c>
      <c r="L127" s="12">
        <f t="shared" si="16"/>
        <v>56.099999999999994</v>
      </c>
      <c r="M127" s="12">
        <f t="shared" si="17"/>
        <v>128.04</v>
      </c>
    </row>
    <row r="128" spans="1:13" x14ac:dyDescent="0.25">
      <c r="A128" s="9">
        <v>45511</v>
      </c>
      <c r="B128" s="1">
        <v>78</v>
      </c>
      <c r="C128" s="2">
        <v>80.599999999999994</v>
      </c>
      <c r="D128" s="2">
        <v>26.4</v>
      </c>
      <c r="E128" s="2">
        <v>23.9</v>
      </c>
      <c r="F128" s="2">
        <v>30.4</v>
      </c>
      <c r="G128" s="2">
        <v>61.4</v>
      </c>
      <c r="H128" s="2">
        <v>13.4</v>
      </c>
      <c r="I128" s="2">
        <v>26.4</v>
      </c>
      <c r="J128" s="2">
        <v>21.5</v>
      </c>
      <c r="K128" s="8">
        <f t="shared" si="14"/>
        <v>61.3</v>
      </c>
      <c r="L128" s="12">
        <f t="shared" si="16"/>
        <v>19.199999999999996</v>
      </c>
      <c r="M128" s="12">
        <f t="shared" si="17"/>
        <v>67.199999999999989</v>
      </c>
    </row>
    <row r="129" spans="1:13" x14ac:dyDescent="0.25">
      <c r="A129" s="9">
        <v>45512</v>
      </c>
      <c r="B129" s="1">
        <v>87</v>
      </c>
      <c r="C129" s="2">
        <v>95.9</v>
      </c>
      <c r="D129" s="2">
        <v>31.4</v>
      </c>
      <c r="E129" s="2">
        <v>23.8</v>
      </c>
      <c r="F129" s="2">
        <v>40.6</v>
      </c>
      <c r="G129" s="2">
        <v>58.6</v>
      </c>
      <c r="H129" s="2">
        <v>7.59</v>
      </c>
      <c r="I129" s="2">
        <v>31.4</v>
      </c>
      <c r="J129" s="2">
        <v>19.7</v>
      </c>
      <c r="K129" s="8">
        <f t="shared" si="14"/>
        <v>58.69</v>
      </c>
      <c r="L129" s="12">
        <f t="shared" si="16"/>
        <v>37.300000000000004</v>
      </c>
      <c r="M129" s="12">
        <f t="shared" si="17"/>
        <v>88.31</v>
      </c>
    </row>
    <row r="130" spans="1:13" x14ac:dyDescent="0.25">
      <c r="A130" s="9">
        <v>45513</v>
      </c>
      <c r="B130" s="1">
        <v>92</v>
      </c>
      <c r="C130" s="2">
        <v>134</v>
      </c>
      <c r="D130" s="2">
        <v>74.900000000000006</v>
      </c>
      <c r="E130" s="2">
        <v>28.5</v>
      </c>
      <c r="F130" s="2">
        <v>30.2</v>
      </c>
      <c r="G130" s="2">
        <v>109</v>
      </c>
      <c r="H130" s="2">
        <v>9.17</v>
      </c>
      <c r="I130" s="2">
        <v>74.900000000000006</v>
      </c>
      <c r="J130" s="2">
        <v>24.6</v>
      </c>
      <c r="K130" s="8">
        <f t="shared" si="14"/>
        <v>108.67000000000002</v>
      </c>
      <c r="L130" s="12">
        <f t="shared" si="16"/>
        <v>25</v>
      </c>
      <c r="M130" s="12">
        <f t="shared" si="17"/>
        <v>124.83</v>
      </c>
    </row>
    <row r="131" spans="1:13" x14ac:dyDescent="0.25">
      <c r="A131" s="9">
        <v>45514</v>
      </c>
      <c r="B131" s="1">
        <v>92</v>
      </c>
      <c r="C131" s="2">
        <v>136</v>
      </c>
      <c r="D131" s="2">
        <v>48.8</v>
      </c>
      <c r="E131" s="2">
        <v>23.6</v>
      </c>
      <c r="F131" s="2">
        <v>63.4</v>
      </c>
      <c r="G131" s="2">
        <v>77.3</v>
      </c>
      <c r="H131" s="2">
        <v>6.46</v>
      </c>
      <c r="I131" s="2">
        <v>48.8</v>
      </c>
      <c r="J131" s="2">
        <v>22.1</v>
      </c>
      <c r="K131" s="8">
        <f t="shared" si="14"/>
        <v>77.36</v>
      </c>
      <c r="L131" s="12">
        <f t="shared" si="16"/>
        <v>58.7</v>
      </c>
      <c r="M131" s="12">
        <f t="shared" si="17"/>
        <v>129.54</v>
      </c>
    </row>
    <row r="132" spans="1:13" x14ac:dyDescent="0.25">
      <c r="A132" s="9">
        <v>45515</v>
      </c>
      <c r="B132" s="1">
        <v>88</v>
      </c>
      <c r="C132" s="2">
        <v>133</v>
      </c>
      <c r="D132" s="2">
        <v>41.7</v>
      </c>
      <c r="E132" s="2">
        <v>23.5</v>
      </c>
      <c r="F132" s="2">
        <v>67.7</v>
      </c>
      <c r="G132" s="2">
        <v>65.900000000000006</v>
      </c>
      <c r="H132" s="2">
        <v>7.89</v>
      </c>
      <c r="I132" s="2">
        <v>41.7</v>
      </c>
      <c r="J132" s="2">
        <v>16.399999999999999</v>
      </c>
      <c r="K132" s="8">
        <f t="shared" si="14"/>
        <v>65.990000000000009</v>
      </c>
      <c r="L132" s="12">
        <f t="shared" si="16"/>
        <v>67.099999999999994</v>
      </c>
      <c r="M132" s="12">
        <f t="shared" si="17"/>
        <v>125.11</v>
      </c>
    </row>
    <row r="133" spans="1:13" x14ac:dyDescent="0.25">
      <c r="A133" s="9">
        <v>45516</v>
      </c>
      <c r="B133" s="1">
        <v>94</v>
      </c>
      <c r="C133" s="2">
        <v>122</v>
      </c>
      <c r="D133" s="2">
        <v>46.3</v>
      </c>
      <c r="E133" s="2">
        <v>23.8</v>
      </c>
      <c r="F133" s="2">
        <v>52.3</v>
      </c>
      <c r="G133" s="2">
        <v>73.400000000000006</v>
      </c>
      <c r="H133" s="2">
        <v>4.47</v>
      </c>
      <c r="I133" s="2">
        <v>46.3</v>
      </c>
      <c r="J133" s="2">
        <v>22.7</v>
      </c>
      <c r="K133" s="8">
        <f t="shared" si="14"/>
        <v>73.47</v>
      </c>
      <c r="L133" s="12">
        <f t="shared" si="16"/>
        <v>48.599999999999994</v>
      </c>
      <c r="M133" s="12">
        <f t="shared" si="17"/>
        <v>117.53</v>
      </c>
    </row>
    <row r="134" spans="1:13" x14ac:dyDescent="0.25">
      <c r="A134" s="9">
        <v>45517</v>
      </c>
      <c r="B134" s="1">
        <v>89</v>
      </c>
      <c r="C134" s="2">
        <v>128</v>
      </c>
      <c r="D134" s="2">
        <v>47.8</v>
      </c>
      <c r="E134" s="2">
        <v>23.7</v>
      </c>
      <c r="F134" s="2">
        <v>56.5</v>
      </c>
      <c r="G134" s="2">
        <v>76.7</v>
      </c>
      <c r="H134" s="2">
        <v>8.0500000000000007</v>
      </c>
      <c r="I134" s="2">
        <v>47.8</v>
      </c>
      <c r="J134" s="2">
        <v>20.8</v>
      </c>
      <c r="K134" s="8">
        <f t="shared" si="14"/>
        <v>76.649999999999991</v>
      </c>
      <c r="L134" s="12">
        <f t="shared" si="16"/>
        <v>51.3</v>
      </c>
      <c r="M134" s="12">
        <f t="shared" si="17"/>
        <v>119.95</v>
      </c>
    </row>
    <row r="135" spans="1:13" x14ac:dyDescent="0.25">
      <c r="A135" s="9">
        <v>45518</v>
      </c>
      <c r="B135" s="1">
        <v>84</v>
      </c>
      <c r="C135" s="2">
        <v>121</v>
      </c>
      <c r="D135" s="2">
        <v>44</v>
      </c>
      <c r="E135" s="2">
        <v>23.3</v>
      </c>
      <c r="F135" s="2">
        <v>53.3</v>
      </c>
      <c r="G135" s="2">
        <v>75.400000000000006</v>
      </c>
      <c r="H135" s="2">
        <v>12</v>
      </c>
      <c r="I135" s="2">
        <v>44</v>
      </c>
      <c r="J135" s="2">
        <v>19.5</v>
      </c>
      <c r="K135" s="8">
        <f t="shared" si="14"/>
        <v>75.5</v>
      </c>
      <c r="L135" s="12">
        <f t="shared" si="16"/>
        <v>45.599999999999994</v>
      </c>
      <c r="M135" s="12">
        <f t="shared" si="17"/>
        <v>109</v>
      </c>
    </row>
    <row r="136" spans="1:13" x14ac:dyDescent="0.25">
      <c r="A136" s="9">
        <v>45519</v>
      </c>
      <c r="B136" s="1">
        <v>87</v>
      </c>
      <c r="C136" s="2">
        <v>130</v>
      </c>
      <c r="D136" s="2">
        <v>46.9</v>
      </c>
      <c r="E136" s="2">
        <v>23.1</v>
      </c>
      <c r="F136" s="2">
        <v>59.7</v>
      </c>
      <c r="G136" s="2">
        <v>75.7</v>
      </c>
      <c r="H136" s="2">
        <v>9.6999999999999993</v>
      </c>
      <c r="I136" s="2">
        <v>46.9</v>
      </c>
      <c r="J136" s="2">
        <v>18.899999999999999</v>
      </c>
      <c r="K136" s="8">
        <f t="shared" si="14"/>
        <v>75.5</v>
      </c>
      <c r="L136" s="12">
        <f t="shared" si="16"/>
        <v>54.3</v>
      </c>
      <c r="M136" s="12">
        <f t="shared" si="17"/>
        <v>120.3</v>
      </c>
    </row>
    <row r="137" spans="1:13" x14ac:dyDescent="0.25">
      <c r="A137" s="9">
        <v>45520</v>
      </c>
      <c r="B137" s="1">
        <v>88</v>
      </c>
      <c r="C137" s="2">
        <v>122</v>
      </c>
      <c r="D137" s="2">
        <v>57.5</v>
      </c>
      <c r="E137" s="2">
        <v>24.5</v>
      </c>
      <c r="F137" s="2">
        <v>39.799999999999997</v>
      </c>
      <c r="G137" s="2">
        <v>89.6</v>
      </c>
      <c r="H137" s="2">
        <v>10.4</v>
      </c>
      <c r="I137" s="2">
        <v>57.5</v>
      </c>
      <c r="J137" s="2">
        <v>21.7</v>
      </c>
      <c r="K137" s="8">
        <f t="shared" si="14"/>
        <v>89.600000000000009</v>
      </c>
      <c r="L137" s="12">
        <f t="shared" si="16"/>
        <v>32.400000000000006</v>
      </c>
      <c r="M137" s="12">
        <f t="shared" si="17"/>
        <v>111.6</v>
      </c>
    </row>
    <row r="138" spans="1:13" x14ac:dyDescent="0.25">
      <c r="A138" s="9">
        <v>45521</v>
      </c>
      <c r="B138" s="1">
        <v>73</v>
      </c>
      <c r="C138" s="2">
        <v>46.8</v>
      </c>
      <c r="D138" s="2">
        <v>30.9</v>
      </c>
      <c r="E138" s="2">
        <v>14.4</v>
      </c>
      <c r="F138" s="2">
        <v>1.45</v>
      </c>
      <c r="G138" s="2">
        <v>70.599999999999994</v>
      </c>
      <c r="H138" s="2">
        <v>19.5</v>
      </c>
      <c r="I138" s="2">
        <v>30.9</v>
      </c>
      <c r="J138" s="2">
        <v>20.3</v>
      </c>
      <c r="K138" s="8">
        <f t="shared" si="14"/>
        <v>70.7</v>
      </c>
      <c r="L138" s="12">
        <f t="shared" si="16"/>
        <v>-23.799999999999997</v>
      </c>
      <c r="M138" s="12">
        <f t="shared" si="17"/>
        <v>27.299999999999997</v>
      </c>
    </row>
    <row r="139" spans="1:13" x14ac:dyDescent="0.25">
      <c r="A139" s="9">
        <v>45522</v>
      </c>
      <c r="B139" s="1">
        <v>38</v>
      </c>
      <c r="C139" s="2">
        <v>27.3</v>
      </c>
      <c r="D139" s="2">
        <v>24.8</v>
      </c>
      <c r="E139" s="2">
        <v>1.63</v>
      </c>
      <c r="F139" s="2">
        <v>0.8</v>
      </c>
      <c r="G139" s="2">
        <v>74.099999999999994</v>
      </c>
      <c r="H139" s="2">
        <v>45.6</v>
      </c>
      <c r="I139" s="2">
        <v>24.8</v>
      </c>
      <c r="J139" s="2">
        <v>3.58</v>
      </c>
      <c r="K139" s="8">
        <f t="shared" si="14"/>
        <v>73.98</v>
      </c>
      <c r="L139" s="12">
        <f t="shared" si="16"/>
        <v>-46.8</v>
      </c>
      <c r="M139" s="12">
        <f t="shared" si="17"/>
        <v>-18.3</v>
      </c>
    </row>
    <row r="140" spans="1:13" x14ac:dyDescent="0.25">
      <c r="A140" s="9">
        <v>45523</v>
      </c>
      <c r="B140" s="1">
        <v>83</v>
      </c>
      <c r="C140" s="2">
        <v>99.3</v>
      </c>
      <c r="D140" s="2">
        <v>57.3</v>
      </c>
      <c r="E140" s="2">
        <v>29.3</v>
      </c>
      <c r="F140" s="2">
        <v>12.6</v>
      </c>
      <c r="G140" s="2">
        <v>96.2</v>
      </c>
      <c r="H140" s="2">
        <v>16.7</v>
      </c>
      <c r="I140" s="2">
        <v>57.3</v>
      </c>
      <c r="J140" s="2">
        <v>22.2</v>
      </c>
      <c r="K140" s="8">
        <f t="shared" si="14"/>
        <v>96.2</v>
      </c>
      <c r="L140" s="12">
        <f t="shared" si="16"/>
        <v>3.0999999999999943</v>
      </c>
      <c r="M140" s="12">
        <f t="shared" si="17"/>
        <v>82.6</v>
      </c>
    </row>
    <row r="141" spans="1:13" x14ac:dyDescent="0.25">
      <c r="A141" s="9">
        <v>45524</v>
      </c>
      <c r="B141" s="1">
        <v>78</v>
      </c>
      <c r="C141" s="2">
        <v>92.5</v>
      </c>
      <c r="D141" s="2">
        <v>33.9</v>
      </c>
      <c r="E141" s="2">
        <v>23.4</v>
      </c>
      <c r="F141" s="2">
        <v>35.200000000000003</v>
      </c>
      <c r="G141" s="2">
        <v>62.5</v>
      </c>
      <c r="H141" s="2">
        <v>13.6</v>
      </c>
      <c r="I141" s="2">
        <v>33.9</v>
      </c>
      <c r="J141" s="2">
        <v>15</v>
      </c>
      <c r="K141" s="8">
        <f t="shared" si="14"/>
        <v>62.5</v>
      </c>
      <c r="L141" s="12">
        <f t="shared" si="16"/>
        <v>30</v>
      </c>
      <c r="M141" s="12">
        <f t="shared" si="17"/>
        <v>78.900000000000006</v>
      </c>
    </row>
    <row r="142" spans="1:13" x14ac:dyDescent="0.25">
      <c r="A142" s="9">
        <v>45525</v>
      </c>
      <c r="B142" s="1">
        <v>87</v>
      </c>
      <c r="C142" s="2">
        <v>86.7</v>
      </c>
      <c r="D142" s="2">
        <v>31.7</v>
      </c>
      <c r="E142" s="2">
        <v>23.7</v>
      </c>
      <c r="F142" s="2">
        <v>31.8</v>
      </c>
      <c r="G142" s="2">
        <v>59.1</v>
      </c>
      <c r="H142" s="2">
        <v>7.88</v>
      </c>
      <c r="I142" s="2">
        <v>31.2</v>
      </c>
      <c r="J142" s="2">
        <v>20</v>
      </c>
      <c r="K142" s="8">
        <f t="shared" si="14"/>
        <v>59.08</v>
      </c>
      <c r="L142" s="12">
        <f t="shared" si="16"/>
        <v>27.6</v>
      </c>
      <c r="M142" s="12">
        <f t="shared" si="17"/>
        <v>78.820000000000007</v>
      </c>
    </row>
    <row r="143" spans="1:13" x14ac:dyDescent="0.25">
      <c r="A143" s="9">
        <v>45526</v>
      </c>
      <c r="B143" s="1">
        <v>91</v>
      </c>
      <c r="C143" s="2">
        <v>129</v>
      </c>
      <c r="D143" s="2">
        <v>38</v>
      </c>
      <c r="E143" s="2">
        <v>24</v>
      </c>
      <c r="F143" s="2">
        <v>67.5</v>
      </c>
      <c r="G143" s="2">
        <v>62.8</v>
      </c>
      <c r="H143" s="2">
        <v>5.52</v>
      </c>
      <c r="I143" s="2">
        <v>38</v>
      </c>
      <c r="J143" s="2">
        <v>19.3</v>
      </c>
      <c r="K143" s="8">
        <f t="shared" si="14"/>
        <v>62.819999999999993</v>
      </c>
      <c r="L143" s="12">
        <f t="shared" si="16"/>
        <v>66.2</v>
      </c>
      <c r="M143" s="12">
        <f t="shared" si="17"/>
        <v>123.48</v>
      </c>
    </row>
    <row r="144" spans="1:13" x14ac:dyDescent="0.25">
      <c r="A144" s="9">
        <v>45527</v>
      </c>
      <c r="B144" s="1">
        <v>93</v>
      </c>
      <c r="C144" s="2">
        <v>127</v>
      </c>
      <c r="D144" s="2">
        <v>42.8</v>
      </c>
      <c r="E144" s="2">
        <v>23.6</v>
      </c>
      <c r="F144" s="2">
        <v>60.3</v>
      </c>
      <c r="G144" s="2">
        <v>69.3</v>
      </c>
      <c r="H144" s="2">
        <v>4.9000000000000004</v>
      </c>
      <c r="I144" s="2">
        <v>42.8</v>
      </c>
      <c r="J144" s="2">
        <v>21.6</v>
      </c>
      <c r="K144" s="8">
        <f t="shared" si="14"/>
        <v>69.3</v>
      </c>
      <c r="L144" s="12">
        <f t="shared" si="16"/>
        <v>57.7</v>
      </c>
      <c r="M144" s="12">
        <f t="shared" ref="M144:M155" si="18">C144-H144</f>
        <v>122.1</v>
      </c>
    </row>
    <row r="145" spans="1:13" x14ac:dyDescent="0.25">
      <c r="A145" s="9">
        <v>45528</v>
      </c>
      <c r="B145" s="1">
        <v>84</v>
      </c>
      <c r="C145" s="2">
        <v>119</v>
      </c>
      <c r="D145" s="2">
        <v>44.7</v>
      </c>
      <c r="E145" s="2">
        <v>23.2</v>
      </c>
      <c r="F145" s="2">
        <v>50.6</v>
      </c>
      <c r="G145" s="2">
        <v>78.400000000000006</v>
      </c>
      <c r="H145" s="2">
        <v>12.8</v>
      </c>
      <c r="I145" s="2">
        <v>44.7</v>
      </c>
      <c r="J145" s="2">
        <v>20.9</v>
      </c>
      <c r="K145" s="8">
        <f t="shared" si="14"/>
        <v>78.400000000000006</v>
      </c>
      <c r="L145" s="12">
        <f t="shared" si="16"/>
        <v>40.599999999999994</v>
      </c>
      <c r="M145" s="12">
        <f t="shared" si="18"/>
        <v>106.2</v>
      </c>
    </row>
    <row r="146" spans="1:13" x14ac:dyDescent="0.25">
      <c r="A146" s="9">
        <v>45529</v>
      </c>
      <c r="B146" s="1">
        <v>60</v>
      </c>
      <c r="C146" s="2">
        <v>36.700000000000003</v>
      </c>
      <c r="D146" s="2">
        <v>24.2</v>
      </c>
      <c r="E146" s="2">
        <v>10.9</v>
      </c>
      <c r="F146" s="2">
        <v>1.26</v>
      </c>
      <c r="G146" s="2">
        <v>67.5</v>
      </c>
      <c r="H146" s="2">
        <v>26.8</v>
      </c>
      <c r="I146" s="2">
        <v>24.2</v>
      </c>
      <c r="J146" s="2">
        <v>16.600000000000001</v>
      </c>
      <c r="K146" s="8">
        <f t="shared" si="14"/>
        <v>67.599999999999994</v>
      </c>
      <c r="L146" s="12">
        <f t="shared" si="16"/>
        <v>-30.799999999999997</v>
      </c>
      <c r="M146" s="12">
        <f t="shared" si="18"/>
        <v>9.9000000000000021</v>
      </c>
    </row>
    <row r="147" spans="1:13" x14ac:dyDescent="0.25">
      <c r="A147" s="9">
        <v>45530</v>
      </c>
      <c r="B147" s="1">
        <v>73</v>
      </c>
      <c r="C147" s="2">
        <v>63</v>
      </c>
      <c r="D147" s="2">
        <v>35.700000000000003</v>
      </c>
      <c r="E147" s="2">
        <v>22.8</v>
      </c>
      <c r="F147" s="2">
        <v>4.45</v>
      </c>
      <c r="G147" s="2">
        <v>74.7</v>
      </c>
      <c r="H147" s="2">
        <v>20.399999999999999</v>
      </c>
      <c r="I147" s="2">
        <v>35.700000000000003</v>
      </c>
      <c r="J147" s="2">
        <v>18.600000000000001</v>
      </c>
      <c r="K147" s="8">
        <f t="shared" si="14"/>
        <v>74.7</v>
      </c>
      <c r="L147" s="12">
        <f t="shared" si="16"/>
        <v>-11.700000000000003</v>
      </c>
      <c r="M147" s="12">
        <f t="shared" si="18"/>
        <v>42.6</v>
      </c>
    </row>
    <row r="148" spans="1:13" x14ac:dyDescent="0.25">
      <c r="A148" s="9">
        <v>45531</v>
      </c>
      <c r="B148" s="1">
        <v>77</v>
      </c>
      <c r="C148" s="2">
        <v>93.3</v>
      </c>
      <c r="D148" s="2">
        <v>40.5</v>
      </c>
      <c r="E148" s="2">
        <v>23.3</v>
      </c>
      <c r="F148" s="2">
        <v>29.4</v>
      </c>
      <c r="G148" s="2">
        <v>72</v>
      </c>
      <c r="H148" s="2">
        <v>16.8</v>
      </c>
      <c r="I148" s="2">
        <v>40.5</v>
      </c>
      <c r="J148" s="2">
        <v>14.7</v>
      </c>
      <c r="K148" s="8">
        <f t="shared" si="14"/>
        <v>72</v>
      </c>
      <c r="L148" s="12">
        <f t="shared" si="16"/>
        <v>21.299999999999997</v>
      </c>
      <c r="M148" s="12">
        <f t="shared" si="18"/>
        <v>76.5</v>
      </c>
    </row>
    <row r="149" spans="1:13" x14ac:dyDescent="0.25">
      <c r="A149" s="9">
        <v>45532</v>
      </c>
      <c r="B149" s="1">
        <v>88</v>
      </c>
      <c r="C149" s="2">
        <v>117</v>
      </c>
      <c r="D149" s="2">
        <v>42.7</v>
      </c>
      <c r="E149" s="2">
        <v>23.4</v>
      </c>
      <c r="F149" s="2">
        <v>51.4</v>
      </c>
      <c r="G149" s="2">
        <v>75.3</v>
      </c>
      <c r="H149" s="2">
        <v>9.1300000000000008</v>
      </c>
      <c r="I149" s="2">
        <v>42.7</v>
      </c>
      <c r="J149" s="2">
        <v>23.4</v>
      </c>
      <c r="K149" s="8">
        <f t="shared" si="14"/>
        <v>75.23</v>
      </c>
      <c r="L149" s="12">
        <f t="shared" si="16"/>
        <v>41.7</v>
      </c>
      <c r="M149" s="12">
        <f t="shared" si="18"/>
        <v>107.87</v>
      </c>
    </row>
    <row r="150" spans="1:13" x14ac:dyDescent="0.25">
      <c r="A150" s="9">
        <v>45533</v>
      </c>
      <c r="B150" s="1">
        <v>82</v>
      </c>
      <c r="C150" s="2">
        <v>116</v>
      </c>
      <c r="D150" s="2">
        <v>37.799999999999997</v>
      </c>
      <c r="E150" s="2">
        <v>22.8</v>
      </c>
      <c r="F150" s="2">
        <v>55.4</v>
      </c>
      <c r="G150" s="2">
        <v>68.3</v>
      </c>
      <c r="H150" s="2">
        <v>12.1</v>
      </c>
      <c r="I150" s="2">
        <v>37.799999999999997</v>
      </c>
      <c r="J150" s="2">
        <v>18.399999999999999</v>
      </c>
      <c r="K150" s="8">
        <f t="shared" si="14"/>
        <v>68.3</v>
      </c>
      <c r="L150" s="12">
        <f t="shared" si="16"/>
        <v>47.7</v>
      </c>
      <c r="M150" s="12">
        <f t="shared" si="18"/>
        <v>103.9</v>
      </c>
    </row>
    <row r="151" spans="1:13" x14ac:dyDescent="0.25">
      <c r="A151" s="9">
        <v>45534</v>
      </c>
      <c r="B151" s="1">
        <v>84</v>
      </c>
      <c r="C151" s="2">
        <v>109</v>
      </c>
      <c r="D151" s="2">
        <v>48.2</v>
      </c>
      <c r="E151" s="2">
        <v>23.6</v>
      </c>
      <c r="F151" s="2">
        <v>37.4</v>
      </c>
      <c r="G151" s="2">
        <v>80.099999999999994</v>
      </c>
      <c r="H151" s="2">
        <v>12.8</v>
      </c>
      <c r="I151" s="2">
        <v>48.2</v>
      </c>
      <c r="J151" s="2">
        <v>19.100000000000001</v>
      </c>
      <c r="K151" s="8">
        <f t="shared" si="14"/>
        <v>80.099999999999994</v>
      </c>
      <c r="L151" s="12">
        <f t="shared" si="16"/>
        <v>28.900000000000006</v>
      </c>
      <c r="M151" s="12">
        <f t="shared" si="18"/>
        <v>96.2</v>
      </c>
    </row>
    <row r="152" spans="1:13" x14ac:dyDescent="0.25">
      <c r="A152" s="9">
        <v>45535</v>
      </c>
      <c r="B152" s="1">
        <v>84</v>
      </c>
      <c r="C152" s="2">
        <v>106</v>
      </c>
      <c r="D152" s="2">
        <v>43.5</v>
      </c>
      <c r="E152" s="2">
        <v>23.3</v>
      </c>
      <c r="F152" s="2">
        <v>39.6</v>
      </c>
      <c r="G152" s="2">
        <v>82.6</v>
      </c>
      <c r="H152" s="2">
        <v>13.4</v>
      </c>
      <c r="I152" s="2">
        <v>43.5</v>
      </c>
      <c r="J152" s="2">
        <v>25.7</v>
      </c>
      <c r="K152" s="8">
        <f t="shared" si="14"/>
        <v>82.6</v>
      </c>
      <c r="L152" s="12">
        <f t="shared" si="16"/>
        <v>23.400000000000006</v>
      </c>
      <c r="M152" s="12">
        <f t="shared" si="18"/>
        <v>92.6</v>
      </c>
    </row>
    <row r="153" spans="1:13" x14ac:dyDescent="0.25">
      <c r="A153" s="9">
        <v>45536</v>
      </c>
      <c r="B153" s="1">
        <v>78</v>
      </c>
      <c r="C153" s="2">
        <v>103</v>
      </c>
      <c r="D153" s="2">
        <v>36.4</v>
      </c>
      <c r="E153" s="2">
        <v>22.3</v>
      </c>
      <c r="F153" s="2">
        <v>44.8</v>
      </c>
      <c r="G153" s="2">
        <v>68.7</v>
      </c>
      <c r="H153" s="2">
        <v>15.1</v>
      </c>
      <c r="I153" s="2">
        <v>36.4</v>
      </c>
      <c r="J153" s="2">
        <v>17.2</v>
      </c>
      <c r="K153" s="8">
        <f t="shared" si="14"/>
        <v>68.7</v>
      </c>
      <c r="L153" s="12">
        <f t="shared" si="16"/>
        <v>34.299999999999997</v>
      </c>
      <c r="M153" s="12">
        <f t="shared" si="18"/>
        <v>87.9</v>
      </c>
    </row>
    <row r="154" spans="1:13" x14ac:dyDescent="0.25">
      <c r="A154" s="9">
        <v>45537</v>
      </c>
      <c r="B154" s="1">
        <v>85</v>
      </c>
      <c r="C154" s="2">
        <v>89.8</v>
      </c>
      <c r="D154" s="2">
        <v>58.5</v>
      </c>
      <c r="E154" s="2">
        <v>27.6</v>
      </c>
      <c r="F154" s="2">
        <v>3.75</v>
      </c>
      <c r="G154" s="2">
        <v>105</v>
      </c>
      <c r="H154" s="2">
        <v>15</v>
      </c>
      <c r="I154" s="2">
        <v>58.5</v>
      </c>
      <c r="J154" s="2">
        <v>30.5</v>
      </c>
      <c r="K154" s="8">
        <f t="shared" si="14"/>
        <v>104</v>
      </c>
      <c r="L154" s="12">
        <f t="shared" si="16"/>
        <v>-15.200000000000003</v>
      </c>
      <c r="M154" s="12">
        <f t="shared" si="18"/>
        <v>74.8</v>
      </c>
    </row>
    <row r="155" spans="1:13" x14ac:dyDescent="0.25">
      <c r="A155" s="9">
        <v>45538</v>
      </c>
      <c r="B155" s="1">
        <v>71</v>
      </c>
      <c r="C155" s="2">
        <v>82.3</v>
      </c>
      <c r="D155" s="2">
        <v>35.4</v>
      </c>
      <c r="E155" s="2">
        <v>22.9</v>
      </c>
      <c r="F155" s="2">
        <v>24</v>
      </c>
      <c r="G155" s="2">
        <v>66.900000000000006</v>
      </c>
      <c r="H155" s="2">
        <v>19.2</v>
      </c>
      <c r="I155" s="2">
        <v>35.4</v>
      </c>
      <c r="J155" s="2">
        <v>12.3</v>
      </c>
      <c r="K155" s="8">
        <f t="shared" si="14"/>
        <v>66.899999999999991</v>
      </c>
      <c r="L155" s="12">
        <f t="shared" si="16"/>
        <v>15.399999999999991</v>
      </c>
      <c r="M155" s="12">
        <f t="shared" si="18"/>
        <v>63.099999999999994</v>
      </c>
    </row>
    <row r="156" spans="1:13" x14ac:dyDescent="0.25">
      <c r="A156" s="9">
        <v>45539</v>
      </c>
      <c r="B156" s="1">
        <v>78</v>
      </c>
      <c r="C156" s="2">
        <v>78.7</v>
      </c>
      <c r="D156" s="2">
        <v>27.1</v>
      </c>
      <c r="E156" s="2">
        <v>23</v>
      </c>
      <c r="F156" s="2">
        <v>28.6</v>
      </c>
      <c r="G156" s="2">
        <v>71</v>
      </c>
      <c r="H156" s="2">
        <v>15.3</v>
      </c>
      <c r="I156" s="2">
        <v>27.1</v>
      </c>
      <c r="J156" s="2">
        <v>28.6</v>
      </c>
      <c r="K156" s="8">
        <f>SUM(H157:J157)</f>
        <v>71</v>
      </c>
      <c r="L156" s="12">
        <f>C157-G157</f>
        <v>7.7000000000000028</v>
      </c>
      <c r="M156" s="12">
        <f>C157-H157</f>
        <v>63.400000000000006</v>
      </c>
    </row>
    <row r="157" spans="1:13" x14ac:dyDescent="0.25">
      <c r="A157" s="9">
        <v>45540</v>
      </c>
      <c r="B157" s="1">
        <v>78</v>
      </c>
      <c r="C157" s="2">
        <v>78.7</v>
      </c>
      <c r="D157" s="2">
        <v>27.1</v>
      </c>
      <c r="E157" s="2">
        <v>23</v>
      </c>
      <c r="F157" s="2">
        <v>28.6</v>
      </c>
      <c r="G157" s="2">
        <v>71</v>
      </c>
      <c r="H157" s="2">
        <v>15.3</v>
      </c>
      <c r="I157" s="2">
        <v>27.1</v>
      </c>
      <c r="J157" s="2">
        <v>28.6</v>
      </c>
      <c r="K157" s="8">
        <f t="shared" ref="K157:K199" si="19">SUM(H157:J157)</f>
        <v>71</v>
      </c>
      <c r="L157" s="12">
        <f t="shared" ref="L157:L165" si="20">C157-G157</f>
        <v>7.7000000000000028</v>
      </c>
      <c r="M157" s="12">
        <f t="shared" ref="M157:M188" si="21">C157-H157</f>
        <v>63.400000000000006</v>
      </c>
    </row>
    <row r="158" spans="1:13" x14ac:dyDescent="0.25">
      <c r="A158" s="9">
        <v>45541</v>
      </c>
      <c r="B158" s="1">
        <v>80</v>
      </c>
      <c r="C158" s="2">
        <v>97.1</v>
      </c>
      <c r="D158" s="2">
        <v>56.6</v>
      </c>
      <c r="E158" s="2">
        <v>32.6</v>
      </c>
      <c r="F158" s="2">
        <v>8.0399999999999991</v>
      </c>
      <c r="G158" s="2">
        <v>98.9</v>
      </c>
      <c r="H158" s="2">
        <v>19.899999999999999</v>
      </c>
      <c r="I158" s="2">
        <v>56.6</v>
      </c>
      <c r="J158" s="2">
        <v>22.5</v>
      </c>
      <c r="K158" s="8">
        <f t="shared" si="19"/>
        <v>99</v>
      </c>
      <c r="L158" s="12">
        <f t="shared" si="20"/>
        <v>-1.8000000000000114</v>
      </c>
      <c r="M158" s="12">
        <f t="shared" si="21"/>
        <v>77.199999999999989</v>
      </c>
    </row>
    <row r="159" spans="1:13" x14ac:dyDescent="0.25">
      <c r="A159" s="9">
        <v>45542</v>
      </c>
      <c r="B159" s="1">
        <v>86</v>
      </c>
      <c r="C159" s="2">
        <v>112</v>
      </c>
      <c r="D159" s="2">
        <v>40.700000000000003</v>
      </c>
      <c r="E159" s="2">
        <v>23.3</v>
      </c>
      <c r="F159" s="2">
        <v>48</v>
      </c>
      <c r="G159" s="2">
        <v>70.7</v>
      </c>
      <c r="H159" s="2">
        <v>10.199999999999999</v>
      </c>
      <c r="I159" s="2">
        <v>40.700000000000003</v>
      </c>
      <c r="J159" s="2">
        <v>19.7</v>
      </c>
      <c r="K159" s="8">
        <f t="shared" si="19"/>
        <v>70.600000000000009</v>
      </c>
      <c r="L159" s="12">
        <f t="shared" si="20"/>
        <v>41.3</v>
      </c>
      <c r="M159" s="12">
        <f t="shared" si="21"/>
        <v>101.8</v>
      </c>
    </row>
    <row r="160" spans="1:13" x14ac:dyDescent="0.25">
      <c r="A160" s="9">
        <v>45543</v>
      </c>
      <c r="B160" s="1">
        <v>51</v>
      </c>
      <c r="C160" s="2">
        <v>26.2</v>
      </c>
      <c r="D160" s="2">
        <v>23.1</v>
      </c>
      <c r="E160" s="2">
        <v>2.09</v>
      </c>
      <c r="F160" s="2">
        <v>0.96</v>
      </c>
      <c r="G160" s="2">
        <v>64.7</v>
      </c>
      <c r="H160" s="2">
        <v>32</v>
      </c>
      <c r="I160" s="2">
        <v>23.1</v>
      </c>
      <c r="J160" s="2">
        <v>9.5399999999999991</v>
      </c>
      <c r="K160" s="8">
        <f t="shared" si="19"/>
        <v>64.64</v>
      </c>
      <c r="L160" s="12">
        <f t="shared" si="20"/>
        <v>-38.5</v>
      </c>
      <c r="M160" s="12">
        <f t="shared" si="21"/>
        <v>-5.8000000000000007</v>
      </c>
    </row>
    <row r="161" spans="1:13" x14ac:dyDescent="0.25">
      <c r="A161" s="9">
        <v>45544</v>
      </c>
      <c r="B161" s="1">
        <v>55</v>
      </c>
      <c r="C161" s="2">
        <v>31.8</v>
      </c>
      <c r="D161" s="2">
        <v>20.100000000000001</v>
      </c>
      <c r="E161" s="2">
        <v>10.199999999999999</v>
      </c>
      <c r="F161" s="2">
        <v>1.6</v>
      </c>
      <c r="G161" s="2">
        <v>55.8</v>
      </c>
      <c r="H161" s="2">
        <v>25.3</v>
      </c>
      <c r="I161" s="2">
        <v>20.100000000000001</v>
      </c>
      <c r="J161" s="2">
        <v>10.5</v>
      </c>
      <c r="K161" s="8">
        <f t="shared" si="19"/>
        <v>55.900000000000006</v>
      </c>
      <c r="L161" s="12">
        <f t="shared" si="20"/>
        <v>-23.999999999999996</v>
      </c>
      <c r="M161" s="12">
        <f t="shared" si="21"/>
        <v>6.5</v>
      </c>
    </row>
    <row r="162" spans="1:13" x14ac:dyDescent="0.25">
      <c r="A162" s="9">
        <v>45545</v>
      </c>
      <c r="B162" s="1">
        <v>68</v>
      </c>
      <c r="C162" s="2">
        <v>79</v>
      </c>
      <c r="D162" s="2">
        <v>25.4</v>
      </c>
      <c r="E162" s="2">
        <v>22.5</v>
      </c>
      <c r="F162" s="2">
        <v>31.1</v>
      </c>
      <c r="G162" s="2">
        <v>55.8</v>
      </c>
      <c r="H162" s="2">
        <v>18.100000000000001</v>
      </c>
      <c r="I162" s="2">
        <v>25.4</v>
      </c>
      <c r="J162" s="2">
        <v>12.3</v>
      </c>
      <c r="K162" s="8">
        <f t="shared" si="19"/>
        <v>55.8</v>
      </c>
      <c r="L162" s="12">
        <f t="shared" si="20"/>
        <v>23.200000000000003</v>
      </c>
      <c r="M162" s="12">
        <f t="shared" si="21"/>
        <v>60.9</v>
      </c>
    </row>
    <row r="163" spans="1:13" x14ac:dyDescent="0.25">
      <c r="A163" s="9">
        <v>45546</v>
      </c>
      <c r="B163" s="1">
        <v>60</v>
      </c>
      <c r="C163" s="2">
        <v>27.5</v>
      </c>
      <c r="D163" s="2">
        <v>17</v>
      </c>
      <c r="E163" s="2">
        <v>9.27</v>
      </c>
      <c r="F163" s="2">
        <v>1.27</v>
      </c>
      <c r="G163" s="2">
        <v>54.5</v>
      </c>
      <c r="H163" s="2">
        <v>21.6</v>
      </c>
      <c r="I163" s="2">
        <v>17</v>
      </c>
      <c r="J163" s="2">
        <v>15.9</v>
      </c>
      <c r="K163" s="8">
        <f t="shared" si="19"/>
        <v>54.5</v>
      </c>
      <c r="L163" s="12">
        <f t="shared" si="20"/>
        <v>-27</v>
      </c>
      <c r="M163" s="12">
        <f t="shared" si="21"/>
        <v>5.8999999999999986</v>
      </c>
    </row>
    <row r="164" spans="1:13" x14ac:dyDescent="0.25">
      <c r="A164" s="9">
        <v>45547</v>
      </c>
      <c r="B164" s="1">
        <v>71</v>
      </c>
      <c r="C164" s="2">
        <v>68.5</v>
      </c>
      <c r="D164" s="2">
        <v>27.6</v>
      </c>
      <c r="E164" s="2">
        <v>22.9</v>
      </c>
      <c r="F164" s="2">
        <v>18.100000000000001</v>
      </c>
      <c r="G164" s="2">
        <v>63.9</v>
      </c>
      <c r="H164" s="2">
        <v>18.2</v>
      </c>
      <c r="I164" s="2">
        <v>27.6</v>
      </c>
      <c r="J164" s="2">
        <v>18.100000000000001</v>
      </c>
      <c r="K164" s="8">
        <f t="shared" si="19"/>
        <v>63.9</v>
      </c>
      <c r="L164" s="12">
        <f t="shared" si="20"/>
        <v>4.6000000000000014</v>
      </c>
      <c r="M164" s="12">
        <f t="shared" si="21"/>
        <v>50.3</v>
      </c>
    </row>
    <row r="165" spans="1:13" x14ac:dyDescent="0.25">
      <c r="A165" s="9">
        <v>45548</v>
      </c>
      <c r="B165" s="1">
        <v>67</v>
      </c>
      <c r="C165" s="2">
        <v>52.7</v>
      </c>
      <c r="D165" s="2">
        <v>33.200000000000003</v>
      </c>
      <c r="E165" s="2">
        <v>17.7</v>
      </c>
      <c r="F165" s="2">
        <v>1.86</v>
      </c>
      <c r="G165" s="2">
        <v>78.599999999999994</v>
      </c>
      <c r="H165" s="2">
        <v>25.9</v>
      </c>
      <c r="I165" s="2">
        <v>33.200000000000003</v>
      </c>
      <c r="J165" s="2">
        <v>19.399999999999999</v>
      </c>
      <c r="K165" s="8">
        <f t="shared" si="19"/>
        <v>78.5</v>
      </c>
      <c r="L165" s="12">
        <f t="shared" si="20"/>
        <v>-25.899999999999991</v>
      </c>
      <c r="M165" s="12">
        <f t="shared" si="21"/>
        <v>26.800000000000004</v>
      </c>
    </row>
    <row r="166" spans="1:13" x14ac:dyDescent="0.25">
      <c r="A166" s="9">
        <v>45549</v>
      </c>
      <c r="B166" s="1">
        <v>64</v>
      </c>
      <c r="C166" s="2">
        <v>55</v>
      </c>
      <c r="D166" s="2">
        <v>26.8</v>
      </c>
      <c r="E166" s="2">
        <v>22.7</v>
      </c>
      <c r="F166" s="2">
        <v>5.47</v>
      </c>
      <c r="G166" s="2">
        <v>70.599999999999994</v>
      </c>
      <c r="H166" s="2">
        <v>25.1</v>
      </c>
      <c r="I166" s="2">
        <v>26.8</v>
      </c>
      <c r="J166" s="2">
        <v>18.7</v>
      </c>
      <c r="K166" s="8">
        <f t="shared" si="19"/>
        <v>70.600000000000009</v>
      </c>
      <c r="L166" s="12">
        <f t="shared" ref="L166" si="22">C166-G166</f>
        <v>-15.599999999999994</v>
      </c>
      <c r="M166" s="12">
        <f t="shared" si="21"/>
        <v>29.9</v>
      </c>
    </row>
    <row r="167" spans="1:13" x14ac:dyDescent="0.25">
      <c r="A167" s="9">
        <v>45550</v>
      </c>
      <c r="B167" s="1">
        <v>84</v>
      </c>
      <c r="C167" s="2">
        <v>111</v>
      </c>
      <c r="D167" s="2">
        <v>56.7</v>
      </c>
      <c r="E167" s="2">
        <v>28.3</v>
      </c>
      <c r="F167" s="2">
        <v>24.2</v>
      </c>
      <c r="G167" s="2">
        <v>96.1</v>
      </c>
      <c r="H167" s="2">
        <v>14.9</v>
      </c>
      <c r="I167" s="2">
        <v>58.7</v>
      </c>
      <c r="J167" s="2">
        <v>22.5</v>
      </c>
      <c r="K167" s="8">
        <f t="shared" si="19"/>
        <v>96.100000000000009</v>
      </c>
      <c r="L167" s="12">
        <f t="shared" ref="L167:L198" si="23">C167-G167</f>
        <v>14.900000000000006</v>
      </c>
      <c r="M167" s="12">
        <f t="shared" si="21"/>
        <v>96.1</v>
      </c>
    </row>
    <row r="168" spans="1:13" x14ac:dyDescent="0.25">
      <c r="A168" s="9">
        <v>45551</v>
      </c>
      <c r="B168" s="1">
        <v>43</v>
      </c>
      <c r="C168" s="2">
        <v>29.2</v>
      </c>
      <c r="D168" s="2">
        <v>25.6</v>
      </c>
      <c r="E168" s="2">
        <v>2.88</v>
      </c>
      <c r="F168" s="2">
        <v>0.72</v>
      </c>
      <c r="G168" s="2">
        <v>78.8</v>
      </c>
      <c r="H168" s="2">
        <v>44.6</v>
      </c>
      <c r="I168" s="2">
        <v>25.6</v>
      </c>
      <c r="J168" s="2">
        <v>8.6</v>
      </c>
      <c r="K168" s="8">
        <f t="shared" si="19"/>
        <v>78.8</v>
      </c>
      <c r="L168" s="12">
        <f t="shared" si="23"/>
        <v>-49.599999999999994</v>
      </c>
      <c r="M168" s="12">
        <f t="shared" si="21"/>
        <v>-15.400000000000002</v>
      </c>
    </row>
    <row r="169" spans="1:13" x14ac:dyDescent="0.25">
      <c r="A169" s="9">
        <v>45552</v>
      </c>
      <c r="B169" s="1">
        <v>60</v>
      </c>
      <c r="C169" s="2">
        <v>46.7</v>
      </c>
      <c r="D169" s="2">
        <v>22.8</v>
      </c>
      <c r="E169" s="2">
        <v>20.7</v>
      </c>
      <c r="F169" s="2">
        <v>2.23</v>
      </c>
      <c r="G169" s="2">
        <v>68.2</v>
      </c>
      <c r="H169" s="2">
        <v>27.4</v>
      </c>
      <c r="I169" s="2">
        <v>22.8</v>
      </c>
      <c r="J169" s="2">
        <v>18.100000000000001</v>
      </c>
      <c r="K169" s="8">
        <f t="shared" si="19"/>
        <v>68.300000000000011</v>
      </c>
      <c r="L169" s="12">
        <f t="shared" si="23"/>
        <v>-21.5</v>
      </c>
      <c r="M169" s="12">
        <f t="shared" si="21"/>
        <v>19.300000000000004</v>
      </c>
    </row>
    <row r="170" spans="1:13" x14ac:dyDescent="0.25">
      <c r="A170" s="9">
        <v>45553</v>
      </c>
      <c r="B170" s="1">
        <v>71</v>
      </c>
      <c r="C170" s="2">
        <v>81.8</v>
      </c>
      <c r="D170" s="2">
        <v>30.4</v>
      </c>
      <c r="E170" s="2">
        <v>22.6</v>
      </c>
      <c r="F170" s="2">
        <v>28.8</v>
      </c>
      <c r="G170" s="2">
        <v>68.900000000000006</v>
      </c>
      <c r="H170" s="2">
        <v>20</v>
      </c>
      <c r="I170" s="2">
        <v>30.4</v>
      </c>
      <c r="J170" s="2">
        <v>18.600000000000001</v>
      </c>
      <c r="K170" s="8">
        <f t="shared" si="19"/>
        <v>69</v>
      </c>
      <c r="L170" s="12">
        <f t="shared" si="23"/>
        <v>12.899999999999991</v>
      </c>
      <c r="M170" s="12">
        <f t="shared" si="21"/>
        <v>61.8</v>
      </c>
    </row>
    <row r="171" spans="1:13" x14ac:dyDescent="0.25">
      <c r="A171" s="9">
        <v>45554</v>
      </c>
      <c r="B171" s="1">
        <v>74</v>
      </c>
      <c r="C171" s="2">
        <v>74.2</v>
      </c>
      <c r="D171" s="2">
        <v>34.5</v>
      </c>
      <c r="E171" s="2">
        <v>22.7</v>
      </c>
      <c r="F171" s="2">
        <v>17</v>
      </c>
      <c r="G171" s="2">
        <v>77.400000000000006</v>
      </c>
      <c r="H171" s="2">
        <v>19.8</v>
      </c>
      <c r="I171" s="2">
        <v>34.5</v>
      </c>
      <c r="J171" s="2">
        <v>23.2</v>
      </c>
      <c r="K171" s="8">
        <f t="shared" si="19"/>
        <v>77.5</v>
      </c>
      <c r="L171" s="12">
        <f t="shared" si="23"/>
        <v>-3.2000000000000028</v>
      </c>
      <c r="M171" s="12">
        <f t="shared" si="21"/>
        <v>54.400000000000006</v>
      </c>
    </row>
    <row r="172" spans="1:13" x14ac:dyDescent="0.25">
      <c r="A172" s="9">
        <v>45555</v>
      </c>
      <c r="B172" s="1">
        <v>77</v>
      </c>
      <c r="C172" s="2">
        <v>93.2</v>
      </c>
      <c r="D172" s="2">
        <v>36.799999999999997</v>
      </c>
      <c r="E172" s="2">
        <v>22.8</v>
      </c>
      <c r="F172" s="2">
        <v>33.700000000000003</v>
      </c>
      <c r="G172" s="2">
        <v>66.8</v>
      </c>
      <c r="H172" s="2">
        <v>15.6</v>
      </c>
      <c r="I172" s="2">
        <v>36.799999999999997</v>
      </c>
      <c r="J172" s="2">
        <v>14.4</v>
      </c>
      <c r="K172" s="8">
        <f t="shared" si="19"/>
        <v>66.8</v>
      </c>
      <c r="L172" s="12">
        <f t="shared" si="23"/>
        <v>26.400000000000006</v>
      </c>
      <c r="M172" s="12">
        <f t="shared" si="21"/>
        <v>77.600000000000009</v>
      </c>
    </row>
    <row r="173" spans="1:13" x14ac:dyDescent="0.25">
      <c r="A173" s="9">
        <v>45556</v>
      </c>
      <c r="B173" s="1">
        <v>80</v>
      </c>
      <c r="C173" s="2">
        <v>91.8</v>
      </c>
      <c r="D173" s="2">
        <v>35.6</v>
      </c>
      <c r="E173" s="2">
        <v>23</v>
      </c>
      <c r="F173" s="2">
        <v>33.200000000000003</v>
      </c>
      <c r="G173" s="2">
        <v>69.400000000000006</v>
      </c>
      <c r="H173" s="2">
        <v>13.6</v>
      </c>
      <c r="I173" s="2">
        <v>35.6</v>
      </c>
      <c r="J173" s="2">
        <v>20.2</v>
      </c>
      <c r="K173" s="8">
        <f t="shared" si="19"/>
        <v>69.400000000000006</v>
      </c>
      <c r="L173" s="12">
        <f t="shared" si="23"/>
        <v>22.399999999999991</v>
      </c>
      <c r="M173" s="12">
        <f t="shared" si="21"/>
        <v>78.2</v>
      </c>
    </row>
    <row r="174" spans="1:13" x14ac:dyDescent="0.25">
      <c r="A174" s="9">
        <v>45557</v>
      </c>
      <c r="B174" s="1">
        <v>81</v>
      </c>
      <c r="C174" s="2">
        <v>72.900000000000006</v>
      </c>
      <c r="D174" s="2">
        <v>32.200000000000003</v>
      </c>
      <c r="E174" s="2">
        <v>23.2</v>
      </c>
      <c r="F174" s="2">
        <v>17.600000000000001</v>
      </c>
      <c r="G174" s="2">
        <v>71.900000000000006</v>
      </c>
      <c r="H174" s="2">
        <v>13.8</v>
      </c>
      <c r="I174" s="2">
        <v>32.200000000000003</v>
      </c>
      <c r="J174" s="2">
        <v>25.9</v>
      </c>
      <c r="K174" s="8">
        <f t="shared" si="19"/>
        <v>71.900000000000006</v>
      </c>
      <c r="L174" s="12">
        <f t="shared" si="23"/>
        <v>1</v>
      </c>
      <c r="M174" s="12">
        <f t="shared" si="21"/>
        <v>59.100000000000009</v>
      </c>
    </row>
    <row r="175" spans="1:13" x14ac:dyDescent="0.25">
      <c r="A175" s="9">
        <v>45558</v>
      </c>
      <c r="B175" s="1">
        <v>53</v>
      </c>
      <c r="C175" s="2">
        <v>42.6</v>
      </c>
      <c r="D175" s="2">
        <v>29.5</v>
      </c>
      <c r="E175" s="2">
        <v>11.5</v>
      </c>
      <c r="F175" s="2">
        <v>1.65</v>
      </c>
      <c r="G175" s="2">
        <v>77.400000000000006</v>
      </c>
      <c r="H175" s="2">
        <v>36.200000000000003</v>
      </c>
      <c r="I175" s="2">
        <v>29.5</v>
      </c>
      <c r="J175" s="2">
        <v>11.7</v>
      </c>
      <c r="K175" s="8">
        <f t="shared" si="19"/>
        <v>77.400000000000006</v>
      </c>
      <c r="L175" s="12">
        <f t="shared" si="23"/>
        <v>-34.800000000000004</v>
      </c>
      <c r="M175" s="12">
        <f t="shared" si="21"/>
        <v>6.3999999999999986</v>
      </c>
    </row>
    <row r="176" spans="1:13" x14ac:dyDescent="0.25">
      <c r="A176" s="9">
        <v>45559</v>
      </c>
      <c r="B176" s="1">
        <v>49</v>
      </c>
      <c r="C176" s="2">
        <v>61.5</v>
      </c>
      <c r="D176" s="2">
        <v>29</v>
      </c>
      <c r="E176" s="2">
        <v>23.9</v>
      </c>
      <c r="F176" s="2">
        <v>8.64</v>
      </c>
      <c r="G176" s="2">
        <v>101</v>
      </c>
      <c r="H176" s="2">
        <v>51.4</v>
      </c>
      <c r="I176" s="2">
        <v>29</v>
      </c>
      <c r="J176" s="2">
        <v>20.6</v>
      </c>
      <c r="K176" s="8">
        <f t="shared" si="19"/>
        <v>101</v>
      </c>
      <c r="L176" s="12">
        <f t="shared" si="23"/>
        <v>-39.5</v>
      </c>
      <c r="M176" s="12">
        <f t="shared" si="21"/>
        <v>10.100000000000001</v>
      </c>
    </row>
    <row r="177" spans="1:13" x14ac:dyDescent="0.25">
      <c r="A177" s="9">
        <v>45560</v>
      </c>
      <c r="B177" s="1">
        <v>76</v>
      </c>
      <c r="C177" s="2">
        <v>75.900000000000006</v>
      </c>
      <c r="D177" s="2">
        <v>35.5</v>
      </c>
      <c r="E177" s="2">
        <v>22.6</v>
      </c>
      <c r="F177" s="2">
        <v>17.8</v>
      </c>
      <c r="G177" s="2">
        <v>74.400000000000006</v>
      </c>
      <c r="H177" s="2">
        <v>17.8</v>
      </c>
      <c r="I177" s="2">
        <v>35.5</v>
      </c>
      <c r="J177" s="2">
        <v>21.1</v>
      </c>
      <c r="K177" s="8">
        <f t="shared" si="19"/>
        <v>74.400000000000006</v>
      </c>
      <c r="L177" s="12">
        <f t="shared" si="23"/>
        <v>1.5</v>
      </c>
      <c r="M177" s="12">
        <f t="shared" si="21"/>
        <v>58.100000000000009</v>
      </c>
    </row>
    <row r="178" spans="1:13" x14ac:dyDescent="0.25">
      <c r="A178" s="9">
        <v>45561</v>
      </c>
      <c r="B178" s="1">
        <v>22</v>
      </c>
      <c r="C178" s="2">
        <v>14.4</v>
      </c>
      <c r="D178" s="2">
        <v>14</v>
      </c>
      <c r="E178" s="2">
        <v>0.34</v>
      </c>
      <c r="F178" s="2">
        <v>0</v>
      </c>
      <c r="G178" s="2">
        <v>73.599999999999994</v>
      </c>
      <c r="H178" s="2">
        <v>57.7</v>
      </c>
      <c r="I178" s="2">
        <v>14</v>
      </c>
      <c r="J178" s="2">
        <v>1.81</v>
      </c>
      <c r="K178" s="8">
        <f t="shared" si="19"/>
        <v>73.510000000000005</v>
      </c>
      <c r="L178" s="12">
        <f t="shared" si="23"/>
        <v>-59.199999999999996</v>
      </c>
      <c r="M178" s="12">
        <f t="shared" si="21"/>
        <v>-43.300000000000004</v>
      </c>
    </row>
    <row r="179" spans="1:13" x14ac:dyDescent="0.25">
      <c r="A179" s="9">
        <v>45562</v>
      </c>
      <c r="B179" s="1">
        <v>39</v>
      </c>
      <c r="C179" s="2">
        <v>25.8</v>
      </c>
      <c r="D179" s="2">
        <v>22.9</v>
      </c>
      <c r="E179" s="2">
        <v>2.08</v>
      </c>
      <c r="F179" s="2">
        <v>0.83</v>
      </c>
      <c r="G179" s="2">
        <v>70.400000000000006</v>
      </c>
      <c r="H179" s="2">
        <v>43.3</v>
      </c>
      <c r="I179" s="2">
        <v>22.9</v>
      </c>
      <c r="J179" s="2">
        <v>4.1900000000000004</v>
      </c>
      <c r="K179" s="8">
        <f t="shared" si="19"/>
        <v>70.389999999999986</v>
      </c>
      <c r="L179" s="12">
        <f t="shared" si="23"/>
        <v>-44.600000000000009</v>
      </c>
      <c r="M179" s="12">
        <f t="shared" si="21"/>
        <v>-17.499999999999996</v>
      </c>
    </row>
    <row r="180" spans="1:13" x14ac:dyDescent="0.25">
      <c r="A180" s="9">
        <v>45563</v>
      </c>
      <c r="B180" s="1">
        <v>32</v>
      </c>
      <c r="C180" s="2">
        <v>23.4</v>
      </c>
      <c r="D180" s="2">
        <v>22.2</v>
      </c>
      <c r="E180" s="2">
        <v>0.6</v>
      </c>
      <c r="F180" s="2">
        <v>0.6</v>
      </c>
      <c r="G180" s="2">
        <v>78</v>
      </c>
      <c r="H180" s="2">
        <v>52.6</v>
      </c>
      <c r="I180" s="2">
        <v>22.2</v>
      </c>
      <c r="J180" s="2">
        <v>3.13</v>
      </c>
      <c r="K180" s="8">
        <f t="shared" si="19"/>
        <v>77.929999999999993</v>
      </c>
      <c r="L180" s="12">
        <f t="shared" si="23"/>
        <v>-54.6</v>
      </c>
      <c r="M180" s="12">
        <f t="shared" si="21"/>
        <v>-29.200000000000003</v>
      </c>
    </row>
    <row r="181" spans="1:13" x14ac:dyDescent="0.25">
      <c r="A181" s="9">
        <v>45564</v>
      </c>
      <c r="B181" s="1">
        <v>73</v>
      </c>
      <c r="C181" s="2">
        <v>75.400000000000006</v>
      </c>
      <c r="D181" s="2">
        <v>33.1</v>
      </c>
      <c r="E181" s="2">
        <v>24.2</v>
      </c>
      <c r="F181" s="2">
        <v>18.100000000000001</v>
      </c>
      <c r="G181" s="2">
        <v>75.7</v>
      </c>
      <c r="H181" s="2">
        <v>20.8</v>
      </c>
      <c r="I181" s="2">
        <v>33.1</v>
      </c>
      <c r="J181" s="2">
        <v>21.9</v>
      </c>
      <c r="K181" s="8">
        <f t="shared" si="19"/>
        <v>75.800000000000011</v>
      </c>
      <c r="L181" s="12">
        <f t="shared" si="23"/>
        <v>-0.29999999999999716</v>
      </c>
      <c r="M181" s="12">
        <f t="shared" si="21"/>
        <v>54.600000000000009</v>
      </c>
    </row>
    <row r="182" spans="1:13" x14ac:dyDescent="0.25">
      <c r="A182" s="9">
        <v>45565</v>
      </c>
      <c r="B182" s="1">
        <v>66</v>
      </c>
      <c r="C182" s="2">
        <v>60.4</v>
      </c>
      <c r="D182" s="2">
        <v>28.8</v>
      </c>
      <c r="E182" s="2">
        <v>23.7</v>
      </c>
      <c r="F182" s="2">
        <v>7.89</v>
      </c>
      <c r="G182" s="2">
        <v>76.5</v>
      </c>
      <c r="H182" s="2">
        <v>26.1</v>
      </c>
      <c r="I182" s="2">
        <v>28.8</v>
      </c>
      <c r="J182" s="2">
        <v>21.6</v>
      </c>
      <c r="K182" s="8">
        <f t="shared" si="19"/>
        <v>76.5</v>
      </c>
      <c r="L182" s="12">
        <f t="shared" si="23"/>
        <v>-16.100000000000001</v>
      </c>
      <c r="M182" s="12">
        <f t="shared" si="21"/>
        <v>34.299999999999997</v>
      </c>
    </row>
    <row r="183" spans="1:13" x14ac:dyDescent="0.25">
      <c r="A183" s="9">
        <v>45566</v>
      </c>
      <c r="B183" s="1">
        <v>30</v>
      </c>
      <c r="C183" s="2">
        <v>18</v>
      </c>
      <c r="D183" s="2">
        <v>17.399999999999999</v>
      </c>
      <c r="E183" s="2">
        <v>0</v>
      </c>
      <c r="F183" s="2">
        <v>0.61</v>
      </c>
      <c r="G183" s="2">
        <v>65.599999999999994</v>
      </c>
      <c r="H183" s="2">
        <v>46.2</v>
      </c>
      <c r="I183" s="2">
        <v>17.399999999999999</v>
      </c>
      <c r="J183" s="2">
        <v>2.06</v>
      </c>
      <c r="K183" s="8">
        <f t="shared" si="19"/>
        <v>65.66</v>
      </c>
      <c r="L183" s="12">
        <f t="shared" si="23"/>
        <v>-47.599999999999994</v>
      </c>
      <c r="M183" s="12">
        <f t="shared" si="21"/>
        <v>-28.200000000000003</v>
      </c>
    </row>
    <row r="184" spans="1:13" x14ac:dyDescent="0.25">
      <c r="A184" s="9">
        <v>45567</v>
      </c>
      <c r="B184" s="1">
        <v>46</v>
      </c>
      <c r="C184" s="2">
        <v>36.4</v>
      </c>
      <c r="D184" s="2">
        <v>26.7</v>
      </c>
      <c r="E184" s="2">
        <v>8.1199999999999992</v>
      </c>
      <c r="F184" s="2">
        <v>1.61</v>
      </c>
      <c r="G184" s="2">
        <v>79.400000000000006</v>
      </c>
      <c r="H184" s="2">
        <v>43.2</v>
      </c>
      <c r="I184" s="2">
        <v>26.7</v>
      </c>
      <c r="J184" s="2">
        <v>9.5</v>
      </c>
      <c r="K184" s="8">
        <f t="shared" si="19"/>
        <v>79.400000000000006</v>
      </c>
      <c r="L184" s="12">
        <f t="shared" si="23"/>
        <v>-43.000000000000007</v>
      </c>
      <c r="M184" s="12">
        <f t="shared" si="21"/>
        <v>-6.8000000000000043</v>
      </c>
    </row>
    <row r="185" spans="1:13" x14ac:dyDescent="0.25">
      <c r="A185" s="9">
        <v>45568</v>
      </c>
      <c r="B185" s="1">
        <v>46</v>
      </c>
      <c r="C185" s="2">
        <v>30.5</v>
      </c>
      <c r="D185" s="2">
        <v>22</v>
      </c>
      <c r="E185" s="2">
        <v>7.19</v>
      </c>
      <c r="F185" s="2">
        <v>1.37</v>
      </c>
      <c r="G185" s="2">
        <v>66.599999999999994</v>
      </c>
      <c r="H185" s="2">
        <v>36.1</v>
      </c>
      <c r="I185" s="2">
        <v>22</v>
      </c>
      <c r="J185" s="2">
        <v>8.49</v>
      </c>
      <c r="K185" s="8">
        <f t="shared" si="19"/>
        <v>66.59</v>
      </c>
      <c r="L185" s="12">
        <f t="shared" si="23"/>
        <v>-36.099999999999994</v>
      </c>
      <c r="M185" s="12">
        <f t="shared" si="21"/>
        <v>-5.6000000000000014</v>
      </c>
    </row>
    <row r="186" spans="1:13" x14ac:dyDescent="0.25">
      <c r="A186" s="9">
        <v>45569</v>
      </c>
      <c r="B186" s="1">
        <v>42</v>
      </c>
      <c r="C186" s="2">
        <v>27.2</v>
      </c>
      <c r="D186" s="2">
        <v>21.2</v>
      </c>
      <c r="E186" s="2">
        <v>5.36</v>
      </c>
      <c r="F186" s="2">
        <v>1.17</v>
      </c>
      <c r="G186" s="2">
        <v>67.3</v>
      </c>
      <c r="H186" s="2">
        <v>39.1</v>
      </c>
      <c r="I186" s="2">
        <v>21.1</v>
      </c>
      <c r="J186" s="2">
        <v>7.07</v>
      </c>
      <c r="K186" s="8">
        <f t="shared" si="19"/>
        <v>67.27000000000001</v>
      </c>
      <c r="L186" s="12">
        <f t="shared" si="23"/>
        <v>-40.099999999999994</v>
      </c>
      <c r="M186" s="12">
        <f t="shared" si="21"/>
        <v>-11.900000000000002</v>
      </c>
    </row>
    <row r="187" spans="1:13" x14ac:dyDescent="0.25">
      <c r="A187" s="9">
        <v>45570</v>
      </c>
      <c r="B187" s="1">
        <v>61</v>
      </c>
      <c r="C187" s="2">
        <v>46.4</v>
      </c>
      <c r="D187" s="2">
        <v>28.2</v>
      </c>
      <c r="E187" s="2">
        <v>21</v>
      </c>
      <c r="F187" s="2">
        <v>2.17</v>
      </c>
      <c r="G187" s="2">
        <v>62.6</v>
      </c>
      <c r="H187" s="2">
        <v>24.4</v>
      </c>
      <c r="I187" s="2">
        <v>23.2</v>
      </c>
      <c r="J187" s="2">
        <v>14.9</v>
      </c>
      <c r="K187" s="8">
        <f t="shared" si="19"/>
        <v>62.499999999999993</v>
      </c>
      <c r="L187" s="12">
        <f t="shared" si="23"/>
        <v>-16.200000000000003</v>
      </c>
      <c r="M187" s="12">
        <f t="shared" si="21"/>
        <v>22</v>
      </c>
    </row>
    <row r="188" spans="1:13" x14ac:dyDescent="0.25">
      <c r="A188" s="9">
        <v>45571</v>
      </c>
      <c r="B188" s="1">
        <v>40</v>
      </c>
      <c r="C188" s="2">
        <v>41.2</v>
      </c>
      <c r="D188" s="2">
        <v>27.1</v>
      </c>
      <c r="E188" s="2">
        <v>12</v>
      </c>
      <c r="F188" s="2">
        <v>2.12</v>
      </c>
      <c r="G188" s="2">
        <v>105</v>
      </c>
      <c r="H188" s="2">
        <v>63.7</v>
      </c>
      <c r="I188" s="2">
        <v>27.1</v>
      </c>
      <c r="J188" s="2">
        <v>14.7</v>
      </c>
      <c r="K188" s="8">
        <f t="shared" si="19"/>
        <v>105.50000000000001</v>
      </c>
      <c r="L188" s="12">
        <f t="shared" si="23"/>
        <v>-63.8</v>
      </c>
      <c r="M188" s="12">
        <f t="shared" si="21"/>
        <v>-22.5</v>
      </c>
    </row>
    <row r="189" spans="1:13" x14ac:dyDescent="0.25">
      <c r="A189" s="9">
        <v>45572</v>
      </c>
      <c r="B189" s="1">
        <v>55</v>
      </c>
      <c r="C189" s="2">
        <v>56.5</v>
      </c>
      <c r="D189" s="2">
        <v>20.7</v>
      </c>
      <c r="E189" s="2">
        <v>22.5</v>
      </c>
      <c r="F189" s="2">
        <v>13.3</v>
      </c>
      <c r="G189" s="2">
        <v>74.5</v>
      </c>
      <c r="H189" s="2">
        <v>33.299999999999997</v>
      </c>
      <c r="I189" s="2">
        <v>20.7</v>
      </c>
      <c r="J189" s="2">
        <v>20.5</v>
      </c>
      <c r="K189" s="8">
        <f t="shared" si="19"/>
        <v>74.5</v>
      </c>
      <c r="L189" s="12">
        <f t="shared" si="23"/>
        <v>-18</v>
      </c>
      <c r="M189" s="12">
        <f t="shared" ref="M189:M219" si="24">C189-H189</f>
        <v>23.200000000000003</v>
      </c>
    </row>
    <row r="190" spans="1:13" x14ac:dyDescent="0.25">
      <c r="A190" s="9">
        <v>45573</v>
      </c>
      <c r="B190" s="1">
        <v>25</v>
      </c>
      <c r="C190" s="2">
        <v>13.5</v>
      </c>
      <c r="D190" s="2">
        <v>13.2</v>
      </c>
      <c r="E190" s="2">
        <v>0</v>
      </c>
      <c r="F190" s="2">
        <v>0.33</v>
      </c>
      <c r="G190" s="2">
        <v>59.7</v>
      </c>
      <c r="H190" s="2">
        <v>45.1</v>
      </c>
      <c r="I190" s="2">
        <v>13.2</v>
      </c>
      <c r="J190" s="2">
        <v>1.49</v>
      </c>
      <c r="K190" s="8">
        <f t="shared" si="19"/>
        <v>59.79</v>
      </c>
      <c r="L190" s="12">
        <f t="shared" si="23"/>
        <v>-46.2</v>
      </c>
      <c r="M190" s="12">
        <f t="shared" si="24"/>
        <v>-31.6</v>
      </c>
    </row>
    <row r="191" spans="1:13" x14ac:dyDescent="0.25">
      <c r="A191" s="9">
        <v>45574</v>
      </c>
      <c r="B191" s="1">
        <v>74</v>
      </c>
      <c r="C191" s="2">
        <v>66.900000000000006</v>
      </c>
      <c r="D191" s="2">
        <v>30.3</v>
      </c>
      <c r="E191" s="2">
        <v>22.8</v>
      </c>
      <c r="F191" s="2">
        <v>13.9</v>
      </c>
      <c r="G191" s="2">
        <v>67.3</v>
      </c>
      <c r="H191" s="2">
        <v>17.399999999999999</v>
      </c>
      <c r="I191" s="2">
        <v>30.3</v>
      </c>
      <c r="J191" s="2">
        <v>19.600000000000001</v>
      </c>
      <c r="K191" s="8">
        <f t="shared" si="19"/>
        <v>67.300000000000011</v>
      </c>
      <c r="L191" s="12">
        <f t="shared" si="23"/>
        <v>-0.39999999999999147</v>
      </c>
      <c r="M191" s="12">
        <f t="shared" si="24"/>
        <v>49.500000000000007</v>
      </c>
    </row>
    <row r="192" spans="1:13" x14ac:dyDescent="0.25">
      <c r="A192" s="9">
        <v>45575</v>
      </c>
      <c r="B192" s="1">
        <v>66</v>
      </c>
      <c r="C192" s="2">
        <v>41.9</v>
      </c>
      <c r="D192" s="2">
        <v>18.8</v>
      </c>
      <c r="E192" s="2">
        <v>20.399999999999999</v>
      </c>
      <c r="F192" s="2">
        <v>2.61</v>
      </c>
      <c r="G192" s="2">
        <v>57.7</v>
      </c>
      <c r="H192" s="2">
        <v>19.600000000000001</v>
      </c>
      <c r="I192" s="2">
        <v>18.8</v>
      </c>
      <c r="J192" s="2">
        <v>19.3</v>
      </c>
      <c r="K192" s="8">
        <f t="shared" si="19"/>
        <v>57.7</v>
      </c>
      <c r="L192" s="12">
        <f t="shared" si="23"/>
        <v>-15.800000000000004</v>
      </c>
      <c r="M192" s="12">
        <f t="shared" si="24"/>
        <v>22.299999999999997</v>
      </c>
    </row>
    <row r="193" spans="1:13" x14ac:dyDescent="0.25">
      <c r="A193" s="9">
        <v>45576</v>
      </c>
      <c r="B193" s="1">
        <v>58</v>
      </c>
      <c r="C193" s="2">
        <v>44.3</v>
      </c>
      <c r="D193" s="2">
        <v>28</v>
      </c>
      <c r="E193" s="2">
        <v>14.5</v>
      </c>
      <c r="F193" s="2">
        <v>1.83</v>
      </c>
      <c r="G193" s="2">
        <v>72.400000000000006</v>
      </c>
      <c r="H193" s="2">
        <v>30.3</v>
      </c>
      <c r="I193" s="2">
        <v>28</v>
      </c>
      <c r="J193" s="2">
        <v>14</v>
      </c>
      <c r="K193" s="8">
        <f t="shared" si="19"/>
        <v>72.3</v>
      </c>
      <c r="L193" s="12">
        <f t="shared" si="23"/>
        <v>-28.100000000000009</v>
      </c>
      <c r="M193" s="12">
        <f t="shared" si="24"/>
        <v>13.999999999999996</v>
      </c>
    </row>
    <row r="194" spans="1:13" x14ac:dyDescent="0.25">
      <c r="A194" s="9">
        <v>45577</v>
      </c>
      <c r="B194" s="1">
        <v>59</v>
      </c>
      <c r="C194" s="2">
        <v>42.9</v>
      </c>
      <c r="D194" s="2">
        <v>19.600000000000001</v>
      </c>
      <c r="E194" s="2">
        <v>21</v>
      </c>
      <c r="F194" s="2">
        <v>2.38</v>
      </c>
      <c r="G194" s="2">
        <v>66.2</v>
      </c>
      <c r="H194" s="2">
        <v>27.1</v>
      </c>
      <c r="I194" s="2">
        <v>19.600000000000001</v>
      </c>
      <c r="J194" s="2">
        <v>19.5</v>
      </c>
      <c r="K194" s="8">
        <f t="shared" si="19"/>
        <v>66.2</v>
      </c>
      <c r="L194" s="12">
        <f t="shared" si="23"/>
        <v>-23.300000000000004</v>
      </c>
      <c r="M194" s="12">
        <f t="shared" si="24"/>
        <v>15.799999999999997</v>
      </c>
    </row>
    <row r="195" spans="1:13" x14ac:dyDescent="0.25">
      <c r="A195" s="9">
        <v>45578</v>
      </c>
      <c r="B195" s="1">
        <v>46</v>
      </c>
      <c r="C195" s="2">
        <v>30.7</v>
      </c>
      <c r="D195" s="2">
        <v>20.3</v>
      </c>
      <c r="E195" s="2">
        <v>9.02</v>
      </c>
      <c r="F195" s="2">
        <v>1.31</v>
      </c>
      <c r="G195" s="2">
        <v>65.7</v>
      </c>
      <c r="H195" s="2">
        <v>35.6</v>
      </c>
      <c r="I195" s="2">
        <v>20.3</v>
      </c>
      <c r="J195" s="2">
        <v>9.74</v>
      </c>
      <c r="K195" s="8">
        <f t="shared" si="19"/>
        <v>65.64</v>
      </c>
      <c r="L195" s="12">
        <f t="shared" si="23"/>
        <v>-35</v>
      </c>
      <c r="M195" s="12">
        <f t="shared" si="24"/>
        <v>-4.9000000000000021</v>
      </c>
    </row>
    <row r="196" spans="1:13" x14ac:dyDescent="0.25">
      <c r="A196" s="9">
        <v>45579</v>
      </c>
      <c r="B196" s="1">
        <v>62</v>
      </c>
      <c r="C196" s="2">
        <v>44.3</v>
      </c>
      <c r="D196" s="2">
        <v>24.7</v>
      </c>
      <c r="E196" s="2">
        <v>17.399999999999999</v>
      </c>
      <c r="F196" s="2">
        <v>2.16</v>
      </c>
      <c r="G196" s="2">
        <v>66.599999999999994</v>
      </c>
      <c r="H196" s="2">
        <v>25.5</v>
      </c>
      <c r="I196" s="2">
        <v>24.7</v>
      </c>
      <c r="J196" s="2">
        <v>16.399999999999999</v>
      </c>
      <c r="K196" s="8">
        <f t="shared" si="19"/>
        <v>66.599999999999994</v>
      </c>
      <c r="L196" s="12">
        <f t="shared" si="23"/>
        <v>-22.299999999999997</v>
      </c>
      <c r="M196" s="12">
        <f t="shared" si="24"/>
        <v>18.799999999999997</v>
      </c>
    </row>
    <row r="197" spans="1:13" x14ac:dyDescent="0.25">
      <c r="A197" s="9">
        <v>45580</v>
      </c>
      <c r="B197" s="1">
        <v>43</v>
      </c>
      <c r="C197" s="2">
        <v>22.1</v>
      </c>
      <c r="D197" s="2">
        <v>16</v>
      </c>
      <c r="E197" s="2">
        <v>4.88</v>
      </c>
      <c r="F197" s="2">
        <v>1.23</v>
      </c>
      <c r="G197" s="2">
        <v>51.8</v>
      </c>
      <c r="H197" s="2">
        <v>29.6</v>
      </c>
      <c r="I197" s="2">
        <v>16</v>
      </c>
      <c r="J197" s="2">
        <v>6.25</v>
      </c>
      <c r="K197" s="8">
        <f t="shared" si="19"/>
        <v>51.85</v>
      </c>
      <c r="L197" s="12">
        <f t="shared" si="23"/>
        <v>-29.699999999999996</v>
      </c>
      <c r="M197" s="12">
        <f t="shared" si="24"/>
        <v>-7.5</v>
      </c>
    </row>
    <row r="198" spans="1:13" x14ac:dyDescent="0.25">
      <c r="A198" s="9">
        <v>45581</v>
      </c>
      <c r="B198" s="1">
        <v>32</v>
      </c>
      <c r="C198" s="2">
        <v>17.5</v>
      </c>
      <c r="D198" s="2">
        <v>14.4</v>
      </c>
      <c r="E198" s="2">
        <v>2.25</v>
      </c>
      <c r="F198" s="2">
        <v>0.8</v>
      </c>
      <c r="G198" s="2">
        <v>58.1</v>
      </c>
      <c r="H198" s="2">
        <v>39.299999999999997</v>
      </c>
      <c r="I198" s="2">
        <v>14.4</v>
      </c>
      <c r="J198" s="2">
        <v>4.33</v>
      </c>
      <c r="K198" s="8">
        <f t="shared" si="19"/>
        <v>58.029999999999994</v>
      </c>
      <c r="L198" s="12">
        <f t="shared" si="23"/>
        <v>-40.6</v>
      </c>
      <c r="M198" s="12">
        <f t="shared" si="24"/>
        <v>-21.799999999999997</v>
      </c>
    </row>
    <row r="199" spans="1:13" x14ac:dyDescent="0.25">
      <c r="A199" s="9">
        <v>45582</v>
      </c>
      <c r="B199" s="1">
        <v>66</v>
      </c>
      <c r="C199" s="2">
        <v>40.299999999999997</v>
      </c>
      <c r="D199" s="2">
        <v>16.7</v>
      </c>
      <c r="E199" s="2">
        <v>21.9</v>
      </c>
      <c r="F199" s="2">
        <v>1.79</v>
      </c>
      <c r="G199" s="2">
        <v>54.1</v>
      </c>
      <c r="H199" s="2">
        <v>18.600000000000001</v>
      </c>
      <c r="I199" s="2">
        <v>16.7</v>
      </c>
      <c r="J199" s="2">
        <v>18.899999999999999</v>
      </c>
      <c r="K199" s="8">
        <f t="shared" si="19"/>
        <v>54.199999999999996</v>
      </c>
      <c r="L199" s="12">
        <f t="shared" ref="L199:L230" si="25">C199-G199</f>
        <v>-13.800000000000004</v>
      </c>
      <c r="M199" s="12">
        <f t="shared" si="24"/>
        <v>21.699999999999996</v>
      </c>
    </row>
    <row r="200" spans="1:13" x14ac:dyDescent="0.25">
      <c r="A200" s="9">
        <v>45583</v>
      </c>
      <c r="B200" s="1">
        <v>27</v>
      </c>
      <c r="C200" s="2">
        <v>17.3</v>
      </c>
      <c r="D200" s="2">
        <v>16.7</v>
      </c>
      <c r="E200" s="2">
        <v>0</v>
      </c>
      <c r="F200" s="2">
        <v>0.52</v>
      </c>
      <c r="G200" s="2">
        <v>72.400000000000006</v>
      </c>
      <c r="H200" s="2">
        <v>52.5</v>
      </c>
      <c r="I200" s="2">
        <v>3.19</v>
      </c>
      <c r="J200" s="2">
        <v>16.7</v>
      </c>
      <c r="K200" s="8">
        <f t="shared" ref="K200:K215" si="26">SUM(H200:J200)</f>
        <v>72.39</v>
      </c>
      <c r="L200" s="12">
        <f t="shared" si="25"/>
        <v>-55.100000000000009</v>
      </c>
      <c r="M200" s="12">
        <f t="shared" si="24"/>
        <v>-35.200000000000003</v>
      </c>
    </row>
    <row r="201" spans="1:13" x14ac:dyDescent="0.25">
      <c r="A201" s="9">
        <v>45584</v>
      </c>
      <c r="B201" s="1">
        <v>24</v>
      </c>
      <c r="C201" s="2">
        <v>19.5</v>
      </c>
      <c r="D201" s="2">
        <v>19</v>
      </c>
      <c r="E201" s="2">
        <v>0</v>
      </c>
      <c r="F201" s="2">
        <v>0.48</v>
      </c>
      <c r="G201" s="2">
        <v>90.1</v>
      </c>
      <c r="H201" s="2">
        <v>68.5</v>
      </c>
      <c r="I201" s="2">
        <v>19</v>
      </c>
      <c r="J201" s="2">
        <v>2.6</v>
      </c>
      <c r="K201" s="8">
        <f t="shared" si="26"/>
        <v>90.1</v>
      </c>
      <c r="L201" s="12">
        <f t="shared" si="25"/>
        <v>-70.599999999999994</v>
      </c>
      <c r="M201" s="12">
        <f t="shared" si="24"/>
        <v>-49</v>
      </c>
    </row>
    <row r="202" spans="1:13" x14ac:dyDescent="0.25">
      <c r="A202" s="9">
        <v>45585</v>
      </c>
      <c r="B202" s="1">
        <v>39</v>
      </c>
      <c r="C202" s="2">
        <v>26</v>
      </c>
      <c r="D202" s="2">
        <v>21.3</v>
      </c>
      <c r="E202" s="2">
        <v>3.63</v>
      </c>
      <c r="F202" s="2">
        <v>1.03</v>
      </c>
      <c r="G202" s="2">
        <v>68.5</v>
      </c>
      <c r="H202" s="2">
        <v>41.6</v>
      </c>
      <c r="I202" s="2">
        <v>21.3</v>
      </c>
      <c r="J202" s="2">
        <v>5.57</v>
      </c>
      <c r="K202" s="8">
        <f t="shared" si="26"/>
        <v>68.47</v>
      </c>
      <c r="L202" s="12">
        <f t="shared" si="25"/>
        <v>-42.5</v>
      </c>
      <c r="M202" s="12">
        <f t="shared" si="24"/>
        <v>-15.600000000000001</v>
      </c>
    </row>
    <row r="203" spans="1:13" x14ac:dyDescent="0.25">
      <c r="A203" s="9">
        <v>45586</v>
      </c>
      <c r="B203" s="1">
        <v>71</v>
      </c>
      <c r="C203" s="2">
        <v>55.3</v>
      </c>
      <c r="D203" s="2">
        <v>29.4</v>
      </c>
      <c r="E203" s="2">
        <v>23.8</v>
      </c>
      <c r="F203" s="2">
        <v>2.11</v>
      </c>
      <c r="G203" s="2">
        <v>66.8</v>
      </c>
      <c r="H203" s="2">
        <v>19.600000000000001</v>
      </c>
      <c r="I203" s="2">
        <v>29.4</v>
      </c>
      <c r="J203" s="2">
        <v>17.8</v>
      </c>
      <c r="K203" s="8">
        <f t="shared" si="26"/>
        <v>66.8</v>
      </c>
      <c r="L203" s="12">
        <f t="shared" si="25"/>
        <v>-11.5</v>
      </c>
      <c r="M203" s="12">
        <f t="shared" si="24"/>
        <v>35.699999999999996</v>
      </c>
    </row>
    <row r="204" spans="1:13" x14ac:dyDescent="0.25">
      <c r="A204" s="9">
        <v>45587</v>
      </c>
      <c r="B204" s="1">
        <v>53</v>
      </c>
      <c r="C204" s="2">
        <v>29.8</v>
      </c>
      <c r="D204" s="2">
        <v>16.8</v>
      </c>
      <c r="E204" s="2">
        <v>11.9</v>
      </c>
      <c r="F204" s="2">
        <v>1.07</v>
      </c>
      <c r="G204" s="2">
        <v>56.5</v>
      </c>
      <c r="H204" s="2">
        <v>26.9</v>
      </c>
      <c r="I204" s="2">
        <v>16.8</v>
      </c>
      <c r="J204" s="2">
        <v>12.8</v>
      </c>
      <c r="K204" s="8">
        <f t="shared" si="26"/>
        <v>56.5</v>
      </c>
      <c r="L204" s="12">
        <f t="shared" si="25"/>
        <v>-26.7</v>
      </c>
      <c r="M204" s="12">
        <f t="shared" si="24"/>
        <v>2.9000000000000021</v>
      </c>
    </row>
    <row r="205" spans="1:13" x14ac:dyDescent="0.25">
      <c r="A205" s="9">
        <v>45588</v>
      </c>
      <c r="B205" s="1">
        <v>11</v>
      </c>
      <c r="C205" s="2">
        <v>9.82</v>
      </c>
      <c r="D205" s="2">
        <v>9.76</v>
      </c>
      <c r="E205" s="2">
        <v>0</v>
      </c>
      <c r="F205" s="2">
        <v>0.06</v>
      </c>
      <c r="G205" s="2">
        <v>98.8</v>
      </c>
      <c r="H205" s="2">
        <v>88.1</v>
      </c>
      <c r="I205" s="2">
        <v>9.76</v>
      </c>
      <c r="J205" s="2">
        <v>0.88</v>
      </c>
      <c r="K205" s="8">
        <f t="shared" si="26"/>
        <v>98.74</v>
      </c>
      <c r="L205" s="12">
        <f t="shared" si="25"/>
        <v>-88.97999999999999</v>
      </c>
      <c r="M205" s="12">
        <f t="shared" si="24"/>
        <v>-78.28</v>
      </c>
    </row>
    <row r="206" spans="1:13" x14ac:dyDescent="0.25">
      <c r="A206" s="9">
        <v>45589</v>
      </c>
      <c r="B206" s="1">
        <v>59</v>
      </c>
      <c r="C206" s="2">
        <v>38.700000000000003</v>
      </c>
      <c r="D206" s="2">
        <v>20</v>
      </c>
      <c r="E206" s="2">
        <v>17.399999999999999</v>
      </c>
      <c r="F206" s="2">
        <v>1.36</v>
      </c>
      <c r="G206" s="2">
        <v>61.1</v>
      </c>
      <c r="H206" s="2">
        <v>25.2</v>
      </c>
      <c r="I206" s="2">
        <v>20</v>
      </c>
      <c r="J206" s="2">
        <v>15.9</v>
      </c>
      <c r="K206" s="8">
        <f t="shared" si="26"/>
        <v>61.1</v>
      </c>
      <c r="L206" s="12">
        <f t="shared" si="25"/>
        <v>-22.4</v>
      </c>
      <c r="M206" s="12">
        <f t="shared" si="24"/>
        <v>13.500000000000004</v>
      </c>
    </row>
    <row r="207" spans="1:13" x14ac:dyDescent="0.25">
      <c r="A207" s="9">
        <v>45590</v>
      </c>
      <c r="B207" s="1">
        <v>33</v>
      </c>
      <c r="C207" s="2">
        <v>18.5</v>
      </c>
      <c r="D207" s="2">
        <v>17.399999999999999</v>
      </c>
      <c r="E207" s="2">
        <v>0.35</v>
      </c>
      <c r="F207" s="2">
        <v>0.77</v>
      </c>
      <c r="G207" s="2">
        <v>62.4</v>
      </c>
      <c r="H207" s="2">
        <v>41.9</v>
      </c>
      <c r="I207" s="2">
        <v>17.399999999999999</v>
      </c>
      <c r="J207" s="2">
        <v>3.08</v>
      </c>
      <c r="K207" s="8">
        <f t="shared" si="26"/>
        <v>62.379999999999995</v>
      </c>
      <c r="L207" s="12">
        <f t="shared" si="25"/>
        <v>-43.9</v>
      </c>
      <c r="M207" s="12">
        <f t="shared" si="24"/>
        <v>-23.4</v>
      </c>
    </row>
    <row r="208" spans="1:13" x14ac:dyDescent="0.25">
      <c r="A208" s="9">
        <v>45591</v>
      </c>
      <c r="B208" s="1">
        <v>21</v>
      </c>
      <c r="C208" s="2">
        <v>12.9</v>
      </c>
      <c r="D208" s="2">
        <v>12.7</v>
      </c>
      <c r="E208" s="2">
        <v>0</v>
      </c>
      <c r="F208" s="2">
        <v>0.17</v>
      </c>
      <c r="G208" s="2">
        <v>68.2</v>
      </c>
      <c r="H208" s="2">
        <v>54.2</v>
      </c>
      <c r="I208" s="2">
        <v>12.7</v>
      </c>
      <c r="J208" s="2">
        <v>1.3</v>
      </c>
      <c r="K208" s="8">
        <f t="shared" si="26"/>
        <v>68.2</v>
      </c>
      <c r="L208" s="12">
        <f t="shared" si="25"/>
        <v>-55.300000000000004</v>
      </c>
      <c r="M208" s="12">
        <f t="shared" si="24"/>
        <v>-41.300000000000004</v>
      </c>
    </row>
    <row r="209" spans="1:13" x14ac:dyDescent="0.25">
      <c r="A209" s="9">
        <v>45592</v>
      </c>
      <c r="B209" s="1">
        <v>65</v>
      </c>
      <c r="C209" s="2">
        <v>44.5</v>
      </c>
      <c r="D209" s="2">
        <v>21.8</v>
      </c>
      <c r="E209" s="2">
        <v>20.8</v>
      </c>
      <c r="F209" s="2">
        <v>1.87</v>
      </c>
      <c r="G209" s="2">
        <v>61.5</v>
      </c>
      <c r="H209" s="2">
        <v>21.8</v>
      </c>
      <c r="I209" s="2">
        <v>21.8</v>
      </c>
      <c r="J209" s="2">
        <v>17.899999999999999</v>
      </c>
      <c r="K209" s="8">
        <f t="shared" si="26"/>
        <v>61.5</v>
      </c>
      <c r="L209" s="12">
        <f t="shared" si="25"/>
        <v>-17</v>
      </c>
      <c r="M209" s="12">
        <f t="shared" si="24"/>
        <v>22.7</v>
      </c>
    </row>
    <row r="210" spans="1:13" x14ac:dyDescent="0.25">
      <c r="A210" s="9">
        <v>45593</v>
      </c>
      <c r="B210" s="1">
        <v>70</v>
      </c>
      <c r="C210" s="2">
        <v>53.5</v>
      </c>
      <c r="D210" s="2">
        <v>25</v>
      </c>
      <c r="E210" s="2">
        <v>24.2</v>
      </c>
      <c r="F210" s="2">
        <v>4.21</v>
      </c>
      <c r="G210" s="2">
        <v>63.4</v>
      </c>
      <c r="H210" s="2">
        <v>18.7</v>
      </c>
      <c r="I210" s="2">
        <v>25</v>
      </c>
      <c r="J210" s="2">
        <v>19.7</v>
      </c>
      <c r="K210" s="8">
        <f t="shared" si="26"/>
        <v>63.400000000000006</v>
      </c>
      <c r="L210" s="12">
        <f t="shared" si="25"/>
        <v>-9.8999999999999986</v>
      </c>
      <c r="M210" s="12">
        <f t="shared" si="24"/>
        <v>34.799999999999997</v>
      </c>
    </row>
    <row r="211" spans="1:13" x14ac:dyDescent="0.25">
      <c r="A211" s="9">
        <v>45594</v>
      </c>
      <c r="B211" s="1">
        <v>61</v>
      </c>
      <c r="C211" s="2">
        <v>42.7</v>
      </c>
      <c r="D211" s="2">
        <v>26.1</v>
      </c>
      <c r="E211" s="2">
        <v>15</v>
      </c>
      <c r="F211" s="2">
        <v>1.59</v>
      </c>
      <c r="G211" s="2">
        <v>65.8</v>
      </c>
      <c r="H211" s="2">
        <v>26</v>
      </c>
      <c r="I211" s="2">
        <v>26.1</v>
      </c>
      <c r="J211" s="2">
        <v>13.7</v>
      </c>
      <c r="K211" s="8">
        <f t="shared" si="26"/>
        <v>65.8</v>
      </c>
      <c r="L211" s="12">
        <f t="shared" si="25"/>
        <v>-23.099999999999994</v>
      </c>
      <c r="M211" s="12">
        <f t="shared" si="24"/>
        <v>16.700000000000003</v>
      </c>
    </row>
    <row r="212" spans="1:13" x14ac:dyDescent="0.25">
      <c r="A212" s="9">
        <v>45595</v>
      </c>
      <c r="B212" s="1">
        <v>29</v>
      </c>
      <c r="C212" s="2">
        <v>18.100000000000001</v>
      </c>
      <c r="D212" s="2">
        <v>17.600000000000001</v>
      </c>
      <c r="E212" s="2">
        <v>0</v>
      </c>
      <c r="F212" s="2">
        <v>0.44</v>
      </c>
      <c r="G212" s="2">
        <v>65.3</v>
      </c>
      <c r="H212" s="2">
        <v>46.1</v>
      </c>
      <c r="I212" s="2">
        <v>17.600000000000001</v>
      </c>
      <c r="J212" s="2">
        <v>1.48</v>
      </c>
      <c r="K212" s="8">
        <f t="shared" si="26"/>
        <v>65.180000000000007</v>
      </c>
      <c r="L212" s="12">
        <f t="shared" si="25"/>
        <v>-47.199999999999996</v>
      </c>
      <c r="M212" s="12">
        <f t="shared" si="24"/>
        <v>-28</v>
      </c>
    </row>
    <row r="213" spans="1:13" x14ac:dyDescent="0.25">
      <c r="A213" s="9">
        <v>45596</v>
      </c>
      <c r="B213" s="1">
        <v>23</v>
      </c>
      <c r="C213" s="2">
        <v>13.3</v>
      </c>
      <c r="D213" s="2">
        <v>12.6</v>
      </c>
      <c r="E213" s="2">
        <v>0</v>
      </c>
      <c r="F213" s="2">
        <v>0.68</v>
      </c>
      <c r="G213" s="2">
        <v>62</v>
      </c>
      <c r="H213" s="2">
        <v>47.3</v>
      </c>
      <c r="I213" s="2">
        <v>12.6</v>
      </c>
      <c r="J213" s="2">
        <v>2.06</v>
      </c>
      <c r="K213" s="8">
        <f t="shared" si="26"/>
        <v>61.96</v>
      </c>
      <c r="L213" s="12">
        <f t="shared" si="25"/>
        <v>-48.7</v>
      </c>
      <c r="M213" s="12">
        <f t="shared" si="24"/>
        <v>-34</v>
      </c>
    </row>
    <row r="214" spans="1:13" x14ac:dyDescent="0.25">
      <c r="A214" s="9">
        <v>45597</v>
      </c>
      <c r="B214" s="1">
        <v>32</v>
      </c>
      <c r="C214" s="2">
        <v>40.1</v>
      </c>
      <c r="D214" s="2">
        <v>19.600000000000001</v>
      </c>
      <c r="E214" s="2">
        <v>19.2</v>
      </c>
      <c r="F214" s="2">
        <v>1.2</v>
      </c>
      <c r="G214" s="2">
        <v>113</v>
      </c>
      <c r="H214" s="2">
        <v>76.5</v>
      </c>
      <c r="I214" s="2">
        <v>19.600000000000001</v>
      </c>
      <c r="J214" s="2">
        <v>16.5</v>
      </c>
      <c r="K214" s="8">
        <f t="shared" si="26"/>
        <v>112.6</v>
      </c>
      <c r="L214" s="12">
        <f t="shared" si="25"/>
        <v>-72.900000000000006</v>
      </c>
      <c r="M214" s="12">
        <f t="shared" si="24"/>
        <v>-36.4</v>
      </c>
    </row>
    <row r="215" spans="1:13" x14ac:dyDescent="0.25">
      <c r="A215" s="9">
        <v>45598</v>
      </c>
      <c r="B215" s="1">
        <v>15</v>
      </c>
      <c r="C215" s="2">
        <v>8.36</v>
      </c>
      <c r="D215" s="2">
        <v>8.35</v>
      </c>
      <c r="E215" s="2">
        <v>0</v>
      </c>
      <c r="F215" s="2">
        <v>0.01</v>
      </c>
      <c r="G215" s="2">
        <v>62.6</v>
      </c>
      <c r="H215" s="2">
        <v>53.2</v>
      </c>
      <c r="I215" s="2">
        <v>8.35</v>
      </c>
      <c r="J215" s="2">
        <v>1.01</v>
      </c>
      <c r="K215" s="8">
        <f t="shared" si="26"/>
        <v>62.56</v>
      </c>
      <c r="L215" s="12">
        <f t="shared" si="25"/>
        <v>-54.24</v>
      </c>
      <c r="M215" s="12">
        <f t="shared" si="24"/>
        <v>-44.84</v>
      </c>
    </row>
    <row r="216" spans="1:13" x14ac:dyDescent="0.25">
      <c r="A216" s="9">
        <v>45599</v>
      </c>
      <c r="B216" s="1">
        <v>21</v>
      </c>
      <c r="C216" s="2">
        <v>13.1</v>
      </c>
      <c r="D216" s="2">
        <v>13</v>
      </c>
      <c r="E216" s="2">
        <v>0</v>
      </c>
      <c r="F216" s="2">
        <v>0.06</v>
      </c>
      <c r="G216" s="2">
        <v>66.7</v>
      </c>
      <c r="H216" s="2">
        <v>52.6</v>
      </c>
      <c r="I216" s="2">
        <v>13</v>
      </c>
      <c r="J216" s="2">
        <v>1.0900000000000001</v>
      </c>
      <c r="K216" s="8">
        <f t="shared" ref="K216:K247" si="27">SUM(H216:J216)</f>
        <v>66.69</v>
      </c>
      <c r="L216" s="12">
        <f t="shared" si="25"/>
        <v>-53.6</v>
      </c>
      <c r="M216" s="12">
        <f t="shared" si="24"/>
        <v>-39.5</v>
      </c>
    </row>
    <row r="217" spans="1:13" x14ac:dyDescent="0.25">
      <c r="A217" s="9">
        <v>45600</v>
      </c>
      <c r="B217" s="1">
        <v>25</v>
      </c>
      <c r="C217" s="2">
        <v>16.600000000000001</v>
      </c>
      <c r="D217" s="2">
        <v>16.2</v>
      </c>
      <c r="E217" s="2">
        <v>0</v>
      </c>
      <c r="F217" s="2">
        <v>0.41</v>
      </c>
      <c r="G217" s="2">
        <v>70.8</v>
      </c>
      <c r="H217" s="2">
        <v>52.9</v>
      </c>
      <c r="I217" s="2">
        <v>16.2</v>
      </c>
      <c r="J217" s="2">
        <v>1.62</v>
      </c>
      <c r="K217" s="8">
        <f t="shared" si="27"/>
        <v>70.72</v>
      </c>
      <c r="L217" s="12">
        <f t="shared" si="25"/>
        <v>-54.199999999999996</v>
      </c>
      <c r="M217" s="12">
        <f t="shared" si="24"/>
        <v>-36.299999999999997</v>
      </c>
    </row>
    <row r="218" spans="1:13" x14ac:dyDescent="0.25">
      <c r="A218" s="9">
        <v>45601</v>
      </c>
      <c r="B218" s="1">
        <v>47</v>
      </c>
      <c r="C218" s="2">
        <v>32.5</v>
      </c>
      <c r="D218" s="2">
        <v>11</v>
      </c>
      <c r="E218" s="2">
        <v>11</v>
      </c>
      <c r="F218" s="2">
        <v>1.02</v>
      </c>
      <c r="G218" s="2">
        <v>62.9</v>
      </c>
      <c r="H218" s="2">
        <v>33.5</v>
      </c>
      <c r="I218" s="2">
        <v>20.399999999999999</v>
      </c>
      <c r="J218" s="2">
        <v>8.93</v>
      </c>
      <c r="K218" s="8">
        <f t="shared" si="27"/>
        <v>62.83</v>
      </c>
      <c r="L218" s="12">
        <f t="shared" si="25"/>
        <v>-30.4</v>
      </c>
      <c r="M218" s="12">
        <f t="shared" si="24"/>
        <v>-1</v>
      </c>
    </row>
    <row r="219" spans="1:13" x14ac:dyDescent="0.25">
      <c r="A219" s="9">
        <v>45602</v>
      </c>
      <c r="B219" s="1">
        <v>46</v>
      </c>
      <c r="C219" s="2">
        <v>33.799999999999997</v>
      </c>
      <c r="D219" s="2">
        <v>24.5</v>
      </c>
      <c r="E219" s="2">
        <v>7.79</v>
      </c>
      <c r="F219" s="2">
        <v>1.46</v>
      </c>
      <c r="G219" s="2">
        <v>71.8</v>
      </c>
      <c r="H219" s="2">
        <v>38.4</v>
      </c>
      <c r="I219" s="2">
        <v>24.5</v>
      </c>
      <c r="J219" s="2">
        <v>8.86</v>
      </c>
      <c r="K219" s="8">
        <f t="shared" si="27"/>
        <v>71.759999999999991</v>
      </c>
      <c r="L219" s="12">
        <f t="shared" si="25"/>
        <v>-38</v>
      </c>
      <c r="M219" s="12">
        <f t="shared" si="24"/>
        <v>-4.6000000000000014</v>
      </c>
    </row>
    <row r="220" spans="1:13" x14ac:dyDescent="0.25">
      <c r="A220" s="9">
        <v>45603</v>
      </c>
      <c r="B220" s="1">
        <v>14</v>
      </c>
      <c r="C220" s="2">
        <v>12.4</v>
      </c>
      <c r="D220" s="2">
        <v>12.3</v>
      </c>
      <c r="E220" s="2">
        <v>0</v>
      </c>
      <c r="F220" s="2">
        <v>0.14000000000000001</v>
      </c>
      <c r="G220" s="2">
        <v>96.9</v>
      </c>
      <c r="H220" s="2">
        <v>83.8</v>
      </c>
      <c r="I220" s="2">
        <v>12.3</v>
      </c>
      <c r="J220" s="2">
        <v>0.89</v>
      </c>
      <c r="K220" s="8">
        <f t="shared" si="27"/>
        <v>96.99</v>
      </c>
      <c r="L220" s="12">
        <f t="shared" si="25"/>
        <v>-84.5</v>
      </c>
      <c r="M220" s="12">
        <f t="shared" ref="M220:M234" si="28">C220-H220</f>
        <v>-71.399999999999991</v>
      </c>
    </row>
    <row r="221" spans="1:13" x14ac:dyDescent="0.25">
      <c r="A221" s="9">
        <v>45604</v>
      </c>
      <c r="B221" s="1">
        <v>44</v>
      </c>
      <c r="C221" s="2">
        <v>29.1</v>
      </c>
      <c r="D221" s="2">
        <v>17.7</v>
      </c>
      <c r="E221" s="2">
        <v>10.3</v>
      </c>
      <c r="F221" s="2">
        <v>1.1000000000000001</v>
      </c>
      <c r="G221" s="2">
        <v>63.5</v>
      </c>
      <c r="H221" s="2">
        <v>35.4</v>
      </c>
      <c r="I221" s="2">
        <v>17.7</v>
      </c>
      <c r="J221" s="2">
        <v>10.4</v>
      </c>
      <c r="K221" s="8">
        <f t="shared" si="27"/>
        <v>63.499999999999993</v>
      </c>
      <c r="L221" s="12">
        <f t="shared" si="25"/>
        <v>-34.4</v>
      </c>
      <c r="M221" s="12">
        <f t="shared" si="28"/>
        <v>-6.2999999999999972</v>
      </c>
    </row>
    <row r="222" spans="1:13" x14ac:dyDescent="0.25">
      <c r="A222" s="9">
        <v>45605</v>
      </c>
      <c r="B222" s="1">
        <v>20</v>
      </c>
      <c r="C222" s="2">
        <v>12.9</v>
      </c>
      <c r="D222" s="2">
        <v>12.9</v>
      </c>
      <c r="E222" s="2">
        <v>0</v>
      </c>
      <c r="F222" s="2">
        <v>0.05</v>
      </c>
      <c r="G222" s="2">
        <v>70.7</v>
      </c>
      <c r="H222" s="2">
        <v>56.4</v>
      </c>
      <c r="I222" s="2">
        <v>12.9</v>
      </c>
      <c r="J222" s="2">
        <v>1.37</v>
      </c>
      <c r="K222" s="8">
        <f t="shared" si="27"/>
        <v>70.67</v>
      </c>
      <c r="L222" s="12">
        <f t="shared" si="25"/>
        <v>-57.800000000000004</v>
      </c>
      <c r="M222" s="12">
        <f t="shared" si="28"/>
        <v>-43.5</v>
      </c>
    </row>
    <row r="223" spans="1:13" x14ac:dyDescent="0.25">
      <c r="A223" s="9">
        <v>45606</v>
      </c>
      <c r="B223" s="1">
        <v>19</v>
      </c>
      <c r="C223" s="2">
        <v>12</v>
      </c>
      <c r="D223" s="2">
        <v>11.8</v>
      </c>
      <c r="E223" s="2">
        <v>0</v>
      </c>
      <c r="F223" s="2">
        <v>0.23</v>
      </c>
      <c r="G223" s="2">
        <v>69</v>
      </c>
      <c r="H223" s="2">
        <v>55.9</v>
      </c>
      <c r="I223" s="2">
        <v>11.8</v>
      </c>
      <c r="J223" s="2">
        <v>1.35</v>
      </c>
      <c r="K223" s="8">
        <f t="shared" si="27"/>
        <v>69.05</v>
      </c>
      <c r="L223" s="12">
        <f t="shared" si="25"/>
        <v>-57</v>
      </c>
      <c r="M223" s="12">
        <f t="shared" si="28"/>
        <v>-43.9</v>
      </c>
    </row>
    <row r="224" spans="1:13" x14ac:dyDescent="0.25">
      <c r="A224" s="9">
        <v>45607</v>
      </c>
      <c r="B224" s="1">
        <v>39</v>
      </c>
      <c r="C224" s="2">
        <v>26.6</v>
      </c>
      <c r="D224" s="2">
        <v>19.3</v>
      </c>
      <c r="E224" s="2">
        <v>6.54</v>
      </c>
      <c r="F224" s="2">
        <v>0.79</v>
      </c>
      <c r="G224" s="2">
        <v>68.099999999999994</v>
      </c>
      <c r="H224" s="2">
        <v>41.3</v>
      </c>
      <c r="I224" s="2">
        <v>19.3</v>
      </c>
      <c r="J224" s="2">
        <v>7.49</v>
      </c>
      <c r="K224" s="8">
        <f t="shared" si="27"/>
        <v>68.089999999999989</v>
      </c>
      <c r="L224" s="12">
        <f t="shared" si="25"/>
        <v>-41.499999999999993</v>
      </c>
      <c r="M224" s="12">
        <f t="shared" si="28"/>
        <v>-14.699999999999996</v>
      </c>
    </row>
    <row r="225" spans="1:13" x14ac:dyDescent="0.25">
      <c r="A225" s="9">
        <v>45608</v>
      </c>
      <c r="B225" s="1">
        <v>12</v>
      </c>
      <c r="C225" s="2">
        <v>6.08</v>
      </c>
      <c r="D225" s="2">
        <v>6.03</v>
      </c>
      <c r="E225" s="2">
        <v>0</v>
      </c>
      <c r="F225" s="2">
        <v>0.05</v>
      </c>
      <c r="G225" s="2">
        <v>61.6</v>
      </c>
      <c r="H225" s="2">
        <v>54.5</v>
      </c>
      <c r="I225" s="2">
        <v>6.03</v>
      </c>
      <c r="J225" s="2">
        <v>1.08</v>
      </c>
      <c r="K225" s="8">
        <f t="shared" si="27"/>
        <v>61.61</v>
      </c>
      <c r="L225" s="12">
        <f t="shared" si="25"/>
        <v>-55.52</v>
      </c>
      <c r="M225" s="12">
        <f t="shared" si="28"/>
        <v>-48.42</v>
      </c>
    </row>
    <row r="226" spans="1:13" x14ac:dyDescent="0.25">
      <c r="A226" s="9">
        <v>45609</v>
      </c>
      <c r="B226" s="1">
        <v>12</v>
      </c>
      <c r="C226" s="2">
        <v>6.61</v>
      </c>
      <c r="D226" s="2">
        <v>6.6</v>
      </c>
      <c r="E226" s="2">
        <v>0</v>
      </c>
      <c r="F226" s="2">
        <v>0.01</v>
      </c>
      <c r="G226" s="2">
        <v>66.8</v>
      </c>
      <c r="H226" s="2">
        <v>58.9</v>
      </c>
      <c r="I226" s="2">
        <v>6.6</v>
      </c>
      <c r="J226" s="2">
        <v>1.36</v>
      </c>
      <c r="K226" s="8">
        <f t="shared" si="27"/>
        <v>66.86</v>
      </c>
      <c r="L226" s="12">
        <f t="shared" si="25"/>
        <v>-60.19</v>
      </c>
      <c r="M226" s="12">
        <f t="shared" si="28"/>
        <v>-52.29</v>
      </c>
    </row>
    <row r="227" spans="1:13" x14ac:dyDescent="0.25">
      <c r="A227" s="9">
        <v>45610</v>
      </c>
      <c r="B227" s="1">
        <v>43</v>
      </c>
      <c r="C227" s="2">
        <v>31.4</v>
      </c>
      <c r="D227" s="2">
        <v>22.5</v>
      </c>
      <c r="E227" s="2">
        <v>7.74</v>
      </c>
      <c r="F227" s="2">
        <v>1.23</v>
      </c>
      <c r="G227" s="2">
        <v>73.3</v>
      </c>
      <c r="H227" s="2">
        <v>42.4</v>
      </c>
      <c r="I227" s="2">
        <v>22.5</v>
      </c>
      <c r="J227" s="2">
        <v>9.42</v>
      </c>
      <c r="K227" s="8">
        <f t="shared" si="27"/>
        <v>74.320000000000007</v>
      </c>
      <c r="L227" s="12">
        <f t="shared" si="25"/>
        <v>-41.9</v>
      </c>
      <c r="M227" s="12">
        <f t="shared" si="28"/>
        <v>-11</v>
      </c>
    </row>
    <row r="228" spans="1:13" x14ac:dyDescent="0.25">
      <c r="A228" s="9">
        <v>45611</v>
      </c>
      <c r="B228" s="1">
        <v>42</v>
      </c>
      <c r="C228" s="2">
        <v>32.6</v>
      </c>
      <c r="D228" s="2">
        <v>28</v>
      </c>
      <c r="E228" s="2">
        <v>3.1</v>
      </c>
      <c r="F228" s="2">
        <v>1.54</v>
      </c>
      <c r="G228" s="2">
        <v>80.5</v>
      </c>
      <c r="H228" s="2">
        <v>47</v>
      </c>
      <c r="I228" s="2">
        <v>28</v>
      </c>
      <c r="J228" s="2">
        <v>5.51</v>
      </c>
      <c r="K228" s="8">
        <f t="shared" si="27"/>
        <v>80.510000000000005</v>
      </c>
      <c r="L228" s="12">
        <f t="shared" si="25"/>
        <v>-47.9</v>
      </c>
      <c r="M228" s="12">
        <f t="shared" si="28"/>
        <v>-14.399999999999999</v>
      </c>
    </row>
    <row r="229" spans="1:13" x14ac:dyDescent="0.25">
      <c r="A229" s="9">
        <v>45612</v>
      </c>
      <c r="B229" s="1">
        <v>38</v>
      </c>
      <c r="C229" s="2">
        <v>26.4</v>
      </c>
      <c r="D229" s="2">
        <v>21.4</v>
      </c>
      <c r="E229" s="2">
        <v>4.09</v>
      </c>
      <c r="F229" s="2">
        <v>0.89</v>
      </c>
      <c r="G229" s="2">
        <v>70.599999999999994</v>
      </c>
      <c r="H229" s="2">
        <v>43.3</v>
      </c>
      <c r="I229" s="2">
        <v>21.4</v>
      </c>
      <c r="J229" s="2">
        <v>5.83</v>
      </c>
      <c r="K229" s="8">
        <f t="shared" si="27"/>
        <v>70.529999999999987</v>
      </c>
      <c r="L229" s="12">
        <f t="shared" si="25"/>
        <v>-44.199999999999996</v>
      </c>
      <c r="M229" s="12">
        <f t="shared" si="28"/>
        <v>-16.899999999999999</v>
      </c>
    </row>
    <row r="230" spans="1:13" x14ac:dyDescent="0.25">
      <c r="A230" s="9">
        <v>45613</v>
      </c>
      <c r="B230" s="1">
        <v>33</v>
      </c>
      <c r="C230" s="2">
        <v>21.6</v>
      </c>
      <c r="D230" s="2">
        <v>17.399999999999999</v>
      </c>
      <c r="E230" s="2">
        <v>3.18</v>
      </c>
      <c r="F230" s="2">
        <v>1.06</v>
      </c>
      <c r="G230" s="2">
        <v>69.599999999999994</v>
      </c>
      <c r="H230" s="2">
        <v>46.9</v>
      </c>
      <c r="I230" s="2">
        <v>17.399999999999999</v>
      </c>
      <c r="J230" s="2">
        <v>5.3</v>
      </c>
      <c r="K230" s="8">
        <f t="shared" si="27"/>
        <v>69.599999999999994</v>
      </c>
      <c r="L230" s="12">
        <f t="shared" si="25"/>
        <v>-47.999999999999993</v>
      </c>
      <c r="M230" s="12">
        <f t="shared" si="28"/>
        <v>-25.299999999999997</v>
      </c>
    </row>
    <row r="231" spans="1:13" x14ac:dyDescent="0.25">
      <c r="A231" s="9">
        <v>45614</v>
      </c>
      <c r="B231" s="1">
        <v>42</v>
      </c>
      <c r="C231" s="2">
        <v>29.9</v>
      </c>
      <c r="D231" s="2">
        <v>18.899999999999999</v>
      </c>
      <c r="E231" s="2">
        <v>10.1</v>
      </c>
      <c r="F231" s="2">
        <v>0.88</v>
      </c>
      <c r="G231" s="2">
        <v>69.2</v>
      </c>
      <c r="H231" s="2">
        <v>40.4</v>
      </c>
      <c r="I231" s="2">
        <v>18.899999999999999</v>
      </c>
      <c r="J231" s="2">
        <v>9.9700000000000006</v>
      </c>
      <c r="K231" s="8">
        <f t="shared" si="27"/>
        <v>69.27</v>
      </c>
      <c r="L231" s="12">
        <f t="shared" ref="L231:L262" si="29">C231-G231</f>
        <v>-39.300000000000004</v>
      </c>
      <c r="M231" s="12">
        <f t="shared" si="28"/>
        <v>-10.5</v>
      </c>
    </row>
    <row r="232" spans="1:13" x14ac:dyDescent="0.25">
      <c r="A232" s="9">
        <v>45615</v>
      </c>
      <c r="B232" s="1">
        <v>12</v>
      </c>
      <c r="C232" s="2">
        <v>8.93</v>
      </c>
      <c r="D232" s="2">
        <v>8.91</v>
      </c>
      <c r="E232" s="2">
        <v>0</v>
      </c>
      <c r="F232" s="2">
        <v>0.02</v>
      </c>
      <c r="G232" s="2">
        <v>85.3</v>
      </c>
      <c r="H232" s="2">
        <v>75.3</v>
      </c>
      <c r="I232" s="2">
        <v>8.92</v>
      </c>
      <c r="J232" s="2">
        <v>1.02</v>
      </c>
      <c r="K232" s="8">
        <f t="shared" si="27"/>
        <v>85.24</v>
      </c>
      <c r="L232" s="12">
        <f t="shared" si="29"/>
        <v>-76.37</v>
      </c>
      <c r="M232" s="12">
        <f t="shared" si="28"/>
        <v>-66.37</v>
      </c>
    </row>
    <row r="233" spans="1:13" x14ac:dyDescent="0.25">
      <c r="A233" s="9">
        <v>45616</v>
      </c>
      <c r="B233" s="1">
        <v>19</v>
      </c>
      <c r="C233" s="2">
        <v>21.5</v>
      </c>
      <c r="D233" s="2">
        <v>15.5</v>
      </c>
      <c r="E233" s="2">
        <v>4.96</v>
      </c>
      <c r="F233" s="2">
        <v>1.1100000000000001</v>
      </c>
      <c r="G233" s="2">
        <v>115</v>
      </c>
      <c r="H233" s="2">
        <v>92.6</v>
      </c>
      <c r="I233" s="2">
        <v>15.5</v>
      </c>
      <c r="J233" s="2">
        <v>6.9</v>
      </c>
      <c r="K233" s="8">
        <f t="shared" si="27"/>
        <v>115</v>
      </c>
      <c r="L233" s="12">
        <f t="shared" si="29"/>
        <v>-93.5</v>
      </c>
      <c r="M233" s="12">
        <f t="shared" si="28"/>
        <v>-71.099999999999994</v>
      </c>
    </row>
    <row r="234" spans="1:13" x14ac:dyDescent="0.25">
      <c r="A234" s="9">
        <v>45617</v>
      </c>
      <c r="B234" s="1">
        <v>22</v>
      </c>
      <c r="C234" s="2">
        <v>13.5</v>
      </c>
      <c r="D234" s="2">
        <v>12.9</v>
      </c>
      <c r="E234" s="2">
        <v>0</v>
      </c>
      <c r="F234" s="2">
        <v>0.61</v>
      </c>
      <c r="G234" s="2">
        <v>69.7</v>
      </c>
      <c r="H234" s="2">
        <v>54.1</v>
      </c>
      <c r="I234" s="2">
        <v>12.9</v>
      </c>
      <c r="J234" s="2">
        <v>2.68</v>
      </c>
      <c r="K234" s="8">
        <f t="shared" si="27"/>
        <v>69.680000000000007</v>
      </c>
      <c r="L234" s="12">
        <f t="shared" si="29"/>
        <v>-56.2</v>
      </c>
      <c r="M234" s="12">
        <f t="shared" si="28"/>
        <v>-40.6</v>
      </c>
    </row>
    <row r="235" spans="1:13" x14ac:dyDescent="0.25">
      <c r="A235" s="9">
        <v>45618</v>
      </c>
      <c r="B235" s="1">
        <v>1</v>
      </c>
      <c r="C235" s="2">
        <v>0.27100000000000002</v>
      </c>
      <c r="D235" s="2">
        <v>0.27100000000000002</v>
      </c>
      <c r="E235" s="2">
        <v>0</v>
      </c>
      <c r="F235" s="2">
        <v>0</v>
      </c>
      <c r="G235" s="2">
        <v>74.8</v>
      </c>
      <c r="H235" s="2">
        <v>73.7</v>
      </c>
      <c r="I235" s="2">
        <v>1.01</v>
      </c>
      <c r="J235" s="2">
        <v>0</v>
      </c>
      <c r="K235" s="8">
        <f t="shared" si="27"/>
        <v>74.710000000000008</v>
      </c>
      <c r="L235" s="12">
        <f t="shared" si="29"/>
        <v>-74.528999999999996</v>
      </c>
      <c r="M235" s="12">
        <f t="shared" ref="M235:M274" si="30">C235-H235</f>
        <v>-73.429000000000002</v>
      </c>
    </row>
    <row r="236" spans="1:13" x14ac:dyDescent="0.25">
      <c r="A236" s="9">
        <v>45619</v>
      </c>
      <c r="B236" s="1">
        <v>18</v>
      </c>
      <c r="C236" s="2">
        <v>16.100000000000001</v>
      </c>
      <c r="D236" s="2">
        <v>15.8</v>
      </c>
      <c r="E236" s="2">
        <v>0</v>
      </c>
      <c r="F236" s="2">
        <v>0.28000000000000003</v>
      </c>
      <c r="G236" s="2">
        <v>97.8</v>
      </c>
      <c r="H236" s="2">
        <v>80.099999999999994</v>
      </c>
      <c r="I236" s="2">
        <v>15.8</v>
      </c>
      <c r="J236" s="2">
        <v>1.84</v>
      </c>
      <c r="K236" s="8">
        <f t="shared" si="27"/>
        <v>97.74</v>
      </c>
      <c r="L236" s="12">
        <f t="shared" si="29"/>
        <v>-81.699999999999989</v>
      </c>
      <c r="M236" s="12">
        <f t="shared" si="30"/>
        <v>-63.999999999999993</v>
      </c>
    </row>
    <row r="237" spans="1:13" x14ac:dyDescent="0.25">
      <c r="A237" s="9">
        <v>45620</v>
      </c>
      <c r="B237" s="1">
        <v>45</v>
      </c>
      <c r="C237" s="2">
        <v>29.4</v>
      </c>
      <c r="D237" s="2">
        <v>21</v>
      </c>
      <c r="E237" s="2">
        <v>7.07</v>
      </c>
      <c r="F237" s="2">
        <v>1.31</v>
      </c>
      <c r="G237" s="2">
        <v>65.7</v>
      </c>
      <c r="H237" s="2">
        <v>36.299999999999997</v>
      </c>
      <c r="I237" s="2">
        <v>21</v>
      </c>
      <c r="J237" s="2">
        <v>8.31</v>
      </c>
      <c r="K237" s="8">
        <f t="shared" si="27"/>
        <v>65.61</v>
      </c>
      <c r="L237" s="12">
        <f t="shared" si="29"/>
        <v>-36.300000000000004</v>
      </c>
      <c r="M237" s="12">
        <f t="shared" si="30"/>
        <v>-6.8999999999999986</v>
      </c>
    </row>
    <row r="238" spans="1:13" x14ac:dyDescent="0.25">
      <c r="A238" s="9">
        <v>45621</v>
      </c>
      <c r="B238" s="1">
        <v>41</v>
      </c>
      <c r="C238" s="2">
        <v>39.299999999999997</v>
      </c>
      <c r="D238" s="2">
        <v>21.7</v>
      </c>
      <c r="E238" s="2">
        <v>16.2</v>
      </c>
      <c r="F238" s="2">
        <v>1.83</v>
      </c>
      <c r="G238" s="2">
        <v>89.8</v>
      </c>
      <c r="H238" s="2">
        <v>53.1</v>
      </c>
      <c r="I238" s="2">
        <v>21.7</v>
      </c>
      <c r="J238" s="2">
        <v>15</v>
      </c>
      <c r="K238" s="8">
        <f t="shared" si="27"/>
        <v>89.8</v>
      </c>
      <c r="L238" s="12">
        <f t="shared" si="29"/>
        <v>-50.5</v>
      </c>
      <c r="M238" s="12">
        <f t="shared" si="30"/>
        <v>-13.800000000000004</v>
      </c>
    </row>
    <row r="239" spans="1:13" x14ac:dyDescent="0.25">
      <c r="A239" s="9">
        <v>45622</v>
      </c>
      <c r="B239" s="1">
        <v>27</v>
      </c>
      <c r="C239" s="2">
        <v>23.2</v>
      </c>
      <c r="D239" s="2">
        <v>18.5</v>
      </c>
      <c r="E239" s="2">
        <v>3.3</v>
      </c>
      <c r="F239" s="2">
        <v>1.39</v>
      </c>
      <c r="G239" s="2">
        <v>88.6</v>
      </c>
      <c r="H239" s="2">
        <v>64.5</v>
      </c>
      <c r="I239" s="2">
        <v>18.5</v>
      </c>
      <c r="J239" s="2">
        <v>5.61</v>
      </c>
      <c r="K239" s="8">
        <f t="shared" si="27"/>
        <v>88.61</v>
      </c>
      <c r="L239" s="12">
        <f t="shared" si="29"/>
        <v>-65.399999999999991</v>
      </c>
      <c r="M239" s="12">
        <f t="shared" si="30"/>
        <v>-41.3</v>
      </c>
    </row>
    <row r="240" spans="1:13" x14ac:dyDescent="0.25">
      <c r="A240" s="9">
        <v>45623</v>
      </c>
      <c r="B240" s="1">
        <v>50</v>
      </c>
      <c r="C240" s="2">
        <v>36</v>
      </c>
      <c r="D240" s="2">
        <v>22.9</v>
      </c>
      <c r="E240" s="2">
        <v>11.9</v>
      </c>
      <c r="F240" s="2">
        <v>1.24</v>
      </c>
      <c r="G240" s="2">
        <v>68.900000000000006</v>
      </c>
      <c r="H240" s="2">
        <v>34.1</v>
      </c>
      <c r="I240" s="2">
        <v>22.9</v>
      </c>
      <c r="J240" s="2">
        <v>11.9</v>
      </c>
      <c r="K240" s="8">
        <f t="shared" si="27"/>
        <v>68.900000000000006</v>
      </c>
      <c r="L240" s="12">
        <f t="shared" si="29"/>
        <v>-32.900000000000006</v>
      </c>
      <c r="M240" s="12">
        <f t="shared" si="30"/>
        <v>1.8999999999999986</v>
      </c>
    </row>
    <row r="241" spans="1:13" x14ac:dyDescent="0.25">
      <c r="A241" s="9">
        <v>45624</v>
      </c>
      <c r="B241" s="1">
        <v>6</v>
      </c>
      <c r="C241" s="2">
        <v>3.46</v>
      </c>
      <c r="D241" s="2">
        <v>3.45</v>
      </c>
      <c r="E241" s="2">
        <v>0</v>
      </c>
      <c r="F241" s="2">
        <v>0.01</v>
      </c>
      <c r="G241" s="2">
        <v>73.5</v>
      </c>
      <c r="H241" s="2">
        <v>69.099999999999994</v>
      </c>
      <c r="I241" s="2">
        <v>3.45</v>
      </c>
      <c r="J241" s="2">
        <v>0.98</v>
      </c>
      <c r="K241" s="8">
        <f t="shared" si="27"/>
        <v>73.53</v>
      </c>
      <c r="L241" s="12">
        <f t="shared" si="29"/>
        <v>-70.040000000000006</v>
      </c>
      <c r="M241" s="12">
        <f t="shared" si="30"/>
        <v>-65.64</v>
      </c>
    </row>
    <row r="242" spans="1:13" x14ac:dyDescent="0.25">
      <c r="A242" s="9">
        <v>45625</v>
      </c>
      <c r="B242" s="1">
        <v>38</v>
      </c>
      <c r="C242" s="2">
        <v>26.1</v>
      </c>
      <c r="D242" s="2">
        <v>20.2</v>
      </c>
      <c r="E242" s="2">
        <v>4.6500000000000004</v>
      </c>
      <c r="F242" s="2">
        <v>1.25</v>
      </c>
      <c r="G242" s="2">
        <v>70.8</v>
      </c>
      <c r="H242" s="2">
        <v>43.9</v>
      </c>
      <c r="I242" s="2">
        <v>20.2</v>
      </c>
      <c r="J242" s="2">
        <v>6.63</v>
      </c>
      <c r="K242" s="8">
        <f t="shared" si="27"/>
        <v>70.72999999999999</v>
      </c>
      <c r="L242" s="12">
        <f t="shared" si="29"/>
        <v>-44.699999999999996</v>
      </c>
      <c r="M242" s="12">
        <f t="shared" si="30"/>
        <v>-17.799999999999997</v>
      </c>
    </row>
    <row r="243" spans="1:13" x14ac:dyDescent="0.25">
      <c r="A243" s="9">
        <v>45626</v>
      </c>
      <c r="B243" s="1">
        <v>14</v>
      </c>
      <c r="C243" s="2">
        <v>11</v>
      </c>
      <c r="D243" s="2">
        <v>10.9</v>
      </c>
      <c r="E243" s="2">
        <v>0</v>
      </c>
      <c r="F243" s="2">
        <v>0.06</v>
      </c>
      <c r="G243" s="2">
        <v>86.1</v>
      </c>
      <c r="H243" s="2">
        <v>74.099999999999994</v>
      </c>
      <c r="I243" s="2">
        <v>10.9</v>
      </c>
      <c r="J243" s="2">
        <v>1.1200000000000001</v>
      </c>
      <c r="K243" s="8">
        <f t="shared" si="27"/>
        <v>86.12</v>
      </c>
      <c r="L243" s="12">
        <f t="shared" si="29"/>
        <v>-75.099999999999994</v>
      </c>
      <c r="M243" s="12">
        <f t="shared" si="30"/>
        <v>-63.099999999999994</v>
      </c>
    </row>
    <row r="244" spans="1:13" x14ac:dyDescent="0.25">
      <c r="A244" s="9">
        <v>45627</v>
      </c>
      <c r="B244" s="1">
        <v>37</v>
      </c>
      <c r="C244" s="2">
        <v>26.4</v>
      </c>
      <c r="D244" s="2">
        <v>20.7</v>
      </c>
      <c r="E244" s="2">
        <v>4.6500000000000004</v>
      </c>
      <c r="F244" s="2">
        <v>1.02</v>
      </c>
      <c r="G244" s="2">
        <v>74</v>
      </c>
      <c r="H244" s="2">
        <v>46.4</v>
      </c>
      <c r="I244" s="2">
        <v>20.7</v>
      </c>
      <c r="J244" s="2">
        <v>6.29</v>
      </c>
      <c r="K244" s="8">
        <f t="shared" si="27"/>
        <v>73.39</v>
      </c>
      <c r="L244" s="12">
        <f t="shared" si="29"/>
        <v>-47.6</v>
      </c>
      <c r="M244" s="12">
        <f t="shared" si="30"/>
        <v>-20</v>
      </c>
    </row>
    <row r="245" spans="1:13" x14ac:dyDescent="0.25">
      <c r="A245" s="9">
        <v>45628</v>
      </c>
      <c r="B245" s="1">
        <v>22</v>
      </c>
      <c r="C245" s="2">
        <v>15.7</v>
      </c>
      <c r="D245" s="2">
        <v>15.3</v>
      </c>
      <c r="E245" s="2">
        <v>0</v>
      </c>
      <c r="F245" s="2">
        <v>0.4</v>
      </c>
      <c r="G245" s="2">
        <v>80.3</v>
      </c>
      <c r="H245" s="2">
        <v>62.8</v>
      </c>
      <c r="I245" s="2">
        <v>15.3</v>
      </c>
      <c r="J245" s="2">
        <v>2.2400000000000002</v>
      </c>
      <c r="K245" s="8">
        <f t="shared" si="27"/>
        <v>80.339999999999989</v>
      </c>
      <c r="L245" s="12">
        <f t="shared" si="29"/>
        <v>-64.599999999999994</v>
      </c>
      <c r="M245" s="12">
        <f t="shared" si="30"/>
        <v>-47.099999999999994</v>
      </c>
    </row>
    <row r="246" spans="1:13" x14ac:dyDescent="0.25">
      <c r="A246" s="9">
        <v>45629</v>
      </c>
      <c r="B246" s="1">
        <v>21</v>
      </c>
      <c r="C246" s="2">
        <v>15.7</v>
      </c>
      <c r="D246" s="2">
        <v>15.5</v>
      </c>
      <c r="E246" s="2">
        <v>0</v>
      </c>
      <c r="F246" s="2">
        <v>0.28999999999999998</v>
      </c>
      <c r="G246" s="2">
        <v>81.900000000000006</v>
      </c>
      <c r="H246" s="2">
        <v>64.599999999999994</v>
      </c>
      <c r="I246" s="2">
        <v>15.4</v>
      </c>
      <c r="J246" s="2">
        <v>1.96</v>
      </c>
      <c r="K246" s="8">
        <f t="shared" si="27"/>
        <v>81.96</v>
      </c>
      <c r="L246" s="12">
        <f t="shared" si="29"/>
        <v>-66.2</v>
      </c>
      <c r="M246" s="12">
        <f t="shared" si="30"/>
        <v>-48.899999999999991</v>
      </c>
    </row>
    <row r="247" spans="1:13" x14ac:dyDescent="0.25">
      <c r="A247" s="9">
        <v>45630</v>
      </c>
      <c r="B247" s="1">
        <v>15</v>
      </c>
      <c r="C247" s="2">
        <v>11.9</v>
      </c>
      <c r="D247" s="2">
        <v>11.8</v>
      </c>
      <c r="E247" s="2">
        <v>0</v>
      </c>
      <c r="F247" s="2">
        <v>0.1</v>
      </c>
      <c r="G247" s="2">
        <v>86.8</v>
      </c>
      <c r="H247" s="2">
        <v>73.599999999999994</v>
      </c>
      <c r="I247" s="2">
        <v>11.8</v>
      </c>
      <c r="J247" s="2">
        <v>1.36</v>
      </c>
      <c r="K247" s="8">
        <f t="shared" si="27"/>
        <v>86.759999999999991</v>
      </c>
      <c r="L247" s="12">
        <f t="shared" si="29"/>
        <v>-74.899999999999991</v>
      </c>
      <c r="M247" s="12">
        <f t="shared" si="30"/>
        <v>-61.699999999999996</v>
      </c>
    </row>
    <row r="248" spans="1:13" x14ac:dyDescent="0.25">
      <c r="A248" s="9">
        <v>45631</v>
      </c>
      <c r="B248" s="1">
        <v>30</v>
      </c>
      <c r="C248" s="2">
        <v>26.1</v>
      </c>
      <c r="D248" s="2">
        <v>21.8</v>
      </c>
      <c r="E248" s="2">
        <v>3.25</v>
      </c>
      <c r="F248" s="2">
        <v>0.97</v>
      </c>
      <c r="G248" s="2">
        <v>90.1</v>
      </c>
      <c r="H248" s="2">
        <v>62.8</v>
      </c>
      <c r="I248" s="2">
        <v>21.9</v>
      </c>
      <c r="J248" s="2">
        <v>5.46</v>
      </c>
      <c r="K248" s="8">
        <f t="shared" ref="K248:K274" si="31">SUM(H248:J248)</f>
        <v>90.159999999999982</v>
      </c>
      <c r="L248" s="12">
        <f t="shared" si="29"/>
        <v>-63.999999999999993</v>
      </c>
      <c r="M248" s="12">
        <f t="shared" si="30"/>
        <v>-36.699999999999996</v>
      </c>
    </row>
    <row r="249" spans="1:13" x14ac:dyDescent="0.25">
      <c r="A249" s="9">
        <v>45632</v>
      </c>
      <c r="B249" s="1">
        <v>15</v>
      </c>
      <c r="C249" s="2">
        <v>14.5</v>
      </c>
      <c r="D249" s="2">
        <v>13.9</v>
      </c>
      <c r="E249" s="2">
        <v>0</v>
      </c>
      <c r="F249" s="2">
        <v>0.53</v>
      </c>
      <c r="G249" s="2">
        <v>110</v>
      </c>
      <c r="H249" s="2">
        <v>93.3</v>
      </c>
      <c r="I249" s="2">
        <v>13.9</v>
      </c>
      <c r="J249" s="2">
        <v>2.64</v>
      </c>
      <c r="K249" s="8">
        <f t="shared" si="31"/>
        <v>109.84</v>
      </c>
      <c r="L249" s="12">
        <f t="shared" si="29"/>
        <v>-95.5</v>
      </c>
      <c r="M249" s="12">
        <f t="shared" si="30"/>
        <v>-78.8</v>
      </c>
    </row>
    <row r="250" spans="1:13" x14ac:dyDescent="0.25">
      <c r="A250" s="9">
        <v>45633</v>
      </c>
      <c r="B250" s="1">
        <v>13</v>
      </c>
      <c r="C250" s="2">
        <v>9.3699999999999992</v>
      </c>
      <c r="D250" s="2">
        <v>9.3000000000000007</v>
      </c>
      <c r="E250" s="2">
        <v>0</v>
      </c>
      <c r="F250" s="2">
        <v>7.0000000000000007E-2</v>
      </c>
      <c r="G250" s="2">
        <v>86.9</v>
      </c>
      <c r="H250" s="2">
        <v>75.8</v>
      </c>
      <c r="I250" s="2">
        <v>9.3000000000000007</v>
      </c>
      <c r="J250" s="2">
        <v>1.79</v>
      </c>
      <c r="K250" s="8">
        <f t="shared" si="31"/>
        <v>86.89</v>
      </c>
      <c r="L250" s="12">
        <f t="shared" si="29"/>
        <v>-77.53</v>
      </c>
      <c r="M250" s="12">
        <f t="shared" si="30"/>
        <v>-66.429999999999993</v>
      </c>
    </row>
    <row r="251" spans="1:13" x14ac:dyDescent="0.25">
      <c r="A251" s="9">
        <v>45634</v>
      </c>
      <c r="B251" s="1">
        <v>14</v>
      </c>
      <c r="C251" s="2">
        <v>9.81</v>
      </c>
      <c r="D251" s="2">
        <v>9.77</v>
      </c>
      <c r="E251" s="2">
        <v>0</v>
      </c>
      <c r="F251" s="2">
        <v>0.03</v>
      </c>
      <c r="G251" s="2">
        <v>76.7</v>
      </c>
      <c r="H251" s="2">
        <v>65.7</v>
      </c>
      <c r="I251" s="2">
        <v>9.77</v>
      </c>
      <c r="J251" s="2">
        <v>1.2</v>
      </c>
      <c r="K251" s="8">
        <f t="shared" si="31"/>
        <v>76.67</v>
      </c>
      <c r="L251" s="12">
        <f t="shared" si="29"/>
        <v>-66.89</v>
      </c>
      <c r="M251" s="12">
        <f t="shared" si="30"/>
        <v>-55.89</v>
      </c>
    </row>
    <row r="252" spans="1:13" x14ac:dyDescent="0.25">
      <c r="A252" s="9">
        <v>45635</v>
      </c>
      <c r="B252" s="1">
        <v>7</v>
      </c>
      <c r="C252" s="2">
        <v>3.57</v>
      </c>
      <c r="D252" s="2">
        <v>3.56</v>
      </c>
      <c r="E252" s="2">
        <v>0</v>
      </c>
      <c r="F252" s="2">
        <v>0.01</v>
      </c>
      <c r="G252" s="2">
        <v>71.900000000000006</v>
      </c>
      <c r="H252" s="2">
        <v>67</v>
      </c>
      <c r="I252" s="2">
        <v>3.56</v>
      </c>
      <c r="J252" s="2">
        <v>1.39</v>
      </c>
      <c r="K252" s="8">
        <f t="shared" si="31"/>
        <v>71.95</v>
      </c>
      <c r="L252" s="12">
        <f t="shared" si="29"/>
        <v>-68.330000000000013</v>
      </c>
      <c r="M252" s="12">
        <f t="shared" si="30"/>
        <v>-63.43</v>
      </c>
    </row>
    <row r="253" spans="1:13" x14ac:dyDescent="0.25">
      <c r="A253" s="9">
        <v>45636</v>
      </c>
      <c r="B253" s="1">
        <v>6</v>
      </c>
      <c r="C253" s="2">
        <v>2.5499999999999998</v>
      </c>
      <c r="D253" s="2">
        <v>2.54</v>
      </c>
      <c r="E253" s="2">
        <v>0</v>
      </c>
      <c r="F253" s="2">
        <v>0.02</v>
      </c>
      <c r="G253" s="2">
        <v>66.2</v>
      </c>
      <c r="H253" s="2">
        <v>62.4</v>
      </c>
      <c r="I253" s="2">
        <v>2.54</v>
      </c>
      <c r="J253" s="2">
        <v>1.31</v>
      </c>
      <c r="K253" s="8">
        <f t="shared" si="31"/>
        <v>66.25</v>
      </c>
      <c r="L253" s="12">
        <f t="shared" si="29"/>
        <v>-63.650000000000006</v>
      </c>
      <c r="M253" s="12">
        <f t="shared" si="30"/>
        <v>-59.85</v>
      </c>
    </row>
    <row r="254" spans="1:13" x14ac:dyDescent="0.25">
      <c r="A254" s="9">
        <v>45637</v>
      </c>
      <c r="B254" s="1">
        <v>8</v>
      </c>
      <c r="C254" s="2">
        <v>4.28</v>
      </c>
      <c r="D254" s="2">
        <v>4.28</v>
      </c>
      <c r="E254" s="2">
        <v>0</v>
      </c>
      <c r="F254" s="2">
        <v>0</v>
      </c>
      <c r="G254" s="2">
        <v>68.7</v>
      </c>
      <c r="H254" s="2">
        <v>63.1</v>
      </c>
      <c r="I254" s="2">
        <v>4.28</v>
      </c>
      <c r="J254" s="2">
        <v>1.41</v>
      </c>
      <c r="K254" s="8">
        <f t="shared" si="31"/>
        <v>68.789999999999992</v>
      </c>
      <c r="L254" s="12">
        <f t="shared" si="29"/>
        <v>-64.42</v>
      </c>
      <c r="M254" s="12">
        <f t="shared" si="30"/>
        <v>-58.82</v>
      </c>
    </row>
    <row r="255" spans="1:13" x14ac:dyDescent="0.25">
      <c r="A255" s="9">
        <v>45638</v>
      </c>
      <c r="B255" s="1">
        <v>8</v>
      </c>
      <c r="C255" s="2">
        <v>4.4800000000000004</v>
      </c>
      <c r="D255" s="2">
        <v>4.47</v>
      </c>
      <c r="E255" s="2">
        <v>0</v>
      </c>
      <c r="F255" s="2">
        <v>0.01</v>
      </c>
      <c r="G255" s="2">
        <v>71.599999999999994</v>
      </c>
      <c r="H255" s="2">
        <v>66.099999999999994</v>
      </c>
      <c r="I255" s="2">
        <v>4.47</v>
      </c>
      <c r="J255" s="2">
        <v>1.0900000000000001</v>
      </c>
      <c r="K255" s="8">
        <f t="shared" si="31"/>
        <v>71.66</v>
      </c>
      <c r="L255" s="12">
        <f t="shared" si="29"/>
        <v>-67.11999999999999</v>
      </c>
      <c r="M255" s="12">
        <f t="shared" si="30"/>
        <v>-61.61999999999999</v>
      </c>
    </row>
    <row r="256" spans="1:13" x14ac:dyDescent="0.25">
      <c r="A256" s="9">
        <v>45639</v>
      </c>
      <c r="B256" s="1">
        <v>18</v>
      </c>
      <c r="C256" s="2">
        <v>11.7</v>
      </c>
      <c r="D256" s="2">
        <v>11.6</v>
      </c>
      <c r="E256" s="2">
        <v>0</v>
      </c>
      <c r="F256" s="2">
        <v>0.12</v>
      </c>
      <c r="G256" s="2">
        <v>71.7</v>
      </c>
      <c r="H256" s="2">
        <v>58.8</v>
      </c>
      <c r="I256" s="2">
        <v>11.6</v>
      </c>
      <c r="J256" s="2">
        <v>1.26</v>
      </c>
      <c r="K256" s="8">
        <f t="shared" si="31"/>
        <v>71.66</v>
      </c>
      <c r="L256" s="12">
        <f t="shared" si="29"/>
        <v>-60</v>
      </c>
      <c r="M256" s="12">
        <f t="shared" si="30"/>
        <v>-47.099999999999994</v>
      </c>
    </row>
    <row r="257" spans="1:13" x14ac:dyDescent="0.25">
      <c r="A257" s="9">
        <v>45640</v>
      </c>
      <c r="B257" s="1">
        <v>9</v>
      </c>
      <c r="C257" s="2">
        <v>7.66</v>
      </c>
      <c r="D257" s="2">
        <v>7.64</v>
      </c>
      <c r="E257" s="2">
        <v>0</v>
      </c>
      <c r="F257" s="2">
        <v>0.02</v>
      </c>
      <c r="G257" s="2">
        <v>101</v>
      </c>
      <c r="H257" s="2">
        <v>92</v>
      </c>
      <c r="I257" s="2">
        <v>7.64</v>
      </c>
      <c r="J257" s="2">
        <v>1.42</v>
      </c>
      <c r="K257" s="8">
        <f t="shared" si="31"/>
        <v>101.06</v>
      </c>
      <c r="L257" s="12">
        <f t="shared" si="29"/>
        <v>-93.34</v>
      </c>
      <c r="M257" s="12">
        <f t="shared" si="30"/>
        <v>-84.34</v>
      </c>
    </row>
    <row r="258" spans="1:13" x14ac:dyDescent="0.25">
      <c r="A258" s="9">
        <v>45641</v>
      </c>
      <c r="B258" s="1">
        <v>22</v>
      </c>
      <c r="C258" s="2">
        <v>15</v>
      </c>
      <c r="D258" s="2">
        <v>14.5</v>
      </c>
      <c r="E258" s="2">
        <v>0</v>
      </c>
      <c r="F258" s="2">
        <v>0.48</v>
      </c>
      <c r="G258" s="2">
        <v>75.5</v>
      </c>
      <c r="H258" s="2">
        <v>58.8</v>
      </c>
      <c r="I258" s="2">
        <v>14.5</v>
      </c>
      <c r="J258" s="2">
        <v>2.23</v>
      </c>
      <c r="K258" s="8">
        <f t="shared" si="31"/>
        <v>75.53</v>
      </c>
      <c r="L258" s="12">
        <f t="shared" si="29"/>
        <v>-60.5</v>
      </c>
      <c r="M258" s="12">
        <f t="shared" si="30"/>
        <v>-43.8</v>
      </c>
    </row>
    <row r="259" spans="1:13" x14ac:dyDescent="0.25">
      <c r="A259" s="9">
        <v>45642</v>
      </c>
      <c r="B259" s="1">
        <v>45</v>
      </c>
      <c r="C259" s="2">
        <v>34.299999999999997</v>
      </c>
      <c r="D259" s="2">
        <v>23.7</v>
      </c>
      <c r="E259" s="2">
        <v>9.25</v>
      </c>
      <c r="F259" s="2">
        <v>1.37</v>
      </c>
      <c r="G259" s="2">
        <v>74.8</v>
      </c>
      <c r="H259" s="2">
        <v>41.1</v>
      </c>
      <c r="I259" s="2">
        <v>23.7</v>
      </c>
      <c r="J259" s="2">
        <v>9.93</v>
      </c>
      <c r="K259" s="8">
        <f t="shared" si="31"/>
        <v>74.72999999999999</v>
      </c>
      <c r="L259" s="12">
        <f t="shared" si="29"/>
        <v>-40.5</v>
      </c>
      <c r="M259" s="12">
        <f t="shared" si="30"/>
        <v>-6.8000000000000043</v>
      </c>
    </row>
    <row r="260" spans="1:13" x14ac:dyDescent="0.25">
      <c r="A260" s="9">
        <v>45643</v>
      </c>
      <c r="B260" s="1">
        <v>49</v>
      </c>
      <c r="C260" s="2">
        <v>35.700000000000003</v>
      </c>
      <c r="D260" s="2">
        <v>21.1</v>
      </c>
      <c r="E260" s="2">
        <v>13.3</v>
      </c>
      <c r="F260" s="2">
        <v>1.26</v>
      </c>
      <c r="G260" s="2">
        <v>69.2</v>
      </c>
      <c r="H260" s="2">
        <v>35.4</v>
      </c>
      <c r="I260" s="2">
        <v>21.1</v>
      </c>
      <c r="J260" s="2">
        <v>12.7</v>
      </c>
      <c r="K260" s="8">
        <f t="shared" si="31"/>
        <v>69.2</v>
      </c>
      <c r="L260" s="12">
        <f t="shared" si="29"/>
        <v>-33.5</v>
      </c>
      <c r="M260" s="12">
        <f t="shared" si="30"/>
        <v>0.30000000000000426</v>
      </c>
    </row>
    <row r="261" spans="1:13" x14ac:dyDescent="0.25">
      <c r="A261" s="9">
        <v>45644</v>
      </c>
      <c r="B261" s="1">
        <v>29</v>
      </c>
      <c r="C261" s="2">
        <v>18.3</v>
      </c>
      <c r="D261" s="2">
        <v>15.7</v>
      </c>
      <c r="E261" s="2">
        <v>1.61</v>
      </c>
      <c r="F261" s="2">
        <v>0.99</v>
      </c>
      <c r="G261" s="2">
        <v>69.099999999999994</v>
      </c>
      <c r="H261" s="2">
        <v>49</v>
      </c>
      <c r="I261" s="2">
        <v>15.7</v>
      </c>
      <c r="J261" s="2">
        <v>4.41</v>
      </c>
      <c r="K261" s="8">
        <f t="shared" si="31"/>
        <v>69.11</v>
      </c>
      <c r="L261" s="12">
        <f t="shared" si="29"/>
        <v>-50.8</v>
      </c>
      <c r="M261" s="12">
        <f t="shared" si="30"/>
        <v>-30.7</v>
      </c>
    </row>
    <row r="262" spans="1:13" x14ac:dyDescent="0.25">
      <c r="A262" s="9">
        <v>45645</v>
      </c>
      <c r="B262" s="1">
        <v>8</v>
      </c>
      <c r="C262" s="2">
        <v>4.97</v>
      </c>
      <c r="D262" s="2">
        <v>4.92</v>
      </c>
      <c r="E262" s="2">
        <v>0</v>
      </c>
      <c r="F262" s="2">
        <v>0.05</v>
      </c>
      <c r="G262" s="2">
        <v>72.099999999999994</v>
      </c>
      <c r="H262" s="2">
        <v>66.2</v>
      </c>
      <c r="I262" s="2">
        <v>4.92</v>
      </c>
      <c r="J262" s="2">
        <v>0.98</v>
      </c>
      <c r="K262" s="8">
        <f t="shared" si="31"/>
        <v>72.100000000000009</v>
      </c>
      <c r="L262" s="12">
        <f t="shared" si="29"/>
        <v>-67.13</v>
      </c>
      <c r="M262" s="12">
        <f t="shared" si="30"/>
        <v>-61.230000000000004</v>
      </c>
    </row>
    <row r="263" spans="1:13" x14ac:dyDescent="0.25">
      <c r="A263" s="9">
        <v>45646</v>
      </c>
      <c r="B263" s="1">
        <v>5</v>
      </c>
      <c r="C263" s="2">
        <v>5.93</v>
      </c>
      <c r="D263" s="2">
        <v>3.19</v>
      </c>
      <c r="E263" s="2">
        <v>0</v>
      </c>
      <c r="F263" s="2">
        <v>0</v>
      </c>
      <c r="G263" s="2">
        <v>78</v>
      </c>
      <c r="H263" s="2">
        <v>74</v>
      </c>
      <c r="I263" s="2">
        <v>3.19</v>
      </c>
      <c r="J263" s="2">
        <v>0.8</v>
      </c>
      <c r="K263" s="8">
        <f t="shared" si="31"/>
        <v>77.989999999999995</v>
      </c>
      <c r="L263" s="12">
        <f t="shared" ref="L263:L274" si="32">C263-G263</f>
        <v>-72.069999999999993</v>
      </c>
      <c r="M263" s="12">
        <f t="shared" si="30"/>
        <v>-68.069999999999993</v>
      </c>
    </row>
    <row r="264" spans="1:13" x14ac:dyDescent="0.25">
      <c r="A264" s="9">
        <v>45647</v>
      </c>
      <c r="B264" s="1">
        <v>19</v>
      </c>
      <c r="C264" s="2">
        <v>23.7</v>
      </c>
      <c r="D264" s="2">
        <v>22.1</v>
      </c>
      <c r="E264" s="2">
        <v>0.89</v>
      </c>
      <c r="F264" s="2">
        <v>0.77</v>
      </c>
      <c r="G264" s="2">
        <v>132</v>
      </c>
      <c r="H264" s="2">
        <v>107</v>
      </c>
      <c r="I264" s="2">
        <v>22.1</v>
      </c>
      <c r="J264" s="2">
        <v>3.5</v>
      </c>
      <c r="K264" s="8">
        <f t="shared" si="31"/>
        <v>132.6</v>
      </c>
      <c r="L264" s="12">
        <f t="shared" si="32"/>
        <v>-108.3</v>
      </c>
      <c r="M264" s="12">
        <f t="shared" si="30"/>
        <v>-83.3</v>
      </c>
    </row>
    <row r="265" spans="1:13" x14ac:dyDescent="0.25">
      <c r="A265" s="9">
        <v>45648</v>
      </c>
      <c r="B265" s="1">
        <v>4</v>
      </c>
      <c r="C265" s="2">
        <v>1.77</v>
      </c>
      <c r="D265" s="2">
        <v>1.76</v>
      </c>
      <c r="E265" s="2">
        <v>0</v>
      </c>
      <c r="F265" s="2">
        <v>0.01</v>
      </c>
      <c r="G265" s="2">
        <v>71.8</v>
      </c>
      <c r="H265" s="2">
        <v>68.7</v>
      </c>
      <c r="I265" s="2">
        <v>1.76</v>
      </c>
      <c r="J265" s="2">
        <v>1.37</v>
      </c>
      <c r="K265" s="8">
        <f t="shared" si="31"/>
        <v>71.830000000000013</v>
      </c>
      <c r="L265" s="12">
        <f t="shared" si="32"/>
        <v>-70.03</v>
      </c>
      <c r="M265" s="12">
        <f t="shared" si="30"/>
        <v>-66.930000000000007</v>
      </c>
    </row>
    <row r="266" spans="1:13" x14ac:dyDescent="0.25">
      <c r="A266" s="9">
        <v>45649</v>
      </c>
      <c r="B266" s="1">
        <v>4</v>
      </c>
      <c r="C266" s="2">
        <v>1.3</v>
      </c>
      <c r="D266" s="2">
        <v>1.28</v>
      </c>
      <c r="E266" s="2">
        <v>0</v>
      </c>
      <c r="F266" s="2">
        <v>0.02</v>
      </c>
      <c r="G266" s="2">
        <v>70.099999999999994</v>
      </c>
      <c r="H266" s="2">
        <v>67.099999999999994</v>
      </c>
      <c r="I266" s="2">
        <v>1.28</v>
      </c>
      <c r="J266" s="2">
        <v>1.73</v>
      </c>
      <c r="K266" s="8">
        <f t="shared" si="31"/>
        <v>70.11</v>
      </c>
      <c r="L266" s="12">
        <f t="shared" si="32"/>
        <v>-68.8</v>
      </c>
      <c r="M266" s="12">
        <f t="shared" si="30"/>
        <v>-65.8</v>
      </c>
    </row>
    <row r="267" spans="1:13" x14ac:dyDescent="0.25">
      <c r="A267" s="9">
        <v>45650</v>
      </c>
      <c r="B267" s="1">
        <v>26</v>
      </c>
      <c r="C267" s="2">
        <v>13.6</v>
      </c>
      <c r="D267" s="2">
        <v>13.1</v>
      </c>
      <c r="E267" s="2">
        <v>0</v>
      </c>
      <c r="F267" s="2">
        <v>0.55000000000000004</v>
      </c>
      <c r="G267" s="2">
        <v>62.1</v>
      </c>
      <c r="H267" s="2">
        <v>46.2</v>
      </c>
      <c r="I267" s="2">
        <v>13.1</v>
      </c>
      <c r="J267" s="2">
        <v>2.81</v>
      </c>
      <c r="K267" s="8">
        <f t="shared" si="31"/>
        <v>62.110000000000007</v>
      </c>
      <c r="L267" s="12">
        <f t="shared" si="32"/>
        <v>-48.5</v>
      </c>
      <c r="M267" s="12">
        <f t="shared" si="30"/>
        <v>-32.6</v>
      </c>
    </row>
    <row r="268" spans="1:13" x14ac:dyDescent="0.25">
      <c r="A268" s="9">
        <v>45651</v>
      </c>
      <c r="B268" s="1">
        <v>33</v>
      </c>
      <c r="C268" s="2">
        <v>19.399999999999999</v>
      </c>
      <c r="D268" s="2">
        <v>17.8</v>
      </c>
      <c r="E268" s="2">
        <v>0.7</v>
      </c>
      <c r="F268" s="2">
        <v>0.98</v>
      </c>
      <c r="G268" s="2">
        <v>64.099999999999994</v>
      </c>
      <c r="H268" s="2">
        <v>42.9</v>
      </c>
      <c r="I268" s="2">
        <v>17.8</v>
      </c>
      <c r="J268" s="2">
        <v>3.51</v>
      </c>
      <c r="K268" s="8">
        <f t="shared" si="31"/>
        <v>64.210000000000008</v>
      </c>
      <c r="L268" s="12">
        <f t="shared" si="32"/>
        <v>-44.699999999999996</v>
      </c>
      <c r="M268" s="12">
        <f t="shared" si="30"/>
        <v>-23.5</v>
      </c>
    </row>
    <row r="269" spans="1:13" x14ac:dyDescent="0.25">
      <c r="A269" s="9">
        <v>45652</v>
      </c>
      <c r="B269" s="1">
        <v>28</v>
      </c>
      <c r="C269" s="2">
        <v>18.899999999999999</v>
      </c>
      <c r="D269" s="2">
        <v>17</v>
      </c>
      <c r="E269" s="2">
        <v>0.88</v>
      </c>
      <c r="F269" s="2">
        <v>1.04</v>
      </c>
      <c r="G269" s="2">
        <v>73.900000000000006</v>
      </c>
      <c r="H269" s="2">
        <v>53</v>
      </c>
      <c r="I269" s="2">
        <v>17</v>
      </c>
      <c r="J269" s="2">
        <v>3.84</v>
      </c>
      <c r="K269" s="8">
        <f t="shared" si="31"/>
        <v>73.84</v>
      </c>
      <c r="L269" s="12">
        <f t="shared" si="32"/>
        <v>-55.000000000000007</v>
      </c>
      <c r="M269" s="12">
        <f t="shared" si="30"/>
        <v>-34.1</v>
      </c>
    </row>
    <row r="270" spans="1:13" x14ac:dyDescent="0.25">
      <c r="A270" s="9">
        <v>45653</v>
      </c>
      <c r="B270" s="1">
        <v>16</v>
      </c>
      <c r="C270" s="2">
        <v>9.98</v>
      </c>
      <c r="D270" s="2">
        <v>9.94</v>
      </c>
      <c r="E270" s="2">
        <v>0</v>
      </c>
      <c r="F270" s="2">
        <v>0.04</v>
      </c>
      <c r="G270" s="2">
        <v>66.900000000000006</v>
      </c>
      <c r="H270" s="2">
        <v>56.2</v>
      </c>
      <c r="I270" s="2">
        <v>9.94</v>
      </c>
      <c r="J270" s="2">
        <v>0.78</v>
      </c>
      <c r="K270" s="8">
        <f t="shared" si="31"/>
        <v>66.92</v>
      </c>
      <c r="L270" s="12">
        <f t="shared" si="32"/>
        <v>-56.92</v>
      </c>
      <c r="M270" s="12">
        <f t="shared" si="30"/>
        <v>-46.22</v>
      </c>
    </row>
    <row r="271" spans="1:13" x14ac:dyDescent="0.25">
      <c r="A271" s="9">
        <v>45654</v>
      </c>
      <c r="B271" s="1">
        <v>20</v>
      </c>
      <c r="C271" s="2">
        <v>13.3</v>
      </c>
      <c r="D271" s="2">
        <v>12.9</v>
      </c>
      <c r="E271" s="2">
        <v>0</v>
      </c>
      <c r="F271" s="2">
        <v>0.49</v>
      </c>
      <c r="G271" s="2">
        <v>72.400000000000006</v>
      </c>
      <c r="H271" s="2">
        <v>57.9</v>
      </c>
      <c r="I271" s="2">
        <v>12.9</v>
      </c>
      <c r="J271" s="2">
        <v>1.74</v>
      </c>
      <c r="K271" s="8">
        <f t="shared" si="31"/>
        <v>72.539999999999992</v>
      </c>
      <c r="L271" s="12">
        <f t="shared" si="32"/>
        <v>-59.100000000000009</v>
      </c>
      <c r="M271" s="12">
        <f t="shared" si="30"/>
        <v>-44.599999999999994</v>
      </c>
    </row>
    <row r="272" spans="1:13" x14ac:dyDescent="0.25">
      <c r="A272" s="9">
        <v>45655</v>
      </c>
      <c r="B272" s="1">
        <v>21</v>
      </c>
      <c r="C272" s="2">
        <v>16.899999999999999</v>
      </c>
      <c r="D272" s="2">
        <v>16.8</v>
      </c>
      <c r="E272" s="2">
        <v>0</v>
      </c>
      <c r="F272" s="2">
        <v>0.1</v>
      </c>
      <c r="G272" s="2">
        <v>83.4</v>
      </c>
      <c r="H272" s="2">
        <v>65.599999999999994</v>
      </c>
      <c r="I272" s="2">
        <v>16.8</v>
      </c>
      <c r="J272" s="2">
        <v>1.03</v>
      </c>
      <c r="K272" s="8">
        <f t="shared" si="31"/>
        <v>83.429999999999993</v>
      </c>
      <c r="L272" s="12">
        <f t="shared" si="32"/>
        <v>-66.5</v>
      </c>
      <c r="M272" s="12">
        <f t="shared" si="30"/>
        <v>-48.699999999999996</v>
      </c>
    </row>
    <row r="273" spans="1:13" x14ac:dyDescent="0.25">
      <c r="A273" s="9">
        <v>45656</v>
      </c>
      <c r="B273" s="1">
        <v>20</v>
      </c>
      <c r="C273" s="2">
        <v>12.1</v>
      </c>
      <c r="D273" s="2">
        <v>11.9</v>
      </c>
      <c r="E273" s="2">
        <v>0</v>
      </c>
      <c r="F273" s="2">
        <v>0.18</v>
      </c>
      <c r="G273" s="2">
        <v>67.8</v>
      </c>
      <c r="H273" s="2">
        <v>54.6</v>
      </c>
      <c r="I273" s="2">
        <v>11.9</v>
      </c>
      <c r="J273" s="2">
        <v>1.24</v>
      </c>
      <c r="K273" s="8">
        <f t="shared" si="31"/>
        <v>67.739999999999995</v>
      </c>
      <c r="L273" s="12">
        <f t="shared" si="32"/>
        <v>-55.699999999999996</v>
      </c>
      <c r="M273" s="12">
        <f t="shared" si="30"/>
        <v>-42.5</v>
      </c>
    </row>
    <row r="274" spans="1:13" x14ac:dyDescent="0.25">
      <c r="A274" s="9">
        <v>45657</v>
      </c>
      <c r="B274" s="1">
        <v>36</v>
      </c>
      <c r="C274" s="2">
        <v>21.4</v>
      </c>
      <c r="D274" s="2">
        <v>18.8</v>
      </c>
      <c r="E274" s="2">
        <v>1.54</v>
      </c>
      <c r="F274" s="2">
        <v>1.04</v>
      </c>
      <c r="G274" s="2">
        <v>62.7</v>
      </c>
      <c r="H274" s="2">
        <v>40</v>
      </c>
      <c r="I274" s="2">
        <v>18.8</v>
      </c>
      <c r="J274" s="2">
        <v>3.85</v>
      </c>
      <c r="K274" s="8">
        <f t="shared" si="31"/>
        <v>62.65</v>
      </c>
      <c r="L274" s="12">
        <f t="shared" si="32"/>
        <v>-41.300000000000004</v>
      </c>
      <c r="M274" s="12">
        <f t="shared" si="30"/>
        <v>-18.600000000000001</v>
      </c>
    </row>
    <row r="1001" spans="1:1" x14ac:dyDescent="0.25">
      <c r="A1001" s="9" t="s">
        <v>15</v>
      </c>
    </row>
  </sheetData>
  <conditionalFormatting sqref="C4:C48 C50:C155 C157:C1000">
    <cfRule type="top10" dxfId="19" priority="5" rank="1"/>
  </conditionalFormatting>
  <conditionalFormatting sqref="G4:G155 G157:G1000">
    <cfRule type="cellIs" dxfId="18" priority="1" operator="greaterThanOrEqual">
      <formula>110</formula>
    </cfRule>
    <cfRule type="cellIs" dxfId="17" priority="2" operator="between">
      <formula>100</formula>
      <formula>109</formula>
    </cfRule>
  </conditionalFormatting>
  <conditionalFormatting sqref="M4:M1000">
    <cfRule type="top10" dxfId="16" priority="6" bottom="1" rank="1"/>
    <cfRule type="top10" dxfId="15" priority="7" rank="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8A03-7F17-1946-844C-F0062AED2241}">
  <sheetPr>
    <tabColor rgb="FF00FF00"/>
  </sheetPr>
  <dimension ref="A1:U1001"/>
  <sheetViews>
    <sheetView showGridLines="0"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9" bestFit="1" customWidth="1"/>
    <col min="2" max="2" width="14.5703125" style="1" customWidth="1"/>
    <col min="3" max="3" width="10.140625" style="2" bestFit="1" customWidth="1"/>
    <col min="4" max="4" width="10.85546875" style="2" customWidth="1"/>
    <col min="5" max="5" width="10.140625" style="2" customWidth="1"/>
    <col min="6" max="6" width="12.28515625" style="2" customWidth="1"/>
    <col min="7" max="7" width="10.85546875" style="2" customWidth="1"/>
    <col min="8" max="8" width="9.85546875" style="2" customWidth="1"/>
    <col min="9" max="9" width="9.140625" style="2" customWidth="1"/>
    <col min="10" max="11" width="11.28515625" style="2" customWidth="1"/>
    <col min="12" max="12" width="14.140625" style="12" customWidth="1"/>
    <col min="13" max="13" width="14.85546875" style="12" customWidth="1"/>
    <col min="14" max="16" width="11" style="2" customWidth="1"/>
    <col min="17" max="17" width="15.140625" style="2" customWidth="1"/>
    <col min="18" max="18" width="10.85546875" customWidth="1"/>
    <col min="19" max="19" width="14.140625" style="35" customWidth="1"/>
    <col min="20" max="20" width="11.85546875" style="35" customWidth="1"/>
  </cols>
  <sheetData>
    <row r="1" spans="1:21" s="3" customFormat="1" ht="75" x14ac:dyDescent="0.25">
      <c r="A1" s="18" t="s">
        <v>0</v>
      </c>
      <c r="B1" s="19" t="s">
        <v>1</v>
      </c>
      <c r="C1" s="20" t="s">
        <v>13</v>
      </c>
      <c r="D1" s="20" t="s">
        <v>25</v>
      </c>
      <c r="E1" s="20" t="s">
        <v>24</v>
      </c>
      <c r="F1" s="20" t="s">
        <v>28</v>
      </c>
      <c r="G1" s="23" t="s">
        <v>2</v>
      </c>
      <c r="H1" s="21" t="s">
        <v>5</v>
      </c>
      <c r="I1" s="21" t="s">
        <v>7</v>
      </c>
      <c r="J1" s="21" t="s">
        <v>8</v>
      </c>
      <c r="K1" s="23" t="s">
        <v>11</v>
      </c>
      <c r="L1" s="39" t="s">
        <v>26</v>
      </c>
      <c r="M1" s="22" t="s">
        <v>27</v>
      </c>
      <c r="N1" s="20" t="s">
        <v>14</v>
      </c>
      <c r="O1" s="23" t="s">
        <v>3</v>
      </c>
      <c r="P1" s="23" t="s">
        <v>16</v>
      </c>
      <c r="Q1" s="21" t="s">
        <v>12</v>
      </c>
      <c r="R1" s="21" t="s">
        <v>17</v>
      </c>
      <c r="S1" s="36" t="s">
        <v>20</v>
      </c>
      <c r="T1" s="42" t="s">
        <v>22</v>
      </c>
      <c r="U1" s="36" t="s">
        <v>21</v>
      </c>
    </row>
    <row r="2" spans="1:21" s="3" customFormat="1" ht="30" x14ac:dyDescent="0.25">
      <c r="A2" s="6"/>
      <c r="B2" s="7"/>
      <c r="C2" s="15">
        <f>SUM(D3:F3)</f>
        <v>12822.63</v>
      </c>
      <c r="D2" s="13"/>
      <c r="E2" s="13"/>
      <c r="F2" s="15">
        <f>AVERAGE(F4:F1000)</f>
        <v>26.355505617977531</v>
      </c>
      <c r="G2" s="24">
        <f>SUM(SUM(H3:J4))</f>
        <v>12147.630000000001</v>
      </c>
      <c r="H2" s="14"/>
      <c r="I2" s="14"/>
      <c r="J2" s="14"/>
      <c r="K2" s="24"/>
      <c r="L2" s="40" t="s">
        <v>18</v>
      </c>
      <c r="M2" s="10" t="s">
        <v>6</v>
      </c>
      <c r="N2" s="31">
        <f>AVERAGE(C4:C1000)</f>
        <v>72.278595505617972</v>
      </c>
      <c r="O2" s="26">
        <f>AVERAGE(G4:G1000)</f>
        <v>67.888202247191003</v>
      </c>
      <c r="P2" s="26"/>
      <c r="Q2" s="28">
        <f>AVERAGE(H4:H1000)</f>
        <v>23.884831460674157</v>
      </c>
      <c r="R2" s="29"/>
      <c r="S2" s="35">
        <f>COUNTIF(F4:F368,"&gt;="&amp;S3)</f>
        <v>76</v>
      </c>
      <c r="T2" s="43">
        <f>COUNTIF(L4:L368,"&gt;="&amp;T3)</f>
        <v>88</v>
      </c>
      <c r="U2" s="35">
        <f>COUNTIF(B4:B368,"&gt;="&amp;U3)</f>
        <v>178</v>
      </c>
    </row>
    <row r="3" spans="1:21" x14ac:dyDescent="0.25">
      <c r="B3" s="16">
        <f>AVERAGE(B4:B1000)</f>
        <v>64.342696629213478</v>
      </c>
      <c r="C3" s="4">
        <f>SUM(C4:C400)</f>
        <v>12865.589999999998</v>
      </c>
      <c r="D3" s="4">
        <f t="shared" ref="D3:J3" si="0">SUM(D4:D10000)</f>
        <v>5279.47</v>
      </c>
      <c r="E3" s="4">
        <f t="shared" si="0"/>
        <v>2851.8799999999987</v>
      </c>
      <c r="F3" s="4">
        <f t="shared" si="0"/>
        <v>4691.2800000000007</v>
      </c>
      <c r="G3" s="25">
        <f t="shared" si="0"/>
        <v>12084.099999999999</v>
      </c>
      <c r="H3" s="8">
        <f t="shared" si="0"/>
        <v>4251.5</v>
      </c>
      <c r="I3" s="8">
        <f t="shared" si="0"/>
        <v>5315.44</v>
      </c>
      <c r="J3" s="8">
        <f t="shared" si="0"/>
        <v>2510.9900000000016</v>
      </c>
      <c r="K3" s="26">
        <f>SUM(H3:J3)</f>
        <v>12077.93</v>
      </c>
      <c r="L3" s="41">
        <f>C3-G3</f>
        <v>781.48999999999978</v>
      </c>
      <c r="M3" s="11">
        <f>C3-H3</f>
        <v>8614.0899999999983</v>
      </c>
      <c r="N3" s="32">
        <f>C3/COUNT(C4:C10000)</f>
        <v>72.278595505617972</v>
      </c>
      <c r="O3" s="25">
        <f>G3/COUNT(G4:G10000)</f>
        <v>67.888202247191003</v>
      </c>
      <c r="P3" s="27">
        <f>O3/6</f>
        <v>11.314700374531833</v>
      </c>
      <c r="Q3" s="5">
        <f>H3/COUNT(H4:H10000)</f>
        <v>23.884831460674157</v>
      </c>
      <c r="R3" s="30">
        <f>Q3/6</f>
        <v>3.9808052434456926</v>
      </c>
      <c r="S3" s="37">
        <v>23</v>
      </c>
      <c r="T3" s="44">
        <v>0</v>
      </c>
      <c r="U3" s="38">
        <v>0</v>
      </c>
    </row>
    <row r="4" spans="1:21" x14ac:dyDescent="0.25">
      <c r="A4" s="9">
        <v>45658</v>
      </c>
      <c r="B4" s="1">
        <v>54</v>
      </c>
      <c r="C4" s="2">
        <v>42.8</v>
      </c>
      <c r="D4" s="2">
        <v>21.2</v>
      </c>
      <c r="E4" s="2">
        <v>20.2</v>
      </c>
      <c r="F4" s="2">
        <v>1.41</v>
      </c>
      <c r="G4" s="2">
        <v>69.7</v>
      </c>
      <c r="H4" s="2">
        <v>31.7</v>
      </c>
      <c r="I4" s="2">
        <v>21.2</v>
      </c>
      <c r="J4" s="2">
        <v>16.8</v>
      </c>
      <c r="K4" s="26">
        <f t="shared" ref="K4:K37" si="1">SUM(H4:J4)</f>
        <v>69.7</v>
      </c>
      <c r="L4" s="12">
        <f>C4-G4</f>
        <v>-26.900000000000006</v>
      </c>
      <c r="M4" s="12">
        <f t="shared" ref="M4:M10" si="2">C4-H4</f>
        <v>11.099999999999998</v>
      </c>
    </row>
    <row r="5" spans="1:21" x14ac:dyDescent="0.25">
      <c r="A5" s="9">
        <v>45659</v>
      </c>
      <c r="B5" s="1">
        <v>26</v>
      </c>
      <c r="C5" s="2">
        <v>13.1</v>
      </c>
      <c r="D5" s="2">
        <v>12.2</v>
      </c>
      <c r="E5" s="2">
        <v>0.3</v>
      </c>
      <c r="F5" s="2">
        <v>0.66</v>
      </c>
      <c r="G5" s="2">
        <v>59.1</v>
      </c>
      <c r="H5" s="2">
        <v>43.9</v>
      </c>
      <c r="I5" s="2">
        <v>12.2</v>
      </c>
      <c r="J5" s="2">
        <v>3.12</v>
      </c>
      <c r="K5" s="26">
        <f t="shared" si="1"/>
        <v>59.219999999999992</v>
      </c>
      <c r="L5" s="12">
        <f t="shared" ref="L5:L10" si="3">C5-G5</f>
        <v>-46</v>
      </c>
      <c r="M5" s="12">
        <f t="shared" si="2"/>
        <v>-30.799999999999997</v>
      </c>
      <c r="N5" s="17"/>
      <c r="P5" s="12"/>
    </row>
    <row r="6" spans="1:21" x14ac:dyDescent="0.25">
      <c r="A6" s="9">
        <v>45660</v>
      </c>
      <c r="B6" s="1">
        <v>14</v>
      </c>
      <c r="C6" s="2">
        <v>7.39</v>
      </c>
      <c r="D6" s="2">
        <v>7.23</v>
      </c>
      <c r="E6" s="2">
        <v>0</v>
      </c>
      <c r="F6" s="2">
        <v>0.15</v>
      </c>
      <c r="G6" s="2">
        <v>61.2</v>
      </c>
      <c r="H6" s="2">
        <v>52.7</v>
      </c>
      <c r="I6" s="2">
        <v>7.23</v>
      </c>
      <c r="J6" s="2">
        <v>1.29</v>
      </c>
      <c r="K6" s="26">
        <f t="shared" si="1"/>
        <v>61.220000000000006</v>
      </c>
      <c r="L6" s="12">
        <f t="shared" si="3"/>
        <v>-53.81</v>
      </c>
      <c r="M6" s="12">
        <f t="shared" si="2"/>
        <v>-45.31</v>
      </c>
    </row>
    <row r="7" spans="1:21" x14ac:dyDescent="0.25">
      <c r="A7" s="9">
        <v>45661</v>
      </c>
      <c r="B7" s="1">
        <v>25</v>
      </c>
      <c r="C7" s="2">
        <v>15.5</v>
      </c>
      <c r="D7" s="2">
        <v>13.8</v>
      </c>
      <c r="E7" s="2">
        <v>1.21</v>
      </c>
      <c r="F7" s="2">
        <v>0.52</v>
      </c>
      <c r="G7" s="2">
        <v>66.400000000000006</v>
      </c>
      <c r="H7" s="2">
        <v>50.1</v>
      </c>
      <c r="I7" s="2">
        <v>13.8</v>
      </c>
      <c r="J7" s="2">
        <v>2.57</v>
      </c>
      <c r="K7" s="26">
        <f t="shared" si="1"/>
        <v>66.47</v>
      </c>
      <c r="L7" s="12">
        <f t="shared" si="3"/>
        <v>-50.900000000000006</v>
      </c>
      <c r="M7" s="12">
        <f t="shared" si="2"/>
        <v>-34.6</v>
      </c>
    </row>
    <row r="8" spans="1:21" x14ac:dyDescent="0.25">
      <c r="A8" s="9">
        <v>45662</v>
      </c>
      <c r="B8" s="1">
        <v>18</v>
      </c>
      <c r="C8" s="2">
        <v>12.6</v>
      </c>
      <c r="D8" s="2">
        <v>12.6</v>
      </c>
      <c r="E8" s="2">
        <v>0</v>
      </c>
      <c r="F8" s="2">
        <v>0.04</v>
      </c>
      <c r="G8" s="2">
        <v>75.400000000000006</v>
      </c>
      <c r="H8" s="2">
        <v>61.8</v>
      </c>
      <c r="I8" s="2">
        <v>12.6</v>
      </c>
      <c r="J8" s="2">
        <v>1.01</v>
      </c>
      <c r="K8" s="26">
        <f t="shared" si="1"/>
        <v>75.41</v>
      </c>
      <c r="L8" s="12">
        <f t="shared" si="3"/>
        <v>-62.800000000000004</v>
      </c>
      <c r="M8" s="12">
        <f t="shared" si="2"/>
        <v>-49.199999999999996</v>
      </c>
    </row>
    <row r="9" spans="1:21" x14ac:dyDescent="0.25">
      <c r="A9" s="9">
        <v>45663</v>
      </c>
      <c r="B9" s="1">
        <v>28</v>
      </c>
      <c r="C9" s="2">
        <v>17.399999999999999</v>
      </c>
      <c r="D9" s="2">
        <v>14</v>
      </c>
      <c r="E9" s="2">
        <v>2.4500000000000002</v>
      </c>
      <c r="F9" s="2">
        <v>0.91</v>
      </c>
      <c r="G9" s="2">
        <v>64.8</v>
      </c>
      <c r="H9" s="2">
        <v>46.6</v>
      </c>
      <c r="I9" s="2">
        <v>14</v>
      </c>
      <c r="J9" s="2">
        <v>4.18</v>
      </c>
      <c r="K9" s="26">
        <f t="shared" si="1"/>
        <v>64.78</v>
      </c>
      <c r="L9" s="12">
        <f t="shared" si="3"/>
        <v>-47.4</v>
      </c>
      <c r="M9" s="12">
        <f t="shared" si="2"/>
        <v>-29.200000000000003</v>
      </c>
    </row>
    <row r="10" spans="1:21" x14ac:dyDescent="0.25">
      <c r="A10" s="9">
        <v>45664</v>
      </c>
      <c r="B10" s="1">
        <v>43</v>
      </c>
      <c r="C10" s="2">
        <v>29.7</v>
      </c>
      <c r="D10" s="2">
        <v>14.3</v>
      </c>
      <c r="E10" s="2">
        <v>14</v>
      </c>
      <c r="F10" s="2">
        <v>1.49</v>
      </c>
      <c r="G10" s="2">
        <v>64.400000000000006</v>
      </c>
      <c r="H10" s="2">
        <v>36.9</v>
      </c>
      <c r="I10" s="2">
        <v>14.3</v>
      </c>
      <c r="J10" s="2">
        <v>13.2</v>
      </c>
      <c r="K10" s="26">
        <f t="shared" si="1"/>
        <v>64.400000000000006</v>
      </c>
      <c r="L10" s="12">
        <f t="shared" si="3"/>
        <v>-34.700000000000003</v>
      </c>
      <c r="M10" s="12">
        <f t="shared" si="2"/>
        <v>-7.1999999999999993</v>
      </c>
    </row>
    <row r="11" spans="1:21" x14ac:dyDescent="0.25">
      <c r="A11" s="9">
        <v>45665</v>
      </c>
      <c r="B11" s="1">
        <v>12</v>
      </c>
      <c r="C11" s="2">
        <v>7.36</v>
      </c>
      <c r="D11" s="2">
        <v>7.2</v>
      </c>
      <c r="E11" s="2">
        <v>0</v>
      </c>
      <c r="F11" s="2">
        <v>0.17</v>
      </c>
      <c r="G11" s="2">
        <v>67.3</v>
      </c>
      <c r="H11" s="2">
        <v>59.1</v>
      </c>
      <c r="I11" s="2">
        <v>7.2</v>
      </c>
      <c r="J11" s="2">
        <v>0.95</v>
      </c>
      <c r="K11" s="26">
        <f t="shared" si="1"/>
        <v>67.25</v>
      </c>
      <c r="L11" s="12">
        <f t="shared" ref="L11:L42" si="4">C11-G11</f>
        <v>-59.94</v>
      </c>
      <c r="M11" s="12">
        <f t="shared" ref="M11:M42" si="5">C11-H11</f>
        <v>-51.74</v>
      </c>
    </row>
    <row r="12" spans="1:21" x14ac:dyDescent="0.25">
      <c r="A12" s="9">
        <v>45666</v>
      </c>
      <c r="B12" s="1">
        <v>34</v>
      </c>
      <c r="C12" s="2">
        <v>20.5</v>
      </c>
      <c r="D12" s="2">
        <v>13.9</v>
      </c>
      <c r="E12" s="2">
        <v>5.45</v>
      </c>
      <c r="F12" s="2">
        <v>1.1399999999999999</v>
      </c>
      <c r="G12" s="2">
        <v>60</v>
      </c>
      <c r="H12" s="2">
        <v>39.299999999999997</v>
      </c>
      <c r="I12" s="2">
        <v>13.9</v>
      </c>
      <c r="J12" s="2">
        <v>6.82</v>
      </c>
      <c r="K12" s="26">
        <f t="shared" si="1"/>
        <v>60.019999999999996</v>
      </c>
      <c r="L12" s="12">
        <f t="shared" si="4"/>
        <v>-39.5</v>
      </c>
      <c r="M12" s="12">
        <f t="shared" si="5"/>
        <v>-18.799999999999997</v>
      </c>
    </row>
    <row r="13" spans="1:21" x14ac:dyDescent="0.25">
      <c r="A13" s="9">
        <v>45667</v>
      </c>
      <c r="B13" s="1">
        <v>29</v>
      </c>
      <c r="C13" s="2">
        <v>17.899999999999999</v>
      </c>
      <c r="D13" s="2">
        <v>15.5</v>
      </c>
      <c r="E13" s="2">
        <v>1.63</v>
      </c>
      <c r="F13" s="2">
        <v>0.8</v>
      </c>
      <c r="G13" s="2">
        <v>67.5</v>
      </c>
      <c r="H13" s="2">
        <v>47.8</v>
      </c>
      <c r="I13" s="2">
        <v>15.5</v>
      </c>
      <c r="J13" s="2">
        <v>4.2</v>
      </c>
      <c r="K13" s="26">
        <f t="shared" si="1"/>
        <v>67.5</v>
      </c>
      <c r="L13" s="12">
        <f t="shared" si="4"/>
        <v>-49.6</v>
      </c>
      <c r="M13" s="12">
        <f t="shared" si="5"/>
        <v>-29.9</v>
      </c>
    </row>
    <row r="14" spans="1:21" x14ac:dyDescent="0.25">
      <c r="A14" s="9">
        <v>45668</v>
      </c>
      <c r="B14" s="1">
        <v>43</v>
      </c>
      <c r="C14" s="2">
        <v>34.4</v>
      </c>
      <c r="D14" s="2">
        <v>20.9</v>
      </c>
      <c r="E14" s="2">
        <v>12.4</v>
      </c>
      <c r="F14" s="2">
        <v>1.23</v>
      </c>
      <c r="G14" s="2">
        <v>76</v>
      </c>
      <c r="H14" s="2">
        <v>43.1</v>
      </c>
      <c r="I14" s="2">
        <v>20.9</v>
      </c>
      <c r="J14" s="2">
        <v>12</v>
      </c>
      <c r="K14" s="26">
        <f t="shared" si="1"/>
        <v>76</v>
      </c>
      <c r="L14" s="12">
        <f t="shared" si="4"/>
        <v>-41.6</v>
      </c>
      <c r="M14" s="12">
        <f t="shared" si="5"/>
        <v>-8.7000000000000028</v>
      </c>
    </row>
    <row r="15" spans="1:21" x14ac:dyDescent="0.25">
      <c r="A15" s="9">
        <v>45669</v>
      </c>
      <c r="B15" s="1">
        <v>43</v>
      </c>
      <c r="C15" s="2">
        <v>32</v>
      </c>
      <c r="D15" s="2">
        <v>23.6</v>
      </c>
      <c r="E15" s="2">
        <v>7.08</v>
      </c>
      <c r="F15" s="2">
        <v>1.32</v>
      </c>
      <c r="G15" s="2">
        <v>74.5</v>
      </c>
      <c r="H15" s="2">
        <v>42.4</v>
      </c>
      <c r="I15" s="2">
        <v>23.6</v>
      </c>
      <c r="J15" s="2">
        <v>8.49</v>
      </c>
      <c r="K15" s="26">
        <f t="shared" si="1"/>
        <v>74.489999999999995</v>
      </c>
      <c r="L15" s="12">
        <f t="shared" si="4"/>
        <v>-42.5</v>
      </c>
      <c r="M15" s="12">
        <f t="shared" si="5"/>
        <v>-10.399999999999999</v>
      </c>
    </row>
    <row r="16" spans="1:21" x14ac:dyDescent="0.25">
      <c r="A16" s="9">
        <v>45670</v>
      </c>
      <c r="B16" s="1">
        <v>39</v>
      </c>
      <c r="C16" s="2">
        <v>26.8</v>
      </c>
      <c r="D16" s="2">
        <v>19.7</v>
      </c>
      <c r="E16" s="2">
        <v>5.75</v>
      </c>
      <c r="F16" s="2">
        <v>1.43</v>
      </c>
      <c r="G16" s="2">
        <v>69</v>
      </c>
      <c r="H16" s="2">
        <v>41.9</v>
      </c>
      <c r="I16" s="2">
        <v>19.7</v>
      </c>
      <c r="J16" s="2">
        <v>7.46</v>
      </c>
      <c r="K16" s="26">
        <f t="shared" si="1"/>
        <v>69.059999999999988</v>
      </c>
      <c r="L16" s="12">
        <f t="shared" si="4"/>
        <v>-42.2</v>
      </c>
      <c r="M16" s="12">
        <f t="shared" si="5"/>
        <v>-15.099999999999998</v>
      </c>
    </row>
    <row r="17" spans="1:13" x14ac:dyDescent="0.25">
      <c r="A17" s="9">
        <v>45671</v>
      </c>
      <c r="B17" s="1">
        <v>46</v>
      </c>
      <c r="C17" s="2">
        <v>30</v>
      </c>
      <c r="D17" s="2">
        <v>17.399999999999999</v>
      </c>
      <c r="E17" s="2">
        <v>11.4</v>
      </c>
      <c r="F17" s="2">
        <v>1.1499999999999999</v>
      </c>
      <c r="G17" s="2">
        <v>61.4</v>
      </c>
      <c r="H17" s="2">
        <v>33</v>
      </c>
      <c r="I17" s="2">
        <v>17.399999999999999</v>
      </c>
      <c r="J17" s="2">
        <v>11</v>
      </c>
      <c r="K17" s="26">
        <f t="shared" si="1"/>
        <v>61.4</v>
      </c>
      <c r="L17" s="12">
        <f t="shared" si="4"/>
        <v>-31.4</v>
      </c>
      <c r="M17" s="12">
        <f t="shared" si="5"/>
        <v>-3</v>
      </c>
    </row>
    <row r="18" spans="1:13" x14ac:dyDescent="0.25">
      <c r="A18" s="9">
        <v>45672</v>
      </c>
      <c r="B18" s="1">
        <v>38</v>
      </c>
      <c r="C18" s="2">
        <v>22.3</v>
      </c>
      <c r="D18" s="2">
        <v>14.7</v>
      </c>
      <c r="E18" s="2">
        <v>6.7</v>
      </c>
      <c r="F18" s="2">
        <v>0.92</v>
      </c>
      <c r="G18" s="2">
        <v>57.8</v>
      </c>
      <c r="H18" s="2">
        <v>35.6</v>
      </c>
      <c r="I18" s="2">
        <v>14.7</v>
      </c>
      <c r="J18" s="2">
        <v>7.47</v>
      </c>
      <c r="K18" s="26">
        <f t="shared" si="1"/>
        <v>57.769999999999996</v>
      </c>
      <c r="L18" s="12">
        <f t="shared" si="4"/>
        <v>-35.5</v>
      </c>
      <c r="M18" s="12">
        <f t="shared" si="5"/>
        <v>-13.3</v>
      </c>
    </row>
    <row r="19" spans="1:13" x14ac:dyDescent="0.25">
      <c r="A19" s="9">
        <v>45673</v>
      </c>
      <c r="B19" s="1">
        <v>31</v>
      </c>
      <c r="C19" s="2">
        <v>17.5</v>
      </c>
      <c r="D19" s="2">
        <v>14.4</v>
      </c>
      <c r="E19" s="2">
        <v>2.12</v>
      </c>
      <c r="F19" s="2">
        <v>0.97</v>
      </c>
      <c r="G19" s="2">
        <v>60.9</v>
      </c>
      <c r="H19" s="2">
        <v>42.3</v>
      </c>
      <c r="I19" s="2">
        <v>14.4</v>
      </c>
      <c r="J19" s="2">
        <v>4.24</v>
      </c>
      <c r="K19" s="26">
        <f t="shared" si="1"/>
        <v>60.94</v>
      </c>
      <c r="L19" s="12">
        <f t="shared" si="4"/>
        <v>-43.4</v>
      </c>
      <c r="M19" s="12">
        <f t="shared" si="5"/>
        <v>-24.799999999999997</v>
      </c>
    </row>
    <row r="20" spans="1:13" x14ac:dyDescent="0.25">
      <c r="A20" s="9">
        <v>45674</v>
      </c>
      <c r="B20" s="1">
        <v>18</v>
      </c>
      <c r="C20" s="2">
        <v>10</v>
      </c>
      <c r="D20" s="2">
        <v>9.9</v>
      </c>
      <c r="E20" s="2">
        <v>0</v>
      </c>
      <c r="F20" s="2">
        <v>0.15</v>
      </c>
      <c r="G20" s="2">
        <v>61.1</v>
      </c>
      <c r="H20" s="2">
        <v>50.1</v>
      </c>
      <c r="I20" s="2">
        <v>9.9</v>
      </c>
      <c r="J20" s="2">
        <v>1.08</v>
      </c>
      <c r="K20" s="26">
        <f t="shared" si="1"/>
        <v>61.08</v>
      </c>
      <c r="L20" s="12">
        <f t="shared" si="4"/>
        <v>-51.1</v>
      </c>
      <c r="M20" s="12">
        <f t="shared" si="5"/>
        <v>-40.1</v>
      </c>
    </row>
    <row r="21" spans="1:13" x14ac:dyDescent="0.25">
      <c r="A21" s="9">
        <v>45675</v>
      </c>
      <c r="B21" s="1">
        <v>31</v>
      </c>
      <c r="C21" s="2">
        <v>24.7</v>
      </c>
      <c r="D21" s="2">
        <v>24.1</v>
      </c>
      <c r="E21" s="2">
        <v>0</v>
      </c>
      <c r="F21" s="2">
        <v>0.63</v>
      </c>
      <c r="G21" s="2">
        <v>85.4</v>
      </c>
      <c r="H21" s="2">
        <v>58.4</v>
      </c>
      <c r="I21" s="2">
        <v>24.1</v>
      </c>
      <c r="J21" s="2">
        <v>2.88</v>
      </c>
      <c r="K21" s="26">
        <f t="shared" si="1"/>
        <v>85.38</v>
      </c>
      <c r="L21" s="12">
        <f t="shared" si="4"/>
        <v>-60.7</v>
      </c>
      <c r="M21" s="12">
        <f t="shared" si="5"/>
        <v>-33.700000000000003</v>
      </c>
    </row>
    <row r="22" spans="1:13" x14ac:dyDescent="0.25">
      <c r="A22" s="9">
        <v>45676</v>
      </c>
      <c r="B22" s="1">
        <v>20</v>
      </c>
      <c r="C22" s="2">
        <v>13.4</v>
      </c>
      <c r="D22" s="2">
        <v>13.3</v>
      </c>
      <c r="E22" s="2">
        <v>0</v>
      </c>
      <c r="F22" s="2">
        <v>0.08</v>
      </c>
      <c r="G22" s="2">
        <v>69.099999999999994</v>
      </c>
      <c r="H22" s="2">
        <v>54.9</v>
      </c>
      <c r="I22" s="2">
        <v>13.3</v>
      </c>
      <c r="J22" s="2">
        <v>0.84</v>
      </c>
      <c r="K22" s="26">
        <f t="shared" si="1"/>
        <v>69.040000000000006</v>
      </c>
      <c r="L22" s="12">
        <f t="shared" si="4"/>
        <v>-55.699999999999996</v>
      </c>
      <c r="M22" s="12">
        <f t="shared" si="5"/>
        <v>-41.5</v>
      </c>
    </row>
    <row r="23" spans="1:13" x14ac:dyDescent="0.25">
      <c r="A23" s="9">
        <v>45677</v>
      </c>
      <c r="B23" s="1">
        <v>36</v>
      </c>
      <c r="C23" s="2">
        <v>24.5</v>
      </c>
      <c r="D23" s="2">
        <v>18.2</v>
      </c>
      <c r="E23" s="2">
        <v>5.39</v>
      </c>
      <c r="F23" s="2">
        <v>0.96</v>
      </c>
      <c r="G23" s="2">
        <v>68.2</v>
      </c>
      <c r="H23" s="2">
        <v>43.7</v>
      </c>
      <c r="I23" s="2">
        <v>18.2</v>
      </c>
      <c r="J23" s="2">
        <v>6.33</v>
      </c>
      <c r="K23" s="26">
        <f t="shared" si="1"/>
        <v>68.23</v>
      </c>
      <c r="L23" s="12">
        <f t="shared" si="4"/>
        <v>-43.7</v>
      </c>
      <c r="M23" s="12">
        <f t="shared" si="5"/>
        <v>-19.200000000000003</v>
      </c>
    </row>
    <row r="24" spans="1:13" x14ac:dyDescent="0.25">
      <c r="A24" s="9">
        <v>45678</v>
      </c>
      <c r="B24" s="1">
        <v>39</v>
      </c>
      <c r="C24" s="2">
        <v>22.6</v>
      </c>
      <c r="D24" s="2">
        <v>18</v>
      </c>
      <c r="E24" s="2">
        <v>3.64</v>
      </c>
      <c r="F24" s="2">
        <v>0.95</v>
      </c>
      <c r="G24" s="2">
        <v>59.4</v>
      </c>
      <c r="H24" s="2">
        <v>36.4</v>
      </c>
      <c r="I24" s="2">
        <v>18</v>
      </c>
      <c r="J24" s="2">
        <v>4.93</v>
      </c>
      <c r="K24" s="26">
        <f t="shared" si="1"/>
        <v>59.33</v>
      </c>
      <c r="L24" s="12">
        <f t="shared" si="4"/>
        <v>-36.799999999999997</v>
      </c>
      <c r="M24" s="12">
        <f t="shared" si="5"/>
        <v>-13.799999999999997</v>
      </c>
    </row>
    <row r="25" spans="1:13" x14ac:dyDescent="0.25">
      <c r="A25" s="9">
        <v>45679</v>
      </c>
      <c r="B25" s="1">
        <v>16</v>
      </c>
      <c r="C25" s="2">
        <v>10</v>
      </c>
      <c r="D25" s="2">
        <v>9.93</v>
      </c>
      <c r="E25" s="2">
        <v>0</v>
      </c>
      <c r="F25" s="2">
        <v>7.0000000000000007E-2</v>
      </c>
      <c r="G25" s="2">
        <v>63</v>
      </c>
      <c r="H25" s="2">
        <v>53</v>
      </c>
      <c r="I25" s="2">
        <v>9.93</v>
      </c>
      <c r="J25" s="2">
        <v>0.02</v>
      </c>
      <c r="K25" s="26">
        <f t="shared" si="1"/>
        <v>62.95</v>
      </c>
      <c r="L25" s="12">
        <f t="shared" si="4"/>
        <v>-53</v>
      </c>
      <c r="M25" s="12">
        <f t="shared" si="5"/>
        <v>-43</v>
      </c>
    </row>
    <row r="26" spans="1:13" x14ac:dyDescent="0.25">
      <c r="A26" s="9">
        <v>45680</v>
      </c>
      <c r="B26" s="1">
        <v>19</v>
      </c>
      <c r="C26" s="2">
        <v>10.7</v>
      </c>
      <c r="D26" s="2">
        <v>9.82</v>
      </c>
      <c r="E26" s="2">
        <v>0.63</v>
      </c>
      <c r="F26" s="2">
        <v>0.28999999999999998</v>
      </c>
      <c r="G26" s="2">
        <v>55.1</v>
      </c>
      <c r="H26" s="2">
        <v>44.5</v>
      </c>
      <c r="I26" s="2">
        <v>9.82</v>
      </c>
      <c r="J26" s="2">
        <v>0.86</v>
      </c>
      <c r="K26" s="26">
        <f t="shared" si="1"/>
        <v>55.18</v>
      </c>
      <c r="L26" s="12">
        <f t="shared" si="4"/>
        <v>-44.400000000000006</v>
      </c>
      <c r="M26" s="12">
        <f t="shared" si="5"/>
        <v>-33.799999999999997</v>
      </c>
    </row>
    <row r="27" spans="1:13" x14ac:dyDescent="0.25">
      <c r="A27" s="9">
        <v>45681</v>
      </c>
      <c r="B27" s="1">
        <v>51</v>
      </c>
      <c r="C27" s="2">
        <v>32.299999999999997</v>
      </c>
      <c r="D27" s="2">
        <v>18.399999999999999</v>
      </c>
      <c r="E27" s="2">
        <v>12.6</v>
      </c>
      <c r="F27" s="2">
        <v>1.31</v>
      </c>
      <c r="G27" s="2">
        <v>58.1</v>
      </c>
      <c r="H27" s="2">
        <v>28.5</v>
      </c>
      <c r="I27" s="2">
        <v>18.399999999999999</v>
      </c>
      <c r="J27" s="2">
        <v>11.2</v>
      </c>
      <c r="K27" s="26">
        <f t="shared" si="1"/>
        <v>58.099999999999994</v>
      </c>
      <c r="L27" s="12">
        <f t="shared" si="4"/>
        <v>-25.800000000000004</v>
      </c>
      <c r="M27" s="12">
        <f t="shared" si="5"/>
        <v>3.7999999999999972</v>
      </c>
    </row>
    <row r="28" spans="1:13" x14ac:dyDescent="0.25">
      <c r="A28" s="9">
        <v>45682</v>
      </c>
      <c r="B28" s="1">
        <v>56</v>
      </c>
      <c r="C28" s="2">
        <v>34.5</v>
      </c>
      <c r="D28" s="2">
        <v>18</v>
      </c>
      <c r="E28" s="2">
        <v>15.2</v>
      </c>
      <c r="F28" s="2">
        <v>1.26</v>
      </c>
      <c r="G28" s="2">
        <v>56</v>
      </c>
      <c r="H28" s="2">
        <v>24.8</v>
      </c>
      <c r="I28" s="2">
        <v>18</v>
      </c>
      <c r="J28" s="2">
        <v>13.1</v>
      </c>
      <c r="K28" s="26">
        <f t="shared" si="1"/>
        <v>55.9</v>
      </c>
      <c r="L28" s="12">
        <f t="shared" si="4"/>
        <v>-21.5</v>
      </c>
      <c r="M28" s="12">
        <f t="shared" si="5"/>
        <v>9.6999999999999993</v>
      </c>
    </row>
    <row r="29" spans="1:13" x14ac:dyDescent="0.25">
      <c r="A29" s="9">
        <v>45683</v>
      </c>
      <c r="B29" s="1">
        <v>60</v>
      </c>
      <c r="C29" s="2">
        <v>43.8</v>
      </c>
      <c r="D29" s="2">
        <v>24.4</v>
      </c>
      <c r="E29" s="2">
        <v>18.399999999999999</v>
      </c>
      <c r="F29" s="2">
        <v>1.22</v>
      </c>
      <c r="G29" s="2">
        <v>67.8</v>
      </c>
      <c r="H29" s="2">
        <v>27.2</v>
      </c>
      <c r="I29" s="2">
        <v>24.2</v>
      </c>
      <c r="J29" s="2">
        <v>16.399999999999999</v>
      </c>
      <c r="K29" s="26">
        <f t="shared" si="1"/>
        <v>67.8</v>
      </c>
      <c r="L29" s="12">
        <f t="shared" si="4"/>
        <v>-24</v>
      </c>
      <c r="M29" s="12">
        <f t="shared" si="5"/>
        <v>16.599999999999998</v>
      </c>
    </row>
    <row r="30" spans="1:13" x14ac:dyDescent="0.25">
      <c r="A30" s="9">
        <v>45684</v>
      </c>
      <c r="B30" s="1">
        <v>23</v>
      </c>
      <c r="C30" s="2">
        <v>11.9</v>
      </c>
      <c r="D30" s="2">
        <v>10.7</v>
      </c>
      <c r="E30" s="2">
        <v>0.54</v>
      </c>
      <c r="F30" s="2">
        <v>0.63</v>
      </c>
      <c r="G30" s="2">
        <v>58.3</v>
      </c>
      <c r="H30" s="2">
        <v>44.6</v>
      </c>
      <c r="I30" s="2">
        <v>10.7</v>
      </c>
      <c r="J30" s="2">
        <v>3.02</v>
      </c>
      <c r="K30" s="26">
        <f t="shared" si="1"/>
        <v>58.32</v>
      </c>
      <c r="L30" s="12">
        <f t="shared" si="4"/>
        <v>-46.4</v>
      </c>
      <c r="M30" s="12">
        <f t="shared" si="5"/>
        <v>-32.700000000000003</v>
      </c>
    </row>
    <row r="31" spans="1:13" x14ac:dyDescent="0.25">
      <c r="A31" s="9">
        <v>45685</v>
      </c>
      <c r="B31" s="1">
        <v>32</v>
      </c>
      <c r="C31" s="2">
        <v>16</v>
      </c>
      <c r="D31" s="2">
        <v>14.8</v>
      </c>
      <c r="E31" s="2">
        <v>0.54</v>
      </c>
      <c r="F31" s="2">
        <v>0.7</v>
      </c>
      <c r="G31" s="2">
        <v>55.2</v>
      </c>
      <c r="H31" s="2">
        <v>37.6</v>
      </c>
      <c r="I31" s="2">
        <v>14.8</v>
      </c>
      <c r="J31" s="2">
        <v>2.8</v>
      </c>
      <c r="K31" s="26">
        <f t="shared" si="1"/>
        <v>55.2</v>
      </c>
      <c r="L31" s="12">
        <f t="shared" si="4"/>
        <v>-39.200000000000003</v>
      </c>
      <c r="M31" s="12">
        <f t="shared" si="5"/>
        <v>-21.6</v>
      </c>
    </row>
    <row r="32" spans="1:13" x14ac:dyDescent="0.25">
      <c r="A32" s="9">
        <v>45686</v>
      </c>
      <c r="B32" s="1">
        <v>52</v>
      </c>
      <c r="C32" s="2">
        <v>35</v>
      </c>
      <c r="D32" s="2">
        <v>18.100000000000001</v>
      </c>
      <c r="E32" s="2">
        <v>15.5</v>
      </c>
      <c r="F32" s="2">
        <v>1.37</v>
      </c>
      <c r="G32" s="2">
        <v>61</v>
      </c>
      <c r="H32" s="2">
        <v>29.3</v>
      </c>
      <c r="I32" s="2">
        <v>18.100000000000001</v>
      </c>
      <c r="J32" s="2">
        <v>13.6</v>
      </c>
      <c r="K32" s="26">
        <f t="shared" si="1"/>
        <v>61.000000000000007</v>
      </c>
      <c r="L32" s="12">
        <f t="shared" si="4"/>
        <v>-26</v>
      </c>
      <c r="M32" s="12">
        <f t="shared" si="5"/>
        <v>5.6999999999999993</v>
      </c>
    </row>
    <row r="33" spans="1:13" x14ac:dyDescent="0.25">
      <c r="A33" s="9">
        <v>45687</v>
      </c>
      <c r="B33" s="1">
        <v>48</v>
      </c>
      <c r="C33" s="2">
        <v>27.4</v>
      </c>
      <c r="D33" s="2">
        <v>16.600000000000001</v>
      </c>
      <c r="E33" s="2">
        <v>9.8000000000000007</v>
      </c>
      <c r="F33" s="2">
        <v>1.04</v>
      </c>
      <c r="G33" s="2">
        <v>53.1</v>
      </c>
      <c r="H33" s="2">
        <v>27.3</v>
      </c>
      <c r="I33" s="2">
        <v>16.600000000000001</v>
      </c>
      <c r="J33" s="2">
        <v>9.25</v>
      </c>
      <c r="K33" s="26">
        <f t="shared" si="1"/>
        <v>53.150000000000006</v>
      </c>
      <c r="L33" s="12">
        <f t="shared" si="4"/>
        <v>-25.700000000000003</v>
      </c>
      <c r="M33" s="12">
        <f t="shared" si="5"/>
        <v>9.9999999999997868E-2</v>
      </c>
    </row>
    <row r="34" spans="1:13" x14ac:dyDescent="0.25">
      <c r="A34" s="9">
        <v>45688</v>
      </c>
      <c r="B34" s="1">
        <v>16</v>
      </c>
      <c r="C34" s="2">
        <v>9.66</v>
      </c>
      <c r="D34" s="2">
        <v>9.4600000000000009</v>
      </c>
      <c r="E34" s="2">
        <v>0</v>
      </c>
      <c r="F34" s="2">
        <v>0.21</v>
      </c>
      <c r="G34" s="2">
        <v>61</v>
      </c>
      <c r="H34" s="2">
        <v>51</v>
      </c>
      <c r="I34" s="2">
        <v>9.4600000000000009</v>
      </c>
      <c r="J34" s="2">
        <v>0.52</v>
      </c>
      <c r="K34" s="26">
        <f t="shared" si="1"/>
        <v>60.980000000000004</v>
      </c>
      <c r="L34" s="12">
        <f t="shared" si="4"/>
        <v>-51.34</v>
      </c>
      <c r="M34" s="12">
        <f t="shared" si="5"/>
        <v>-41.34</v>
      </c>
    </row>
    <row r="35" spans="1:13" x14ac:dyDescent="0.25">
      <c r="A35" s="9">
        <v>45689</v>
      </c>
      <c r="B35" s="1">
        <v>16</v>
      </c>
      <c r="C35" s="2">
        <v>9.76</v>
      </c>
      <c r="D35" s="2">
        <v>9.7200000000000006</v>
      </c>
      <c r="E35" s="2">
        <v>0</v>
      </c>
      <c r="F35" s="2">
        <v>0.04</v>
      </c>
      <c r="G35" s="2">
        <v>59</v>
      </c>
      <c r="H35" s="2">
        <v>49.2</v>
      </c>
      <c r="I35" s="2">
        <v>9.7200000000000006</v>
      </c>
      <c r="J35" s="2">
        <v>0.01</v>
      </c>
      <c r="K35" s="26">
        <f t="shared" si="1"/>
        <v>58.93</v>
      </c>
      <c r="L35" s="12">
        <f t="shared" si="4"/>
        <v>-49.24</v>
      </c>
      <c r="M35" s="12">
        <f t="shared" si="5"/>
        <v>-39.440000000000005</v>
      </c>
    </row>
    <row r="36" spans="1:13" x14ac:dyDescent="0.25">
      <c r="A36" s="9">
        <v>45690</v>
      </c>
      <c r="B36" s="1">
        <v>15</v>
      </c>
      <c r="C36" s="2">
        <v>8.98</v>
      </c>
      <c r="D36" s="2">
        <v>8.98</v>
      </c>
      <c r="E36" s="2">
        <v>0</v>
      </c>
      <c r="F36" s="2">
        <v>0</v>
      </c>
      <c r="G36" s="2">
        <v>58.3</v>
      </c>
      <c r="H36" s="2">
        <v>49.4</v>
      </c>
      <c r="I36" s="2">
        <v>8.98</v>
      </c>
      <c r="J36" s="2">
        <v>0</v>
      </c>
      <c r="K36" s="26">
        <f t="shared" si="1"/>
        <v>58.379999999999995</v>
      </c>
      <c r="L36" s="12">
        <f t="shared" si="4"/>
        <v>-49.319999999999993</v>
      </c>
      <c r="M36" s="12">
        <f t="shared" si="5"/>
        <v>-40.42</v>
      </c>
    </row>
    <row r="37" spans="1:13" x14ac:dyDescent="0.25">
      <c r="A37" s="9">
        <v>45691</v>
      </c>
      <c r="B37" s="1">
        <v>26</v>
      </c>
      <c r="C37" s="2">
        <v>14.3</v>
      </c>
      <c r="D37" s="2">
        <v>13.8</v>
      </c>
      <c r="E37" s="2">
        <v>0</v>
      </c>
      <c r="F37" s="2">
        <v>0.54</v>
      </c>
      <c r="G37" s="2">
        <v>59.4</v>
      </c>
      <c r="H37" s="2">
        <v>43.9</v>
      </c>
      <c r="I37" s="2">
        <v>13.8</v>
      </c>
      <c r="J37" s="2">
        <v>1.77</v>
      </c>
      <c r="K37" s="26">
        <f t="shared" si="1"/>
        <v>59.470000000000006</v>
      </c>
      <c r="L37" s="12">
        <f t="shared" si="4"/>
        <v>-45.099999999999994</v>
      </c>
      <c r="M37" s="12">
        <f t="shared" si="5"/>
        <v>-29.599999999999998</v>
      </c>
    </row>
    <row r="38" spans="1:13" x14ac:dyDescent="0.25">
      <c r="A38" s="9">
        <v>45692</v>
      </c>
      <c r="B38" s="1">
        <v>60</v>
      </c>
      <c r="C38" s="2">
        <v>38.4</v>
      </c>
      <c r="D38" s="2">
        <v>19.600000000000001</v>
      </c>
      <c r="E38" s="2">
        <v>17.7</v>
      </c>
      <c r="F38" s="2">
        <v>1.0900000000000001</v>
      </c>
      <c r="G38" s="2">
        <v>57.5</v>
      </c>
      <c r="H38" s="2">
        <v>22.8</v>
      </c>
      <c r="I38" s="2">
        <v>19.600000000000001</v>
      </c>
      <c r="J38" s="2">
        <v>15</v>
      </c>
      <c r="K38" s="26">
        <f>SUM(H38:J38)</f>
        <v>57.400000000000006</v>
      </c>
      <c r="L38" s="12">
        <f t="shared" si="4"/>
        <v>-19.100000000000001</v>
      </c>
      <c r="M38" s="12">
        <f t="shared" si="5"/>
        <v>15.599999999999998</v>
      </c>
    </row>
    <row r="39" spans="1:13" x14ac:dyDescent="0.25">
      <c r="A39" s="9">
        <v>45693</v>
      </c>
      <c r="B39" s="1">
        <v>38</v>
      </c>
      <c r="C39" s="2">
        <v>22.2</v>
      </c>
      <c r="D39" s="2">
        <v>20.5</v>
      </c>
      <c r="E39" s="2">
        <v>0.72</v>
      </c>
      <c r="F39" s="2">
        <v>1</v>
      </c>
      <c r="G39" s="2">
        <v>61.6</v>
      </c>
      <c r="H39" s="2">
        <v>38.299999999999997</v>
      </c>
      <c r="I39" s="2">
        <v>20.5</v>
      </c>
      <c r="J39" s="2">
        <v>2.85</v>
      </c>
      <c r="K39" s="26">
        <f>SUM(H39:J39)</f>
        <v>61.65</v>
      </c>
      <c r="L39" s="12">
        <f t="shared" si="4"/>
        <v>-39.400000000000006</v>
      </c>
      <c r="M39" s="12">
        <f t="shared" si="5"/>
        <v>-16.099999999999998</v>
      </c>
    </row>
    <row r="40" spans="1:13" x14ac:dyDescent="0.25">
      <c r="A40" s="9">
        <v>45694</v>
      </c>
      <c r="B40" s="1">
        <v>7</v>
      </c>
      <c r="C40" s="2">
        <v>4.42</v>
      </c>
      <c r="D40" s="2">
        <v>4.42</v>
      </c>
      <c r="E40" s="2">
        <v>0</v>
      </c>
      <c r="F40" s="2">
        <v>0</v>
      </c>
      <c r="G40" s="2">
        <v>62.1</v>
      </c>
      <c r="H40" s="2">
        <v>57.7</v>
      </c>
      <c r="I40" s="2">
        <v>4.42</v>
      </c>
      <c r="J40" s="2">
        <v>0</v>
      </c>
      <c r="K40" s="26">
        <f>SUM(H40:J40)</f>
        <v>62.120000000000005</v>
      </c>
      <c r="L40" s="12">
        <f t="shared" si="4"/>
        <v>-57.68</v>
      </c>
      <c r="M40" s="12">
        <f t="shared" si="5"/>
        <v>-53.28</v>
      </c>
    </row>
    <row r="41" spans="1:13" x14ac:dyDescent="0.25">
      <c r="A41" s="9">
        <v>45695</v>
      </c>
      <c r="B41" s="1">
        <v>56</v>
      </c>
      <c r="C41" s="2">
        <v>38</v>
      </c>
      <c r="D41" s="2">
        <v>21.7</v>
      </c>
      <c r="E41" s="2">
        <v>15</v>
      </c>
      <c r="F41" s="2">
        <v>1.31</v>
      </c>
      <c r="G41" s="2">
        <v>61.4</v>
      </c>
      <c r="H41" s="2">
        <v>26.8</v>
      </c>
      <c r="I41" s="2">
        <v>21.7</v>
      </c>
      <c r="J41" s="2">
        <v>12.9</v>
      </c>
      <c r="K41" s="26">
        <f>SUM(H41:J41)</f>
        <v>61.4</v>
      </c>
      <c r="L41" s="12">
        <f t="shared" si="4"/>
        <v>-23.4</v>
      </c>
      <c r="M41" s="12">
        <f t="shared" si="5"/>
        <v>11.2</v>
      </c>
    </row>
    <row r="42" spans="1:13" x14ac:dyDescent="0.25">
      <c r="A42" s="9">
        <v>45696</v>
      </c>
      <c r="B42" s="1">
        <v>57</v>
      </c>
      <c r="C42" s="2">
        <v>39.9</v>
      </c>
      <c r="D42" s="2">
        <v>22.7</v>
      </c>
      <c r="E42" s="2">
        <v>15.6</v>
      </c>
      <c r="F42" s="2">
        <v>1.59</v>
      </c>
      <c r="G42" s="2">
        <v>64.2</v>
      </c>
      <c r="H42" s="2">
        <v>27.2</v>
      </c>
      <c r="I42" s="2">
        <v>22.7</v>
      </c>
      <c r="J42" s="2">
        <v>14.3</v>
      </c>
      <c r="K42" s="26">
        <f t="shared" ref="K42:K105" si="6">SUM(H42:J42)</f>
        <v>64.2</v>
      </c>
      <c r="L42" s="12">
        <f t="shared" si="4"/>
        <v>-24.300000000000004</v>
      </c>
      <c r="M42" s="12">
        <f t="shared" si="5"/>
        <v>12.7</v>
      </c>
    </row>
    <row r="43" spans="1:13" x14ac:dyDescent="0.25">
      <c r="A43" s="9">
        <v>45697</v>
      </c>
      <c r="B43" s="1">
        <v>61</v>
      </c>
      <c r="C43" s="2">
        <v>39.9</v>
      </c>
      <c r="D43" s="2">
        <v>20.5</v>
      </c>
      <c r="E43" s="2">
        <v>18.2</v>
      </c>
      <c r="F43" s="2">
        <v>1.1399999999999999</v>
      </c>
      <c r="G43" s="2">
        <v>59.7</v>
      </c>
      <c r="H43" s="2">
        <v>23</v>
      </c>
      <c r="I43" s="2">
        <v>20.5</v>
      </c>
      <c r="J43" s="2">
        <v>16.100000000000001</v>
      </c>
      <c r="K43" s="26">
        <f t="shared" si="6"/>
        <v>59.6</v>
      </c>
      <c r="L43" s="12">
        <f t="shared" ref="L43:L73" si="7">C43-G43</f>
        <v>-19.800000000000004</v>
      </c>
      <c r="M43" s="12">
        <f t="shared" ref="M43:M74" si="8">C43-H43</f>
        <v>16.899999999999999</v>
      </c>
    </row>
    <row r="44" spans="1:13" x14ac:dyDescent="0.25">
      <c r="A44" s="9">
        <v>45698</v>
      </c>
      <c r="B44" s="1">
        <v>43</v>
      </c>
      <c r="C44" s="2">
        <v>31</v>
      </c>
      <c r="D44" s="2">
        <v>21.9</v>
      </c>
      <c r="E44" s="2">
        <v>7.69</v>
      </c>
      <c r="F44" s="2">
        <v>1.35</v>
      </c>
      <c r="G44" s="2">
        <v>70.400000000000006</v>
      </c>
      <c r="H44" s="2">
        <v>40.200000000000003</v>
      </c>
      <c r="I44" s="2">
        <v>21.9</v>
      </c>
      <c r="J44" s="2">
        <v>8.31</v>
      </c>
      <c r="K44" s="26">
        <f t="shared" si="6"/>
        <v>70.41</v>
      </c>
      <c r="L44" s="12">
        <f t="shared" si="7"/>
        <v>-39.400000000000006</v>
      </c>
      <c r="M44" s="12">
        <f t="shared" si="8"/>
        <v>-9.2000000000000028</v>
      </c>
    </row>
    <row r="45" spans="1:13" x14ac:dyDescent="0.25">
      <c r="A45" s="9">
        <v>45699</v>
      </c>
      <c r="B45" s="1">
        <v>21</v>
      </c>
      <c r="C45" s="2">
        <v>12.2</v>
      </c>
      <c r="D45" s="2">
        <v>12.1</v>
      </c>
      <c r="E45" s="2">
        <v>0</v>
      </c>
      <c r="F45" s="2">
        <v>0.06</v>
      </c>
      <c r="G45" s="2">
        <v>58.8</v>
      </c>
      <c r="H45" s="2">
        <v>46.7</v>
      </c>
      <c r="I45" s="2">
        <v>12.1</v>
      </c>
      <c r="J45" s="2">
        <v>0.02</v>
      </c>
      <c r="K45" s="26">
        <f t="shared" si="6"/>
        <v>58.820000000000007</v>
      </c>
      <c r="L45" s="12">
        <f t="shared" si="7"/>
        <v>-46.599999999999994</v>
      </c>
      <c r="M45" s="12">
        <f t="shared" si="8"/>
        <v>-34.5</v>
      </c>
    </row>
    <row r="46" spans="1:13" x14ac:dyDescent="0.25">
      <c r="A46" s="9">
        <v>45700</v>
      </c>
      <c r="B46" s="1">
        <v>44</v>
      </c>
      <c r="C46" s="2">
        <v>27.7</v>
      </c>
      <c r="D46" s="2">
        <v>18</v>
      </c>
      <c r="E46" s="2">
        <v>8.4</v>
      </c>
      <c r="F46" s="2">
        <v>1.28</v>
      </c>
      <c r="G46" s="2">
        <v>60.6</v>
      </c>
      <c r="H46" s="2">
        <v>34.1</v>
      </c>
      <c r="I46" s="2">
        <v>18</v>
      </c>
      <c r="J46" s="2">
        <v>8.48</v>
      </c>
      <c r="K46" s="26">
        <f t="shared" si="6"/>
        <v>60.58</v>
      </c>
      <c r="L46" s="12">
        <f t="shared" si="7"/>
        <v>-32.900000000000006</v>
      </c>
      <c r="M46" s="12">
        <f t="shared" si="8"/>
        <v>-6.4000000000000021</v>
      </c>
    </row>
    <row r="47" spans="1:13" x14ac:dyDescent="0.25">
      <c r="A47" s="9">
        <v>45701</v>
      </c>
      <c r="B47" s="1">
        <v>11</v>
      </c>
      <c r="C47" s="2">
        <v>6.49</v>
      </c>
      <c r="D47" s="2">
        <v>6.48</v>
      </c>
      <c r="E47" s="2">
        <v>0</v>
      </c>
      <c r="F47" s="2">
        <v>0</v>
      </c>
      <c r="G47" s="2">
        <v>59.9</v>
      </c>
      <c r="H47" s="2">
        <v>53.4</v>
      </c>
      <c r="I47" s="2">
        <v>6.48</v>
      </c>
      <c r="J47" s="2">
        <v>0</v>
      </c>
      <c r="K47" s="26">
        <f t="shared" si="6"/>
        <v>59.879999999999995</v>
      </c>
      <c r="L47" s="12">
        <f t="shared" si="7"/>
        <v>-53.41</v>
      </c>
      <c r="M47" s="12">
        <f t="shared" si="8"/>
        <v>-46.91</v>
      </c>
    </row>
    <row r="48" spans="1:13" x14ac:dyDescent="0.25">
      <c r="A48" s="9">
        <v>45702</v>
      </c>
      <c r="B48" s="1">
        <v>0</v>
      </c>
      <c r="C48" s="2">
        <v>0</v>
      </c>
      <c r="D48" s="2">
        <v>0</v>
      </c>
      <c r="E48" s="2">
        <v>0</v>
      </c>
      <c r="F48" s="2">
        <v>0</v>
      </c>
      <c r="G48" s="2">
        <v>70.400000000000006</v>
      </c>
      <c r="H48" s="2">
        <v>70.400000000000006</v>
      </c>
      <c r="I48" s="2">
        <v>0</v>
      </c>
      <c r="J48" s="2">
        <v>0</v>
      </c>
      <c r="K48" s="26">
        <f t="shared" si="6"/>
        <v>70.400000000000006</v>
      </c>
      <c r="L48" s="12">
        <f t="shared" si="7"/>
        <v>-70.400000000000006</v>
      </c>
      <c r="M48" s="12">
        <f t="shared" si="8"/>
        <v>-70.400000000000006</v>
      </c>
    </row>
    <row r="49" spans="1:13" x14ac:dyDescent="0.25">
      <c r="A49" s="9">
        <v>45703</v>
      </c>
      <c r="B49" s="1">
        <v>9</v>
      </c>
      <c r="C49" s="2">
        <v>5.73</v>
      </c>
      <c r="D49" s="2">
        <v>5.73</v>
      </c>
      <c r="E49" s="2">
        <v>0</v>
      </c>
      <c r="F49" s="2">
        <v>0</v>
      </c>
      <c r="G49" s="2">
        <v>61.4</v>
      </c>
      <c r="H49" s="2">
        <v>55.7</v>
      </c>
      <c r="I49" s="2">
        <v>0</v>
      </c>
      <c r="J49" s="2">
        <v>0</v>
      </c>
      <c r="K49" s="26">
        <f t="shared" si="6"/>
        <v>55.7</v>
      </c>
      <c r="L49" s="12">
        <f t="shared" si="7"/>
        <v>-55.67</v>
      </c>
      <c r="M49" s="12">
        <f t="shared" si="8"/>
        <v>-49.97</v>
      </c>
    </row>
    <row r="50" spans="1:13" x14ac:dyDescent="0.25">
      <c r="A50" s="9">
        <v>45704</v>
      </c>
      <c r="B50" s="1">
        <v>41</v>
      </c>
      <c r="C50" s="2">
        <v>27.7</v>
      </c>
      <c r="D50" s="2">
        <v>25</v>
      </c>
      <c r="E50" s="2">
        <v>1.78</v>
      </c>
      <c r="F50" s="2">
        <v>1</v>
      </c>
      <c r="G50" s="2">
        <v>69.099999999999994</v>
      </c>
      <c r="H50" s="2">
        <v>40.5</v>
      </c>
      <c r="I50" s="2">
        <v>25</v>
      </c>
      <c r="J50" s="2">
        <v>3.67</v>
      </c>
      <c r="K50" s="26">
        <f t="shared" si="6"/>
        <v>69.17</v>
      </c>
      <c r="L50" s="12">
        <f t="shared" si="7"/>
        <v>-41.399999999999991</v>
      </c>
      <c r="M50" s="12">
        <f t="shared" si="8"/>
        <v>-12.8</v>
      </c>
    </row>
    <row r="51" spans="1:13" x14ac:dyDescent="0.25">
      <c r="A51" s="9">
        <v>45705</v>
      </c>
      <c r="B51" s="1">
        <v>21</v>
      </c>
      <c r="C51" s="2">
        <v>15.6</v>
      </c>
      <c r="D51" s="2">
        <v>15.3</v>
      </c>
      <c r="E51" s="2">
        <v>0</v>
      </c>
      <c r="F51" s="2">
        <v>0.22</v>
      </c>
      <c r="G51" s="2">
        <v>74.900000000000006</v>
      </c>
      <c r="H51" s="2">
        <v>58.9</v>
      </c>
      <c r="I51" s="2">
        <v>15.3</v>
      </c>
      <c r="J51" s="2">
        <v>0.62</v>
      </c>
      <c r="K51" s="26">
        <f t="shared" si="6"/>
        <v>74.820000000000007</v>
      </c>
      <c r="L51" s="12">
        <f t="shared" si="7"/>
        <v>-59.300000000000004</v>
      </c>
      <c r="M51" s="12">
        <f t="shared" si="8"/>
        <v>-43.3</v>
      </c>
    </row>
    <row r="52" spans="1:13" x14ac:dyDescent="0.25">
      <c r="A52" s="9">
        <v>45706</v>
      </c>
      <c r="B52" s="1">
        <v>25</v>
      </c>
      <c r="C52" s="2">
        <v>17.2</v>
      </c>
      <c r="D52" s="2">
        <v>16.899999999999999</v>
      </c>
      <c r="E52" s="2">
        <v>0</v>
      </c>
      <c r="F52" s="2">
        <v>0.31</v>
      </c>
      <c r="G52" s="2">
        <v>71.400000000000006</v>
      </c>
      <c r="H52" s="2">
        <v>53.7</v>
      </c>
      <c r="I52" s="2">
        <v>16.899999999999999</v>
      </c>
      <c r="J52" s="2">
        <v>0.76</v>
      </c>
      <c r="K52" s="26">
        <f t="shared" si="6"/>
        <v>71.36</v>
      </c>
      <c r="L52" s="12">
        <f t="shared" si="7"/>
        <v>-54.2</v>
      </c>
      <c r="M52" s="12">
        <f t="shared" si="8"/>
        <v>-36.5</v>
      </c>
    </row>
    <row r="53" spans="1:13" x14ac:dyDescent="0.25">
      <c r="A53" s="9">
        <v>45707</v>
      </c>
      <c r="B53" s="1">
        <v>49</v>
      </c>
      <c r="C53" s="2">
        <v>36</v>
      </c>
      <c r="D53" s="2">
        <v>24.4</v>
      </c>
      <c r="E53" s="2">
        <v>10.7</v>
      </c>
      <c r="F53" s="2">
        <v>0.87</v>
      </c>
      <c r="G53" s="2">
        <v>70.900000000000006</v>
      </c>
      <c r="H53" s="2">
        <v>36.1</v>
      </c>
      <c r="I53" s="2">
        <v>24.4</v>
      </c>
      <c r="J53" s="2">
        <v>10.4</v>
      </c>
      <c r="K53" s="26">
        <f t="shared" si="6"/>
        <v>70.900000000000006</v>
      </c>
      <c r="L53" s="12">
        <f t="shared" si="7"/>
        <v>-34.900000000000006</v>
      </c>
      <c r="M53" s="12">
        <f t="shared" si="8"/>
        <v>-0.10000000000000142</v>
      </c>
    </row>
    <row r="54" spans="1:13" x14ac:dyDescent="0.25">
      <c r="A54" s="9">
        <v>45708</v>
      </c>
      <c r="B54" s="1">
        <v>41</v>
      </c>
      <c r="C54" s="2">
        <v>30</v>
      </c>
      <c r="D54" s="2">
        <v>23.5</v>
      </c>
      <c r="E54" s="2">
        <v>5.54</v>
      </c>
      <c r="F54" s="2">
        <v>0.96</v>
      </c>
      <c r="G54" s="2">
        <v>73.099999999999994</v>
      </c>
      <c r="H54" s="2">
        <v>43.1</v>
      </c>
      <c r="I54" s="2">
        <v>23.5</v>
      </c>
      <c r="J54" s="2">
        <v>6.43</v>
      </c>
      <c r="K54" s="26">
        <f t="shared" si="6"/>
        <v>73.03</v>
      </c>
      <c r="L54" s="12">
        <f t="shared" si="7"/>
        <v>-43.099999999999994</v>
      </c>
      <c r="M54" s="12">
        <f t="shared" si="8"/>
        <v>-13.100000000000001</v>
      </c>
    </row>
    <row r="55" spans="1:13" x14ac:dyDescent="0.25">
      <c r="A55" s="9">
        <v>45709</v>
      </c>
      <c r="B55" s="1">
        <v>73</v>
      </c>
      <c r="C55" s="2">
        <v>66.8</v>
      </c>
      <c r="D55" s="2">
        <v>23.7</v>
      </c>
      <c r="E55" s="2">
        <v>25.5</v>
      </c>
      <c r="F55" s="2">
        <v>8.59</v>
      </c>
      <c r="G55" s="2">
        <v>71.7</v>
      </c>
      <c r="H55" s="2">
        <v>19.100000000000001</v>
      </c>
      <c r="I55" s="2">
        <v>32.700000000000003</v>
      </c>
      <c r="J55" s="2">
        <v>19.899999999999999</v>
      </c>
      <c r="K55" s="26">
        <f t="shared" si="6"/>
        <v>71.7</v>
      </c>
      <c r="L55" s="12">
        <f t="shared" si="7"/>
        <v>-4.9000000000000057</v>
      </c>
      <c r="M55" s="12">
        <f t="shared" si="8"/>
        <v>47.699999999999996</v>
      </c>
    </row>
    <row r="56" spans="1:13" x14ac:dyDescent="0.25">
      <c r="A56" s="9">
        <v>45710</v>
      </c>
      <c r="B56" s="1">
        <v>69</v>
      </c>
      <c r="C56" s="2">
        <v>46.5</v>
      </c>
      <c r="D56" s="2">
        <v>22.4</v>
      </c>
      <c r="E56" s="2">
        <v>22.1</v>
      </c>
      <c r="F56" s="2">
        <v>2.08</v>
      </c>
      <c r="G56" s="2">
        <v>60.6</v>
      </c>
      <c r="H56" s="2">
        <v>19.100000000000001</v>
      </c>
      <c r="I56" s="2">
        <v>22.4</v>
      </c>
      <c r="J56" s="2">
        <v>19.100000000000001</v>
      </c>
      <c r="K56" s="26">
        <f t="shared" si="6"/>
        <v>60.6</v>
      </c>
      <c r="L56" s="12">
        <f t="shared" si="7"/>
        <v>-14.100000000000001</v>
      </c>
      <c r="M56" s="12">
        <f t="shared" si="8"/>
        <v>27.4</v>
      </c>
    </row>
    <row r="57" spans="1:13" x14ac:dyDescent="0.25">
      <c r="A57" s="9">
        <v>45711</v>
      </c>
      <c r="B57" s="1">
        <v>28</v>
      </c>
      <c r="C57" s="2">
        <v>17.3</v>
      </c>
      <c r="D57" s="2">
        <v>16.399999999999999</v>
      </c>
      <c r="E57" s="2">
        <v>0</v>
      </c>
      <c r="F57" s="2">
        <v>0.86</v>
      </c>
      <c r="G57" s="2">
        <v>64.8</v>
      </c>
      <c r="H57" s="2">
        <v>46.5</v>
      </c>
      <c r="I57" s="2">
        <v>16.399999999999999</v>
      </c>
      <c r="J57" s="2">
        <v>1.93</v>
      </c>
      <c r="K57" s="26">
        <f t="shared" si="6"/>
        <v>64.83</v>
      </c>
      <c r="L57" s="12">
        <f t="shared" si="7"/>
        <v>-47.5</v>
      </c>
      <c r="M57" s="12">
        <f t="shared" si="8"/>
        <v>-29.2</v>
      </c>
    </row>
    <row r="58" spans="1:13" x14ac:dyDescent="0.25">
      <c r="A58" s="9">
        <v>45712</v>
      </c>
      <c r="B58" s="1">
        <v>50</v>
      </c>
      <c r="C58" s="2">
        <v>36.5</v>
      </c>
      <c r="D58" s="2">
        <v>26.9</v>
      </c>
      <c r="E58" s="2">
        <v>8.2799999999999994</v>
      </c>
      <c r="F58" s="2">
        <v>1.38</v>
      </c>
      <c r="G58" s="2">
        <v>71.5</v>
      </c>
      <c r="H58" s="2">
        <v>36.1</v>
      </c>
      <c r="I58" s="2">
        <v>26.9</v>
      </c>
      <c r="J58" s="2">
        <v>8.4499999999999993</v>
      </c>
      <c r="K58" s="26">
        <f t="shared" si="6"/>
        <v>71.45</v>
      </c>
      <c r="L58" s="12">
        <f t="shared" si="7"/>
        <v>-35</v>
      </c>
      <c r="M58" s="12">
        <f t="shared" si="8"/>
        <v>0.39999999999999858</v>
      </c>
    </row>
    <row r="59" spans="1:13" x14ac:dyDescent="0.25">
      <c r="A59" s="9">
        <v>45713</v>
      </c>
      <c r="B59" s="1">
        <v>39</v>
      </c>
      <c r="C59" s="2">
        <v>22.8</v>
      </c>
      <c r="D59" s="2">
        <v>18.600000000000001</v>
      </c>
      <c r="E59" s="2">
        <v>3.23</v>
      </c>
      <c r="F59" s="2">
        <v>0.96</v>
      </c>
      <c r="G59" s="2">
        <v>59.9</v>
      </c>
      <c r="H59" s="2">
        <v>36.700000000000003</v>
      </c>
      <c r="I59" s="2">
        <v>18.600000000000001</v>
      </c>
      <c r="J59" s="2">
        <v>4.63</v>
      </c>
      <c r="K59" s="26">
        <f t="shared" si="6"/>
        <v>59.930000000000007</v>
      </c>
      <c r="L59" s="12">
        <f t="shared" si="7"/>
        <v>-37.099999999999994</v>
      </c>
      <c r="M59" s="12">
        <f t="shared" si="8"/>
        <v>-13.900000000000002</v>
      </c>
    </row>
    <row r="60" spans="1:13" x14ac:dyDescent="0.25">
      <c r="A60" s="9">
        <v>45714</v>
      </c>
      <c r="B60" s="1">
        <v>18</v>
      </c>
      <c r="C60" s="2">
        <v>11.1</v>
      </c>
      <c r="D60" s="2">
        <v>11.1</v>
      </c>
      <c r="E60" s="2">
        <v>0</v>
      </c>
      <c r="F60" s="2">
        <v>0.04</v>
      </c>
      <c r="G60" s="2">
        <v>61.3</v>
      </c>
      <c r="H60" s="2">
        <v>50.2</v>
      </c>
      <c r="I60" s="2">
        <v>11.1</v>
      </c>
      <c r="J60" s="2">
        <v>0.01</v>
      </c>
      <c r="K60" s="26">
        <f t="shared" si="6"/>
        <v>61.31</v>
      </c>
      <c r="L60" s="12">
        <f t="shared" si="7"/>
        <v>-50.199999999999996</v>
      </c>
      <c r="M60" s="12">
        <f t="shared" si="8"/>
        <v>-39.1</v>
      </c>
    </row>
    <row r="61" spans="1:13" x14ac:dyDescent="0.25">
      <c r="A61" s="9">
        <v>45715</v>
      </c>
      <c r="B61" s="1">
        <v>36</v>
      </c>
      <c r="C61" s="2">
        <v>20.100000000000001</v>
      </c>
      <c r="D61" s="2">
        <v>18.8</v>
      </c>
      <c r="E61" s="2">
        <v>0.53</v>
      </c>
      <c r="F61" s="2">
        <v>0.78</v>
      </c>
      <c r="G61" s="2">
        <v>58.9</v>
      </c>
      <c r="H61" s="2">
        <v>37.4</v>
      </c>
      <c r="I61" s="2">
        <v>18.8</v>
      </c>
      <c r="J61" s="2">
        <v>2.62</v>
      </c>
      <c r="K61" s="26">
        <f t="shared" si="6"/>
        <v>58.82</v>
      </c>
      <c r="L61" s="12">
        <f t="shared" si="7"/>
        <v>-38.799999999999997</v>
      </c>
      <c r="M61" s="12">
        <f t="shared" si="8"/>
        <v>-17.299999999999997</v>
      </c>
    </row>
    <row r="62" spans="1:13" x14ac:dyDescent="0.25">
      <c r="A62" s="9">
        <v>45716</v>
      </c>
      <c r="B62" s="1">
        <v>49</v>
      </c>
      <c r="C62" s="2">
        <v>33.9</v>
      </c>
      <c r="D62" s="2">
        <v>20.6</v>
      </c>
      <c r="E62" s="2">
        <v>11.9</v>
      </c>
      <c r="F62" s="2">
        <v>1.45</v>
      </c>
      <c r="G62" s="2">
        <v>65</v>
      </c>
      <c r="H62" s="2">
        <v>33.1</v>
      </c>
      <c r="I62" s="2">
        <v>20.6</v>
      </c>
      <c r="J62" s="2">
        <v>11.3</v>
      </c>
      <c r="K62" s="26">
        <f t="shared" si="6"/>
        <v>65</v>
      </c>
      <c r="L62" s="12">
        <f t="shared" si="7"/>
        <v>-31.1</v>
      </c>
      <c r="M62" s="12">
        <f t="shared" si="8"/>
        <v>0.79999999999999716</v>
      </c>
    </row>
    <row r="63" spans="1:13" x14ac:dyDescent="0.25">
      <c r="A63" s="9">
        <v>45717</v>
      </c>
      <c r="B63" s="1">
        <v>26</v>
      </c>
      <c r="C63" s="2">
        <v>20.5</v>
      </c>
      <c r="D63" s="2">
        <v>20.2</v>
      </c>
      <c r="E63" s="2">
        <v>0</v>
      </c>
      <c r="F63" s="2">
        <v>0.3</v>
      </c>
      <c r="G63" s="2">
        <v>80.2</v>
      </c>
      <c r="H63" s="2">
        <v>59.5</v>
      </c>
      <c r="I63" s="2">
        <v>20.2</v>
      </c>
      <c r="J63" s="2">
        <v>0.56999999999999995</v>
      </c>
      <c r="K63" s="26">
        <f t="shared" si="6"/>
        <v>80.27</v>
      </c>
      <c r="L63" s="12">
        <f t="shared" si="7"/>
        <v>-59.7</v>
      </c>
      <c r="M63" s="12">
        <f t="shared" si="8"/>
        <v>-39</v>
      </c>
    </row>
    <row r="64" spans="1:13" x14ac:dyDescent="0.25">
      <c r="A64" s="9">
        <v>45718</v>
      </c>
      <c r="B64" s="1">
        <v>63</v>
      </c>
      <c r="C64" s="2">
        <v>54</v>
      </c>
      <c r="D64" s="2">
        <v>29.2</v>
      </c>
      <c r="E64" s="2">
        <v>22.7</v>
      </c>
      <c r="F64" s="2">
        <v>2.11</v>
      </c>
      <c r="G64" s="2">
        <v>78.5</v>
      </c>
      <c r="H64" s="2">
        <v>29.4</v>
      </c>
      <c r="I64" s="2">
        <v>29.2</v>
      </c>
      <c r="J64" s="2">
        <v>20</v>
      </c>
      <c r="K64" s="26">
        <f t="shared" si="6"/>
        <v>78.599999999999994</v>
      </c>
      <c r="L64" s="12">
        <f t="shared" si="7"/>
        <v>-24.5</v>
      </c>
      <c r="M64" s="12">
        <f t="shared" si="8"/>
        <v>24.6</v>
      </c>
    </row>
    <row r="65" spans="1:13" x14ac:dyDescent="0.25">
      <c r="A65" s="9">
        <v>45719</v>
      </c>
      <c r="B65" s="1">
        <v>62</v>
      </c>
      <c r="C65" s="2">
        <v>87.4</v>
      </c>
      <c r="D65" s="2">
        <v>47.1</v>
      </c>
      <c r="E65" s="2">
        <v>23</v>
      </c>
      <c r="F65" s="2">
        <v>17.3</v>
      </c>
      <c r="G65" s="2">
        <v>109</v>
      </c>
      <c r="H65" s="2">
        <v>41.1</v>
      </c>
      <c r="I65" s="2">
        <v>47.1</v>
      </c>
      <c r="J65" s="2">
        <v>20.8</v>
      </c>
      <c r="K65" s="26">
        <f t="shared" si="6"/>
        <v>109</v>
      </c>
      <c r="L65" s="12">
        <f t="shared" si="7"/>
        <v>-21.599999999999994</v>
      </c>
      <c r="M65" s="12">
        <f t="shared" si="8"/>
        <v>46.300000000000004</v>
      </c>
    </row>
    <row r="66" spans="1:13" x14ac:dyDescent="0.25">
      <c r="A66" s="9">
        <v>45720</v>
      </c>
      <c r="B66" s="1">
        <v>74</v>
      </c>
      <c r="C66" s="2">
        <v>87.6</v>
      </c>
      <c r="D66" s="2">
        <v>35.299999999999997</v>
      </c>
      <c r="E66" s="2">
        <v>22</v>
      </c>
      <c r="F66" s="2">
        <v>30.2</v>
      </c>
      <c r="G66" s="2">
        <v>73.2</v>
      </c>
      <c r="H66" s="2">
        <v>19</v>
      </c>
      <c r="I66" s="2">
        <v>35.299999999999997</v>
      </c>
      <c r="J66" s="2">
        <v>18.899999999999999</v>
      </c>
      <c r="K66" s="26">
        <f t="shared" si="6"/>
        <v>73.199999999999989</v>
      </c>
      <c r="L66" s="12">
        <f t="shared" si="7"/>
        <v>14.399999999999991</v>
      </c>
      <c r="M66" s="12">
        <f t="shared" si="8"/>
        <v>68.599999999999994</v>
      </c>
    </row>
    <row r="67" spans="1:13" x14ac:dyDescent="0.25">
      <c r="A67" s="9">
        <v>45721</v>
      </c>
      <c r="B67" s="1">
        <v>77</v>
      </c>
      <c r="C67" s="2">
        <v>87.5</v>
      </c>
      <c r="D67" s="2">
        <v>34.5</v>
      </c>
      <c r="E67" s="2">
        <v>22.8</v>
      </c>
      <c r="F67" s="2">
        <v>30.2</v>
      </c>
      <c r="G67" s="2">
        <v>70.3</v>
      </c>
      <c r="H67" s="2">
        <v>16</v>
      </c>
      <c r="I67" s="2">
        <v>34.5</v>
      </c>
      <c r="J67" s="2">
        <v>19.8</v>
      </c>
      <c r="K67" s="26">
        <f t="shared" si="6"/>
        <v>70.3</v>
      </c>
      <c r="L67" s="12">
        <f t="shared" si="7"/>
        <v>17.200000000000003</v>
      </c>
      <c r="M67" s="12">
        <f t="shared" si="8"/>
        <v>71.5</v>
      </c>
    </row>
    <row r="68" spans="1:13" x14ac:dyDescent="0.25">
      <c r="A68" s="9">
        <v>45722</v>
      </c>
      <c r="B68" s="1">
        <v>74</v>
      </c>
      <c r="C68" s="2">
        <v>83.5</v>
      </c>
      <c r="D68" s="2">
        <v>27.9</v>
      </c>
      <c r="E68" s="2">
        <v>22.4</v>
      </c>
      <c r="F68" s="2">
        <v>33.299999999999997</v>
      </c>
      <c r="G68" s="2">
        <v>60.2</v>
      </c>
      <c r="H68" s="2">
        <v>15.7</v>
      </c>
      <c r="I68" s="2">
        <v>27.9</v>
      </c>
      <c r="J68" s="2">
        <v>16.600000000000001</v>
      </c>
      <c r="K68" s="26">
        <f t="shared" si="6"/>
        <v>60.199999999999996</v>
      </c>
      <c r="L68" s="12">
        <f t="shared" si="7"/>
        <v>23.299999999999997</v>
      </c>
      <c r="M68" s="12">
        <f t="shared" si="8"/>
        <v>67.8</v>
      </c>
    </row>
    <row r="69" spans="1:13" x14ac:dyDescent="0.25">
      <c r="A69" s="9">
        <v>45723</v>
      </c>
      <c r="B69" s="1">
        <v>80</v>
      </c>
      <c r="C69" s="2">
        <v>87.7</v>
      </c>
      <c r="D69" s="2">
        <v>30.3</v>
      </c>
      <c r="E69" s="2">
        <v>22.1</v>
      </c>
      <c r="F69" s="2">
        <v>35.299999999999997</v>
      </c>
      <c r="G69" s="2">
        <v>57.7</v>
      </c>
      <c r="H69" s="2">
        <v>11.7</v>
      </c>
      <c r="I69" s="2">
        <v>30.3</v>
      </c>
      <c r="J69" s="2">
        <v>15.7</v>
      </c>
      <c r="K69" s="26">
        <f t="shared" si="6"/>
        <v>57.7</v>
      </c>
      <c r="L69" s="12">
        <f t="shared" si="7"/>
        <v>30</v>
      </c>
      <c r="M69" s="12">
        <f t="shared" si="8"/>
        <v>76</v>
      </c>
    </row>
    <row r="70" spans="1:13" x14ac:dyDescent="0.25">
      <c r="A70" s="9">
        <v>45724</v>
      </c>
      <c r="B70" s="1">
        <v>83</v>
      </c>
      <c r="C70" s="2">
        <v>90.5</v>
      </c>
      <c r="D70" s="2">
        <v>39.700000000000003</v>
      </c>
      <c r="E70" s="2">
        <v>22.2</v>
      </c>
      <c r="F70" s="2">
        <v>28.6</v>
      </c>
      <c r="G70" s="2">
        <v>69.3</v>
      </c>
      <c r="H70" s="2">
        <v>11.5</v>
      </c>
      <c r="I70" s="2">
        <v>39.700000000000003</v>
      </c>
      <c r="J70" s="2">
        <v>18</v>
      </c>
      <c r="K70" s="26">
        <f t="shared" si="6"/>
        <v>69.2</v>
      </c>
      <c r="L70" s="12">
        <f t="shared" si="7"/>
        <v>21.200000000000003</v>
      </c>
      <c r="M70" s="12">
        <f t="shared" si="8"/>
        <v>79</v>
      </c>
    </row>
    <row r="71" spans="1:13" x14ac:dyDescent="0.25">
      <c r="A71" s="9">
        <v>45725</v>
      </c>
      <c r="B71" s="1">
        <v>83</v>
      </c>
      <c r="C71" s="2">
        <v>79.900000000000006</v>
      </c>
      <c r="D71" s="2">
        <v>31</v>
      </c>
      <c r="E71" s="2">
        <v>26.6</v>
      </c>
      <c r="F71" s="2">
        <v>22.3</v>
      </c>
      <c r="G71" s="2">
        <v>61.2</v>
      </c>
      <c r="H71" s="2">
        <v>10.199999999999999</v>
      </c>
      <c r="I71" s="2">
        <v>26.6</v>
      </c>
      <c r="J71" s="2">
        <v>24.3</v>
      </c>
      <c r="K71" s="26">
        <f t="shared" si="6"/>
        <v>61.099999999999994</v>
      </c>
      <c r="L71" s="12">
        <f t="shared" si="7"/>
        <v>18.700000000000003</v>
      </c>
      <c r="M71" s="12">
        <f t="shared" si="8"/>
        <v>69.7</v>
      </c>
    </row>
    <row r="72" spans="1:13" x14ac:dyDescent="0.25">
      <c r="A72" s="9">
        <v>45726</v>
      </c>
      <c r="B72" s="1">
        <v>56</v>
      </c>
      <c r="C72" s="2">
        <v>39.5</v>
      </c>
      <c r="D72" s="2">
        <v>21.8</v>
      </c>
      <c r="E72" s="2">
        <v>16.7</v>
      </c>
      <c r="F72" s="2">
        <v>1.04</v>
      </c>
      <c r="G72" s="2">
        <v>66.5</v>
      </c>
      <c r="H72" s="2">
        <v>29.4</v>
      </c>
      <c r="I72" s="2">
        <v>21.8</v>
      </c>
      <c r="J72" s="2">
        <v>15.3</v>
      </c>
      <c r="K72" s="26">
        <f t="shared" si="6"/>
        <v>66.5</v>
      </c>
      <c r="L72" s="12">
        <f t="shared" si="7"/>
        <v>-27</v>
      </c>
      <c r="M72" s="12">
        <f t="shared" si="8"/>
        <v>10.100000000000001</v>
      </c>
    </row>
    <row r="73" spans="1:13" x14ac:dyDescent="0.25">
      <c r="A73" s="9">
        <v>45727</v>
      </c>
      <c r="B73" s="1">
        <v>67</v>
      </c>
      <c r="C73" s="2">
        <v>62.7</v>
      </c>
      <c r="D73" s="2">
        <v>29.5</v>
      </c>
      <c r="E73" s="2">
        <v>21.8</v>
      </c>
      <c r="F73" s="2">
        <v>11.4</v>
      </c>
      <c r="G73" s="2">
        <v>73.099999999999994</v>
      </c>
      <c r="H73" s="2">
        <v>23.8</v>
      </c>
      <c r="I73" s="2">
        <v>29.5</v>
      </c>
      <c r="J73" s="2">
        <v>19.7</v>
      </c>
      <c r="K73" s="26">
        <f t="shared" si="6"/>
        <v>73</v>
      </c>
      <c r="L73" s="12">
        <f t="shared" si="7"/>
        <v>-10.399999999999991</v>
      </c>
      <c r="M73" s="12">
        <f t="shared" si="8"/>
        <v>38.900000000000006</v>
      </c>
    </row>
    <row r="74" spans="1:13" x14ac:dyDescent="0.25">
      <c r="A74" s="9">
        <v>45728</v>
      </c>
      <c r="B74" s="1">
        <v>24</v>
      </c>
      <c r="C74" s="2">
        <v>20.8</v>
      </c>
      <c r="D74" s="2">
        <v>20.399999999999999</v>
      </c>
      <c r="E74" s="2">
        <v>0</v>
      </c>
      <c r="F74" s="2">
        <v>0.39</v>
      </c>
      <c r="G74" s="2">
        <v>93.9</v>
      </c>
      <c r="H74" s="2">
        <v>71.8</v>
      </c>
      <c r="I74" s="2">
        <v>20.399999999999999</v>
      </c>
      <c r="J74" s="2">
        <v>1.71</v>
      </c>
      <c r="K74" s="26">
        <f t="shared" si="6"/>
        <v>93.909999999999982</v>
      </c>
      <c r="L74" s="12">
        <f t="shared" ref="L74:L93" si="9">C74-G74</f>
        <v>-73.100000000000009</v>
      </c>
      <c r="M74" s="12">
        <f t="shared" si="8"/>
        <v>-51</v>
      </c>
    </row>
    <row r="75" spans="1:13" x14ac:dyDescent="0.25">
      <c r="A75" s="9">
        <v>45729</v>
      </c>
      <c r="B75" s="1">
        <v>34</v>
      </c>
      <c r="C75" s="2">
        <v>27.5</v>
      </c>
      <c r="D75" s="2">
        <v>20.6</v>
      </c>
      <c r="E75" s="2">
        <v>5.78</v>
      </c>
      <c r="F75" s="2">
        <v>1.08</v>
      </c>
      <c r="G75" s="2">
        <v>82.3</v>
      </c>
      <c r="H75" s="2">
        <v>54.7</v>
      </c>
      <c r="I75" s="2">
        <v>20.6</v>
      </c>
      <c r="J75" s="2">
        <v>7</v>
      </c>
      <c r="K75" s="26">
        <f t="shared" si="6"/>
        <v>82.300000000000011</v>
      </c>
      <c r="L75" s="12">
        <f t="shared" si="9"/>
        <v>-54.8</v>
      </c>
      <c r="M75" s="12">
        <f t="shared" ref="M75:M93" si="10">C75-H75</f>
        <v>-27.200000000000003</v>
      </c>
    </row>
    <row r="76" spans="1:13" x14ac:dyDescent="0.25">
      <c r="A76" s="9">
        <v>45730</v>
      </c>
      <c r="B76" s="1">
        <v>55</v>
      </c>
      <c r="C76" s="2">
        <v>39.1</v>
      </c>
      <c r="D76" s="2">
        <v>23.7</v>
      </c>
      <c r="E76" s="2">
        <v>13.9</v>
      </c>
      <c r="F76" s="2">
        <v>1.46</v>
      </c>
      <c r="G76" s="2">
        <v>67.2</v>
      </c>
      <c r="H76" s="2">
        <v>30.5</v>
      </c>
      <c r="I76" s="2">
        <v>23.7</v>
      </c>
      <c r="J76" s="2">
        <v>13.1</v>
      </c>
      <c r="K76" s="26">
        <f t="shared" si="6"/>
        <v>67.3</v>
      </c>
      <c r="L76" s="12">
        <f t="shared" si="9"/>
        <v>-28.1</v>
      </c>
      <c r="M76" s="12">
        <f t="shared" si="10"/>
        <v>8.6000000000000014</v>
      </c>
    </row>
    <row r="77" spans="1:13" x14ac:dyDescent="0.25">
      <c r="A77" s="9">
        <v>45731</v>
      </c>
      <c r="B77" s="1">
        <v>14</v>
      </c>
      <c r="C77" s="2">
        <v>12.2</v>
      </c>
      <c r="D77" s="2">
        <v>12.2</v>
      </c>
      <c r="E77" s="2">
        <v>0</v>
      </c>
      <c r="F77" s="2">
        <v>0</v>
      </c>
      <c r="G77" s="2">
        <v>88.4</v>
      </c>
      <c r="H77" s="2">
        <v>76.2</v>
      </c>
      <c r="I77" s="2">
        <v>12.2</v>
      </c>
      <c r="J77" s="2">
        <v>0</v>
      </c>
      <c r="K77" s="26">
        <f t="shared" si="6"/>
        <v>88.4</v>
      </c>
      <c r="L77" s="12">
        <f t="shared" si="9"/>
        <v>-76.2</v>
      </c>
      <c r="M77" s="12">
        <f t="shared" si="10"/>
        <v>-64</v>
      </c>
    </row>
    <row r="78" spans="1:13" x14ac:dyDescent="0.25">
      <c r="A78" s="9">
        <v>45732</v>
      </c>
      <c r="B78" s="1">
        <v>27</v>
      </c>
      <c r="C78" s="2">
        <v>18.7</v>
      </c>
      <c r="D78" s="2">
        <v>18.3</v>
      </c>
      <c r="E78" s="2">
        <v>0</v>
      </c>
      <c r="F78" s="2">
        <v>0.39</v>
      </c>
      <c r="G78" s="2">
        <v>72.3</v>
      </c>
      <c r="H78" s="2">
        <v>52.5</v>
      </c>
      <c r="I78" s="2">
        <v>18.3</v>
      </c>
      <c r="J78" s="2">
        <v>1.47</v>
      </c>
      <c r="K78" s="26">
        <f t="shared" si="6"/>
        <v>72.27</v>
      </c>
      <c r="L78" s="12">
        <f t="shared" si="9"/>
        <v>-53.599999999999994</v>
      </c>
      <c r="M78" s="12">
        <f t="shared" si="10"/>
        <v>-33.799999999999997</v>
      </c>
    </row>
    <row r="79" spans="1:13" x14ac:dyDescent="0.25">
      <c r="A79" s="9">
        <v>45733</v>
      </c>
      <c r="B79" s="1">
        <v>71</v>
      </c>
      <c r="C79" s="2">
        <v>82.1</v>
      </c>
      <c r="D79" s="2">
        <v>35.9</v>
      </c>
      <c r="E79" s="2">
        <v>22.8</v>
      </c>
      <c r="F79" s="2">
        <v>23.4</v>
      </c>
      <c r="G79" s="2">
        <v>78.2</v>
      </c>
      <c r="H79" s="2">
        <v>22.4</v>
      </c>
      <c r="I79" s="2">
        <v>35.9</v>
      </c>
      <c r="J79" s="2">
        <v>19.899999999999999</v>
      </c>
      <c r="K79" s="26">
        <f t="shared" si="6"/>
        <v>78.199999999999989</v>
      </c>
      <c r="L79" s="12">
        <f t="shared" si="9"/>
        <v>3.8999999999999915</v>
      </c>
      <c r="M79" s="12">
        <f t="shared" si="10"/>
        <v>59.699999999999996</v>
      </c>
    </row>
    <row r="80" spans="1:13" x14ac:dyDescent="0.25">
      <c r="A80" s="9">
        <v>45734</v>
      </c>
      <c r="B80" s="1">
        <v>81</v>
      </c>
      <c r="C80" s="2">
        <v>106</v>
      </c>
      <c r="D80" s="2">
        <v>40.6</v>
      </c>
      <c r="E80" s="2">
        <v>26.8</v>
      </c>
      <c r="F80" s="2">
        <v>38.299999999999997</v>
      </c>
      <c r="G80" s="2">
        <v>77.2</v>
      </c>
      <c r="H80" s="2">
        <v>15</v>
      </c>
      <c r="I80" s="2">
        <v>40.6</v>
      </c>
      <c r="J80" s="2">
        <v>21.7</v>
      </c>
      <c r="K80" s="26">
        <f t="shared" si="6"/>
        <v>77.3</v>
      </c>
      <c r="L80" s="12">
        <f t="shared" si="9"/>
        <v>28.799999999999997</v>
      </c>
      <c r="M80" s="12">
        <f t="shared" si="10"/>
        <v>91</v>
      </c>
    </row>
    <row r="81" spans="1:13" x14ac:dyDescent="0.25">
      <c r="A81" s="9">
        <v>45735</v>
      </c>
      <c r="B81" s="1">
        <v>56</v>
      </c>
      <c r="C81" s="2">
        <v>107</v>
      </c>
      <c r="D81" s="2">
        <v>40.1</v>
      </c>
      <c r="E81" s="2">
        <v>22.6</v>
      </c>
      <c r="F81" s="2">
        <v>44.2</v>
      </c>
      <c r="G81" s="2">
        <v>110</v>
      </c>
      <c r="H81" s="2">
        <v>48</v>
      </c>
      <c r="I81" s="2">
        <v>40.1</v>
      </c>
      <c r="J81" s="2">
        <v>21.8</v>
      </c>
      <c r="K81" s="26">
        <f t="shared" si="6"/>
        <v>109.89999999999999</v>
      </c>
      <c r="L81" s="12">
        <f t="shared" si="9"/>
        <v>-3</v>
      </c>
      <c r="M81" s="12">
        <f t="shared" si="10"/>
        <v>59</v>
      </c>
    </row>
    <row r="82" spans="1:13" x14ac:dyDescent="0.25">
      <c r="A82" s="9">
        <v>45736</v>
      </c>
      <c r="B82" s="1">
        <v>78</v>
      </c>
      <c r="C82" s="2">
        <v>80.7</v>
      </c>
      <c r="D82" s="2">
        <v>41.6</v>
      </c>
      <c r="E82" s="2">
        <v>22.6</v>
      </c>
      <c r="F82" s="2">
        <v>16.5</v>
      </c>
      <c r="G82" s="2">
        <v>75.599999999999994</v>
      </c>
      <c r="H82" s="2">
        <v>16.3</v>
      </c>
      <c r="I82" s="2">
        <v>41.6</v>
      </c>
      <c r="J82" s="2">
        <v>17.7</v>
      </c>
      <c r="K82" s="26">
        <f t="shared" si="6"/>
        <v>75.600000000000009</v>
      </c>
      <c r="L82" s="12">
        <f t="shared" si="9"/>
        <v>5.1000000000000085</v>
      </c>
      <c r="M82" s="12">
        <f t="shared" si="10"/>
        <v>64.400000000000006</v>
      </c>
    </row>
    <row r="83" spans="1:13" x14ac:dyDescent="0.25">
      <c r="A83" s="9">
        <v>45737</v>
      </c>
      <c r="B83" s="1">
        <v>76</v>
      </c>
      <c r="C83" s="2">
        <v>62.2</v>
      </c>
      <c r="D83" s="2">
        <v>35.6</v>
      </c>
      <c r="E83" s="2">
        <v>22.2</v>
      </c>
      <c r="F83" s="2">
        <v>4.37</v>
      </c>
      <c r="G83" s="2">
        <v>75.2</v>
      </c>
      <c r="H83" s="2">
        <v>17.899999999999999</v>
      </c>
      <c r="I83" s="2">
        <v>35.6</v>
      </c>
      <c r="J83" s="2">
        <v>21.7</v>
      </c>
      <c r="K83" s="26">
        <f t="shared" si="6"/>
        <v>75.2</v>
      </c>
      <c r="L83" s="12">
        <f t="shared" si="9"/>
        <v>-13</v>
      </c>
      <c r="M83" s="12">
        <f t="shared" si="10"/>
        <v>44.300000000000004</v>
      </c>
    </row>
    <row r="84" spans="1:13" x14ac:dyDescent="0.25">
      <c r="A84" s="9">
        <v>45738</v>
      </c>
      <c r="B84" s="1">
        <v>76</v>
      </c>
      <c r="C84" s="2">
        <v>98.8</v>
      </c>
      <c r="D84" s="2">
        <v>40.799999999999997</v>
      </c>
      <c r="E84" s="2">
        <v>22.1</v>
      </c>
      <c r="F84" s="2">
        <v>35.9</v>
      </c>
      <c r="G84" s="2">
        <v>78.2</v>
      </c>
      <c r="H84" s="2">
        <v>18.5</v>
      </c>
      <c r="I84" s="2">
        <v>40.799999999999997</v>
      </c>
      <c r="J84" s="2">
        <v>19</v>
      </c>
      <c r="K84" s="26">
        <f t="shared" si="6"/>
        <v>78.3</v>
      </c>
      <c r="L84" s="12">
        <f t="shared" si="9"/>
        <v>20.599999999999994</v>
      </c>
      <c r="M84" s="12">
        <f t="shared" si="10"/>
        <v>80.3</v>
      </c>
    </row>
    <row r="85" spans="1:13" x14ac:dyDescent="0.25">
      <c r="A85" s="9">
        <v>45739</v>
      </c>
      <c r="B85" s="1">
        <v>67</v>
      </c>
      <c r="C85" s="2">
        <v>57.8</v>
      </c>
      <c r="D85" s="2">
        <v>27.7</v>
      </c>
      <c r="E85" s="2">
        <v>23.2</v>
      </c>
      <c r="F85" s="2">
        <v>6.85</v>
      </c>
      <c r="G85" s="2">
        <v>72.099999999999994</v>
      </c>
      <c r="H85" s="2">
        <v>23.8</v>
      </c>
      <c r="I85" s="2">
        <v>27.7</v>
      </c>
      <c r="J85" s="2">
        <v>20.5</v>
      </c>
      <c r="K85" s="26">
        <f t="shared" si="6"/>
        <v>72</v>
      </c>
      <c r="L85" s="12">
        <f t="shared" si="9"/>
        <v>-14.299999999999997</v>
      </c>
      <c r="M85" s="12">
        <f t="shared" si="10"/>
        <v>34</v>
      </c>
    </row>
    <row r="86" spans="1:13" x14ac:dyDescent="0.25">
      <c r="A86" s="9">
        <v>45740</v>
      </c>
      <c r="B86" s="1">
        <v>69</v>
      </c>
      <c r="C86" s="2">
        <v>66.900000000000006</v>
      </c>
      <c r="D86" s="2">
        <v>29.4</v>
      </c>
      <c r="E86" s="2">
        <v>21.5</v>
      </c>
      <c r="F86" s="2">
        <v>16</v>
      </c>
      <c r="G86" s="2">
        <v>72.2</v>
      </c>
      <c r="H86" s="2">
        <v>22.8</v>
      </c>
      <c r="I86" s="2">
        <v>29.4</v>
      </c>
      <c r="J86" s="2">
        <v>20</v>
      </c>
      <c r="K86" s="26">
        <f t="shared" si="6"/>
        <v>72.2</v>
      </c>
      <c r="L86" s="12">
        <f t="shared" si="9"/>
        <v>-5.2999999999999972</v>
      </c>
      <c r="M86" s="12">
        <f t="shared" si="10"/>
        <v>44.100000000000009</v>
      </c>
    </row>
    <row r="87" spans="1:13" x14ac:dyDescent="0.25">
      <c r="A87" s="9">
        <v>45741</v>
      </c>
      <c r="B87" s="1">
        <v>61</v>
      </c>
      <c r="C87" s="2">
        <v>46.3</v>
      </c>
      <c r="D87" s="2">
        <v>20.6</v>
      </c>
      <c r="E87" s="2">
        <v>21.5</v>
      </c>
      <c r="F87" s="2">
        <v>4.21</v>
      </c>
      <c r="G87" s="2">
        <v>66.400000000000006</v>
      </c>
      <c r="H87" s="2">
        <v>26</v>
      </c>
      <c r="I87" s="2">
        <v>20.6</v>
      </c>
      <c r="J87" s="2">
        <v>19.8</v>
      </c>
      <c r="K87" s="26">
        <f t="shared" si="6"/>
        <v>66.400000000000006</v>
      </c>
      <c r="L87" s="12">
        <f t="shared" si="9"/>
        <v>-20.100000000000009</v>
      </c>
      <c r="M87" s="12">
        <f t="shared" si="10"/>
        <v>20.299999999999997</v>
      </c>
    </row>
    <row r="88" spans="1:13" x14ac:dyDescent="0.25">
      <c r="A88" s="9">
        <v>45742</v>
      </c>
      <c r="B88" s="1">
        <v>53</v>
      </c>
      <c r="C88" s="2">
        <v>35.799999999999997</v>
      </c>
      <c r="D88" s="2">
        <v>23.5</v>
      </c>
      <c r="E88" s="2">
        <v>11.1</v>
      </c>
      <c r="F88" s="2">
        <v>1.23</v>
      </c>
      <c r="G88" s="2">
        <v>65.3</v>
      </c>
      <c r="H88" s="2">
        <v>30.9</v>
      </c>
      <c r="I88" s="2">
        <v>23.5</v>
      </c>
      <c r="J88" s="2">
        <v>11</v>
      </c>
      <c r="K88" s="26">
        <f t="shared" si="6"/>
        <v>65.400000000000006</v>
      </c>
      <c r="L88" s="12">
        <f t="shared" si="9"/>
        <v>-29.5</v>
      </c>
      <c r="M88" s="12">
        <f t="shared" si="10"/>
        <v>4.8999999999999986</v>
      </c>
    </row>
    <row r="89" spans="1:13" x14ac:dyDescent="0.25">
      <c r="A89" s="9">
        <v>45743</v>
      </c>
      <c r="B89" s="1">
        <v>70</v>
      </c>
      <c r="C89" s="2">
        <v>62.3</v>
      </c>
      <c r="D89" s="2">
        <v>31</v>
      </c>
      <c r="E89" s="2">
        <v>22.7</v>
      </c>
      <c r="F89" s="2">
        <v>8.65</v>
      </c>
      <c r="G89" s="2">
        <v>69.599999999999994</v>
      </c>
      <c r="H89" s="2">
        <v>20.6</v>
      </c>
      <c r="I89" s="2">
        <v>31</v>
      </c>
      <c r="J89" s="2">
        <v>18</v>
      </c>
      <c r="K89" s="26">
        <f t="shared" si="6"/>
        <v>69.599999999999994</v>
      </c>
      <c r="L89" s="12">
        <f t="shared" si="9"/>
        <v>-7.2999999999999972</v>
      </c>
      <c r="M89" s="12">
        <f t="shared" si="10"/>
        <v>41.699999999999996</v>
      </c>
    </row>
    <row r="90" spans="1:13" x14ac:dyDescent="0.25">
      <c r="A90" s="9">
        <v>45744</v>
      </c>
      <c r="B90" s="1">
        <v>73</v>
      </c>
      <c r="C90" s="2">
        <v>50.3</v>
      </c>
      <c r="D90" s="2">
        <v>28.5</v>
      </c>
      <c r="E90" s="2">
        <v>19.899999999999999</v>
      </c>
      <c r="F90" s="2">
        <v>1.87</v>
      </c>
      <c r="G90" s="2">
        <v>66.900000000000006</v>
      </c>
      <c r="H90" s="2">
        <v>18.399999999999999</v>
      </c>
      <c r="I90" s="2">
        <v>28.5</v>
      </c>
      <c r="J90" s="2">
        <v>20</v>
      </c>
      <c r="K90" s="26">
        <f t="shared" si="6"/>
        <v>66.900000000000006</v>
      </c>
      <c r="L90" s="12">
        <f t="shared" si="9"/>
        <v>-16.600000000000009</v>
      </c>
      <c r="M90" s="12">
        <f t="shared" si="10"/>
        <v>31.9</v>
      </c>
    </row>
    <row r="91" spans="1:13" x14ac:dyDescent="0.25">
      <c r="A91" s="9">
        <v>45745</v>
      </c>
      <c r="B91" s="1">
        <v>50</v>
      </c>
      <c r="C91" s="2">
        <v>35.5</v>
      </c>
      <c r="D91" s="2">
        <v>25</v>
      </c>
      <c r="E91" s="2">
        <v>9.27</v>
      </c>
      <c r="F91" s="2">
        <v>1.17</v>
      </c>
      <c r="G91" s="2">
        <v>68.5</v>
      </c>
      <c r="H91" s="2">
        <v>34.200000000000003</v>
      </c>
      <c r="I91" s="2">
        <v>25</v>
      </c>
      <c r="J91" s="2">
        <v>9.2200000000000006</v>
      </c>
      <c r="K91" s="26">
        <f t="shared" si="6"/>
        <v>68.42</v>
      </c>
      <c r="L91" s="12">
        <f t="shared" si="9"/>
        <v>-33</v>
      </c>
      <c r="M91" s="12">
        <f t="shared" si="10"/>
        <v>1.2999999999999972</v>
      </c>
    </row>
    <row r="92" spans="1:13" x14ac:dyDescent="0.25">
      <c r="A92" s="9">
        <v>45746</v>
      </c>
      <c r="B92" s="1">
        <v>63</v>
      </c>
      <c r="C92" s="2">
        <v>88.6</v>
      </c>
      <c r="D92" s="2">
        <v>28.3</v>
      </c>
      <c r="E92" s="2">
        <v>22.4</v>
      </c>
      <c r="F92" s="2">
        <v>37.799999999999997</v>
      </c>
      <c r="G92" s="2">
        <v>69</v>
      </c>
      <c r="H92" s="2">
        <v>25.3</v>
      </c>
      <c r="I92" s="2">
        <v>28.3</v>
      </c>
      <c r="J92" s="2">
        <v>15.4</v>
      </c>
      <c r="K92" s="26">
        <f t="shared" si="6"/>
        <v>69</v>
      </c>
      <c r="L92" s="12">
        <f t="shared" si="9"/>
        <v>19.599999999999994</v>
      </c>
      <c r="M92" s="12">
        <f t="shared" si="10"/>
        <v>63.3</v>
      </c>
    </row>
    <row r="93" spans="1:13" x14ac:dyDescent="0.25">
      <c r="A93" s="9">
        <v>45747</v>
      </c>
      <c r="B93" s="1">
        <v>76</v>
      </c>
      <c r="C93" s="2">
        <v>59</v>
      </c>
      <c r="D93" s="2">
        <v>31.1</v>
      </c>
      <c r="E93" s="2">
        <v>23.3</v>
      </c>
      <c r="F93" s="2">
        <v>4.59</v>
      </c>
      <c r="G93" s="2">
        <v>73.8</v>
      </c>
      <c r="H93" s="2">
        <v>17.399999999999999</v>
      </c>
      <c r="I93" s="2">
        <v>31.1</v>
      </c>
      <c r="J93" s="2">
        <v>25.3</v>
      </c>
      <c r="K93" s="26">
        <f t="shared" si="6"/>
        <v>73.8</v>
      </c>
      <c r="L93" s="12">
        <f t="shared" si="9"/>
        <v>-14.799999999999997</v>
      </c>
      <c r="M93" s="12">
        <f t="shared" si="10"/>
        <v>41.6</v>
      </c>
    </row>
    <row r="94" spans="1:13" x14ac:dyDescent="0.25">
      <c r="A94" s="9">
        <v>45748</v>
      </c>
      <c r="B94" s="1">
        <v>76</v>
      </c>
      <c r="C94" s="2">
        <v>107</v>
      </c>
      <c r="D94" s="2">
        <v>44.8</v>
      </c>
      <c r="E94" s="2">
        <v>23.1</v>
      </c>
      <c r="F94" s="2">
        <v>39.299999999999997</v>
      </c>
      <c r="G94" s="2">
        <v>81.5</v>
      </c>
      <c r="H94" s="2">
        <v>19.3</v>
      </c>
      <c r="I94" s="2">
        <v>44.8</v>
      </c>
      <c r="J94" s="2">
        <v>17.3</v>
      </c>
      <c r="K94" s="26">
        <f t="shared" si="6"/>
        <v>81.399999999999991</v>
      </c>
      <c r="L94" s="12">
        <f t="shared" ref="L94:L121" si="11">C94-G94</f>
        <v>25.5</v>
      </c>
      <c r="M94" s="12">
        <f t="shared" ref="M94:M121" si="12">C94-H94</f>
        <v>87.7</v>
      </c>
    </row>
    <row r="95" spans="1:13" x14ac:dyDescent="0.25">
      <c r="A95" s="9">
        <v>45749</v>
      </c>
      <c r="B95" s="1">
        <v>56</v>
      </c>
      <c r="C95" s="2">
        <v>117</v>
      </c>
      <c r="D95" s="2">
        <v>38.5</v>
      </c>
      <c r="E95" s="2">
        <v>22.3</v>
      </c>
      <c r="F95" s="2">
        <v>55.8</v>
      </c>
      <c r="G95" s="2">
        <v>96.1</v>
      </c>
      <c r="H95" s="2">
        <v>42.4</v>
      </c>
      <c r="I95" s="2">
        <v>38.5</v>
      </c>
      <c r="J95" s="2">
        <v>15.2</v>
      </c>
      <c r="K95" s="26">
        <f t="shared" si="6"/>
        <v>96.100000000000009</v>
      </c>
      <c r="L95" s="12">
        <f t="shared" si="11"/>
        <v>20.900000000000006</v>
      </c>
      <c r="M95" s="12">
        <f t="shared" si="12"/>
        <v>74.599999999999994</v>
      </c>
    </row>
    <row r="96" spans="1:13" x14ac:dyDescent="0.25">
      <c r="A96" s="9">
        <v>45750</v>
      </c>
      <c r="B96" s="1">
        <v>88</v>
      </c>
      <c r="C96" s="2">
        <v>119</v>
      </c>
      <c r="D96" s="2">
        <v>40.9</v>
      </c>
      <c r="E96" s="2">
        <v>22.4</v>
      </c>
      <c r="F96" s="2">
        <v>56.2</v>
      </c>
      <c r="G96" s="2">
        <v>65.900000000000006</v>
      </c>
      <c r="H96" s="2">
        <v>8.01</v>
      </c>
      <c r="I96" s="2">
        <v>40.9</v>
      </c>
      <c r="J96" s="2">
        <v>16.899999999999999</v>
      </c>
      <c r="K96" s="26">
        <f t="shared" si="6"/>
        <v>65.81</v>
      </c>
      <c r="L96" s="12">
        <f t="shared" si="11"/>
        <v>53.099999999999994</v>
      </c>
      <c r="M96" s="12">
        <f t="shared" si="12"/>
        <v>110.99</v>
      </c>
    </row>
    <row r="97" spans="1:13" x14ac:dyDescent="0.25">
      <c r="A97" s="9">
        <v>45751</v>
      </c>
      <c r="B97" s="1">
        <v>90</v>
      </c>
      <c r="C97" s="2">
        <v>121</v>
      </c>
      <c r="D97" s="2">
        <v>32.5</v>
      </c>
      <c r="E97" s="2">
        <v>22.8</v>
      </c>
      <c r="F97" s="2">
        <v>65.599999999999994</v>
      </c>
      <c r="G97" s="2">
        <v>55.8</v>
      </c>
      <c r="H97" s="2">
        <v>5.35</v>
      </c>
      <c r="I97" s="2">
        <v>32.5</v>
      </c>
      <c r="J97" s="2">
        <v>17.899999999999999</v>
      </c>
      <c r="K97" s="26">
        <f t="shared" si="6"/>
        <v>55.75</v>
      </c>
      <c r="L97" s="12">
        <f t="shared" si="11"/>
        <v>65.2</v>
      </c>
      <c r="M97" s="12">
        <f t="shared" si="12"/>
        <v>115.65</v>
      </c>
    </row>
    <row r="98" spans="1:13" x14ac:dyDescent="0.25">
      <c r="A98" s="9">
        <v>45752</v>
      </c>
      <c r="B98" s="1">
        <v>90</v>
      </c>
      <c r="C98" s="2">
        <v>121</v>
      </c>
      <c r="D98" s="2">
        <v>38.200000000000003</v>
      </c>
      <c r="E98" s="2">
        <v>22.7</v>
      </c>
      <c r="F98" s="2">
        <v>59.7</v>
      </c>
      <c r="G98" s="2">
        <v>65.900000000000006</v>
      </c>
      <c r="H98" s="2">
        <v>6.33</v>
      </c>
      <c r="I98" s="2">
        <v>38.200000000000003</v>
      </c>
      <c r="J98" s="2">
        <v>21.4</v>
      </c>
      <c r="K98" s="26">
        <f t="shared" si="6"/>
        <v>65.930000000000007</v>
      </c>
      <c r="L98" s="12">
        <f t="shared" si="11"/>
        <v>55.099999999999994</v>
      </c>
      <c r="M98" s="12">
        <f t="shared" si="12"/>
        <v>114.67</v>
      </c>
    </row>
    <row r="99" spans="1:13" x14ac:dyDescent="0.25">
      <c r="A99" s="9">
        <v>45753</v>
      </c>
      <c r="B99" s="1">
        <v>89</v>
      </c>
      <c r="C99" s="2">
        <v>130</v>
      </c>
      <c r="D99" s="2">
        <v>38.9</v>
      </c>
      <c r="E99" s="2">
        <v>22.6</v>
      </c>
      <c r="F99" s="2">
        <v>68.8</v>
      </c>
      <c r="G99" s="2">
        <v>62.7</v>
      </c>
      <c r="H99" s="2">
        <v>7.15</v>
      </c>
      <c r="I99" s="2">
        <v>38.9</v>
      </c>
      <c r="J99" s="2">
        <v>16.600000000000001</v>
      </c>
      <c r="K99" s="26">
        <f t="shared" si="6"/>
        <v>62.65</v>
      </c>
      <c r="L99" s="12">
        <f t="shared" si="11"/>
        <v>67.3</v>
      </c>
      <c r="M99" s="12">
        <f t="shared" si="12"/>
        <v>122.85</v>
      </c>
    </row>
    <row r="100" spans="1:13" x14ac:dyDescent="0.25">
      <c r="A100" s="9">
        <v>45754</v>
      </c>
      <c r="B100" s="1">
        <v>92</v>
      </c>
      <c r="C100" s="2">
        <v>129</v>
      </c>
      <c r="D100" s="2">
        <v>47.7</v>
      </c>
      <c r="E100" s="2">
        <v>22.8</v>
      </c>
      <c r="F100" s="2">
        <v>59.1</v>
      </c>
      <c r="G100" s="2">
        <v>71.900000000000006</v>
      </c>
      <c r="H100" s="2">
        <v>5.41</v>
      </c>
      <c r="I100" s="2">
        <v>47.7</v>
      </c>
      <c r="J100" s="2">
        <v>18.899999999999999</v>
      </c>
      <c r="K100" s="26">
        <f t="shared" si="6"/>
        <v>72.009999999999991</v>
      </c>
      <c r="L100" s="12">
        <f t="shared" si="11"/>
        <v>57.099999999999994</v>
      </c>
      <c r="M100" s="12">
        <f t="shared" si="12"/>
        <v>123.59</v>
      </c>
    </row>
    <row r="101" spans="1:13" x14ac:dyDescent="0.25">
      <c r="A101" s="9">
        <v>45755</v>
      </c>
      <c r="B101" s="1">
        <v>89</v>
      </c>
      <c r="C101" s="2">
        <v>126</v>
      </c>
      <c r="D101" s="2" t="s">
        <v>23</v>
      </c>
      <c r="E101" s="2">
        <v>22.9</v>
      </c>
      <c r="F101" s="2">
        <v>65.400000000000006</v>
      </c>
      <c r="G101" s="2">
        <v>66.2</v>
      </c>
      <c r="H101" s="2">
        <v>7.06</v>
      </c>
      <c r="I101" s="2">
        <v>37.700000000000003</v>
      </c>
      <c r="J101" s="2">
        <v>21.4</v>
      </c>
      <c r="K101" s="26">
        <f t="shared" si="6"/>
        <v>66.16</v>
      </c>
      <c r="L101" s="12">
        <f t="shared" si="11"/>
        <v>59.8</v>
      </c>
      <c r="M101" s="12">
        <f t="shared" si="12"/>
        <v>118.94</v>
      </c>
    </row>
    <row r="102" spans="1:13" x14ac:dyDescent="0.25">
      <c r="A102" s="9">
        <v>45756</v>
      </c>
      <c r="B102" s="1">
        <v>85</v>
      </c>
      <c r="C102" s="2">
        <v>123</v>
      </c>
      <c r="D102" s="2">
        <v>32.1</v>
      </c>
      <c r="E102" s="2">
        <v>22.3</v>
      </c>
      <c r="F102" s="2">
        <v>68.900000000000006</v>
      </c>
      <c r="G102" s="2">
        <v>56.6</v>
      </c>
      <c r="H102" s="2">
        <v>8.69</v>
      </c>
      <c r="I102" s="2">
        <v>32.1</v>
      </c>
      <c r="J102" s="2">
        <v>15.9</v>
      </c>
      <c r="K102" s="26">
        <f t="shared" si="6"/>
        <v>56.69</v>
      </c>
      <c r="L102" s="12">
        <f t="shared" si="11"/>
        <v>66.400000000000006</v>
      </c>
      <c r="M102" s="12">
        <f t="shared" si="12"/>
        <v>114.31</v>
      </c>
    </row>
    <row r="103" spans="1:13" x14ac:dyDescent="0.25">
      <c r="A103" s="9">
        <v>45757</v>
      </c>
      <c r="B103" s="1">
        <v>90</v>
      </c>
      <c r="C103" s="2">
        <v>124</v>
      </c>
      <c r="D103" s="2">
        <v>35.1</v>
      </c>
      <c r="E103" s="2">
        <v>22.7</v>
      </c>
      <c r="F103" s="2">
        <v>66</v>
      </c>
      <c r="G103" s="2">
        <v>58.5</v>
      </c>
      <c r="H103" s="2">
        <v>5.76</v>
      </c>
      <c r="I103" s="2">
        <v>35.1</v>
      </c>
      <c r="J103" s="2">
        <v>17.600000000000001</v>
      </c>
      <c r="K103" s="26">
        <f t="shared" si="6"/>
        <v>58.46</v>
      </c>
      <c r="L103" s="12">
        <f t="shared" si="11"/>
        <v>65.5</v>
      </c>
      <c r="M103" s="12">
        <f t="shared" si="12"/>
        <v>118.24</v>
      </c>
    </row>
    <row r="104" spans="1:13" x14ac:dyDescent="0.25">
      <c r="A104" s="9">
        <v>45758</v>
      </c>
      <c r="B104" s="1">
        <v>93</v>
      </c>
      <c r="C104" s="2">
        <v>126</v>
      </c>
      <c r="D104" s="2">
        <v>33.799999999999997</v>
      </c>
      <c r="E104" s="2">
        <v>22.8</v>
      </c>
      <c r="F104" s="2">
        <v>69.400000000000006</v>
      </c>
      <c r="G104" s="2">
        <v>56.2</v>
      </c>
      <c r="H104" s="2">
        <v>3.88</v>
      </c>
      <c r="I104" s="2">
        <v>33.799999999999997</v>
      </c>
      <c r="J104" s="2">
        <v>18.600000000000001</v>
      </c>
      <c r="K104" s="26">
        <f t="shared" si="6"/>
        <v>56.28</v>
      </c>
      <c r="L104" s="12">
        <f t="shared" si="11"/>
        <v>69.8</v>
      </c>
      <c r="M104" s="12">
        <f t="shared" si="12"/>
        <v>122.12</v>
      </c>
    </row>
    <row r="105" spans="1:13" x14ac:dyDescent="0.25">
      <c r="A105" s="9">
        <v>45759</v>
      </c>
      <c r="B105" s="1">
        <v>91</v>
      </c>
      <c r="C105" s="2">
        <v>105</v>
      </c>
      <c r="D105" s="2">
        <v>41.3</v>
      </c>
      <c r="E105" s="2">
        <v>24.4</v>
      </c>
      <c r="F105" s="2">
        <v>39.4</v>
      </c>
      <c r="G105" s="2">
        <v>68.2</v>
      </c>
      <c r="H105" s="2">
        <v>6.48</v>
      </c>
      <c r="I105" s="2">
        <v>41.3</v>
      </c>
      <c r="J105" s="2">
        <v>20.399999999999999</v>
      </c>
      <c r="K105" s="26">
        <f t="shared" si="6"/>
        <v>68.180000000000007</v>
      </c>
      <c r="L105" s="12">
        <f t="shared" si="11"/>
        <v>36.799999999999997</v>
      </c>
      <c r="M105" s="12">
        <f t="shared" si="12"/>
        <v>98.52</v>
      </c>
    </row>
    <row r="106" spans="1:13" x14ac:dyDescent="0.25">
      <c r="A106" s="9">
        <v>45760</v>
      </c>
      <c r="B106" s="1">
        <v>86</v>
      </c>
      <c r="C106" s="2">
        <v>56.7</v>
      </c>
      <c r="D106" s="2">
        <v>27.7</v>
      </c>
      <c r="E106" s="2">
        <v>23.5</v>
      </c>
      <c r="F106" s="2">
        <v>5.4</v>
      </c>
      <c r="G106" s="2">
        <v>58.5</v>
      </c>
      <c r="H106" s="2">
        <v>8.33</v>
      </c>
      <c r="I106" s="2">
        <v>27.7</v>
      </c>
      <c r="J106" s="2">
        <v>22.4</v>
      </c>
      <c r="K106" s="26">
        <f t="shared" ref="K106:K156" si="13">SUM(H106:J106)</f>
        <v>58.43</v>
      </c>
      <c r="L106" s="12">
        <f t="shared" si="11"/>
        <v>-1.7999999999999972</v>
      </c>
      <c r="M106" s="12">
        <f t="shared" si="12"/>
        <v>48.370000000000005</v>
      </c>
    </row>
    <row r="107" spans="1:13" x14ac:dyDescent="0.25">
      <c r="A107" s="9">
        <v>45761</v>
      </c>
      <c r="B107" s="1">
        <v>83</v>
      </c>
      <c r="C107" s="2">
        <v>107</v>
      </c>
      <c r="D107" s="2">
        <v>34.200000000000003</v>
      </c>
      <c r="E107" s="2">
        <v>22.1</v>
      </c>
      <c r="F107" s="2">
        <v>50.7</v>
      </c>
      <c r="G107" s="2">
        <v>60.7</v>
      </c>
      <c r="H107" s="2">
        <v>10.199999999999999</v>
      </c>
      <c r="I107" s="2">
        <v>34.200000000000003</v>
      </c>
      <c r="J107" s="2">
        <v>16.3</v>
      </c>
      <c r="K107" s="26">
        <f t="shared" si="13"/>
        <v>60.7</v>
      </c>
      <c r="L107" s="12">
        <f t="shared" si="11"/>
        <v>46.3</v>
      </c>
      <c r="M107" s="12">
        <f t="shared" si="12"/>
        <v>96.8</v>
      </c>
    </row>
    <row r="108" spans="1:13" x14ac:dyDescent="0.25">
      <c r="A108" s="9">
        <v>45762</v>
      </c>
      <c r="B108" s="1">
        <v>86</v>
      </c>
      <c r="C108" s="2">
        <v>90.4</v>
      </c>
      <c r="D108" s="2">
        <v>36.5</v>
      </c>
      <c r="E108" s="2">
        <v>23.4</v>
      </c>
      <c r="F108" s="2">
        <v>30.5</v>
      </c>
      <c r="G108" s="2">
        <v>67.5</v>
      </c>
      <c r="H108" s="2">
        <v>9.61</v>
      </c>
      <c r="I108" s="2">
        <v>36.5</v>
      </c>
      <c r="J108" s="2">
        <v>21.4</v>
      </c>
      <c r="K108" s="26">
        <f t="shared" si="13"/>
        <v>67.509999999999991</v>
      </c>
      <c r="L108" s="12">
        <f t="shared" si="11"/>
        <v>22.900000000000006</v>
      </c>
      <c r="M108" s="12">
        <f t="shared" si="12"/>
        <v>80.790000000000006</v>
      </c>
    </row>
    <row r="109" spans="1:13" x14ac:dyDescent="0.25">
      <c r="A109" s="9">
        <v>45763</v>
      </c>
      <c r="B109" s="1">
        <v>87</v>
      </c>
      <c r="C109" s="2">
        <v>67.099999999999994</v>
      </c>
      <c r="D109" s="2">
        <v>26</v>
      </c>
      <c r="E109" s="2">
        <v>22.5</v>
      </c>
      <c r="F109" s="2">
        <v>18.600000000000001</v>
      </c>
      <c r="G109" s="2">
        <v>60.1</v>
      </c>
      <c r="H109" s="2">
        <v>7.84</v>
      </c>
      <c r="I109" s="2">
        <v>26</v>
      </c>
      <c r="J109" s="2">
        <v>26.2</v>
      </c>
      <c r="K109" s="26">
        <f t="shared" si="13"/>
        <v>60.040000000000006</v>
      </c>
      <c r="L109" s="12">
        <f t="shared" si="11"/>
        <v>6.9999999999999929</v>
      </c>
      <c r="M109" s="12">
        <f t="shared" si="12"/>
        <v>59.259999999999991</v>
      </c>
    </row>
    <row r="110" spans="1:13" x14ac:dyDescent="0.25">
      <c r="A110" s="9">
        <v>45764</v>
      </c>
      <c r="B110" s="1">
        <v>38</v>
      </c>
      <c r="C110" s="2">
        <v>24</v>
      </c>
      <c r="D110" s="2">
        <v>21.1</v>
      </c>
      <c r="E110" s="2">
        <v>1.97</v>
      </c>
      <c r="F110" s="2">
        <v>0.91</v>
      </c>
      <c r="G110" s="2">
        <v>65.400000000000006</v>
      </c>
      <c r="H110" s="2">
        <v>40.299999999999997</v>
      </c>
      <c r="I110" s="2">
        <v>21.1</v>
      </c>
      <c r="J110" s="2">
        <v>4.0199999999999996</v>
      </c>
      <c r="K110" s="26">
        <f t="shared" si="13"/>
        <v>65.42</v>
      </c>
      <c r="L110" s="12">
        <f t="shared" si="11"/>
        <v>-41.400000000000006</v>
      </c>
      <c r="M110" s="12">
        <f t="shared" si="12"/>
        <v>-16.299999999999997</v>
      </c>
    </row>
    <row r="111" spans="1:13" x14ac:dyDescent="0.25">
      <c r="A111" s="9">
        <v>45765</v>
      </c>
      <c r="B111" s="1">
        <v>69</v>
      </c>
      <c r="C111" s="2">
        <v>64.8</v>
      </c>
      <c r="D111" s="2">
        <v>31.6</v>
      </c>
      <c r="E111" s="2">
        <v>24.8</v>
      </c>
      <c r="F111" s="2">
        <v>8.41</v>
      </c>
      <c r="G111" s="2">
        <v>62</v>
      </c>
      <c r="H111" s="2">
        <v>19</v>
      </c>
      <c r="I111" s="2">
        <v>31.6</v>
      </c>
      <c r="J111" s="2">
        <v>11.4</v>
      </c>
      <c r="K111" s="26">
        <f t="shared" si="13"/>
        <v>62</v>
      </c>
      <c r="L111" s="12">
        <f t="shared" si="11"/>
        <v>2.7999999999999972</v>
      </c>
      <c r="M111" s="12">
        <f t="shared" si="12"/>
        <v>45.8</v>
      </c>
    </row>
    <row r="112" spans="1:13" x14ac:dyDescent="0.25">
      <c r="A112" s="9">
        <v>45766</v>
      </c>
      <c r="B112" s="1">
        <v>91</v>
      </c>
      <c r="C112" s="2">
        <v>132</v>
      </c>
      <c r="D112" s="2">
        <v>40.9</v>
      </c>
      <c r="E112" s="2">
        <v>23.4</v>
      </c>
      <c r="F112" s="2">
        <v>67.3</v>
      </c>
      <c r="G112" s="2">
        <v>66.3</v>
      </c>
      <c r="H112" s="2">
        <v>6.01</v>
      </c>
      <c r="I112" s="2">
        <v>40.9</v>
      </c>
      <c r="J112" s="2">
        <v>19.399999999999999</v>
      </c>
      <c r="K112" s="26">
        <f t="shared" si="13"/>
        <v>66.31</v>
      </c>
      <c r="L112" s="12">
        <f t="shared" si="11"/>
        <v>65.7</v>
      </c>
      <c r="M112" s="12">
        <f t="shared" si="12"/>
        <v>125.99</v>
      </c>
    </row>
    <row r="113" spans="1:13" x14ac:dyDescent="0.25">
      <c r="A113" s="9">
        <v>45767</v>
      </c>
      <c r="B113" s="1">
        <v>90</v>
      </c>
      <c r="C113" s="2">
        <v>80.3</v>
      </c>
      <c r="D113" s="2">
        <v>32</v>
      </c>
      <c r="E113" s="2">
        <v>24.5</v>
      </c>
      <c r="F113" s="2">
        <v>23.8</v>
      </c>
      <c r="G113" s="2">
        <v>59.1</v>
      </c>
      <c r="H113" s="2">
        <v>5.71</v>
      </c>
      <c r="I113" s="2">
        <v>32</v>
      </c>
      <c r="J113" s="2">
        <v>21.4</v>
      </c>
      <c r="K113" s="26">
        <f t="shared" si="13"/>
        <v>59.11</v>
      </c>
      <c r="L113" s="12">
        <f t="shared" si="11"/>
        <v>21.199999999999996</v>
      </c>
      <c r="M113" s="12">
        <f t="shared" si="12"/>
        <v>74.59</v>
      </c>
    </row>
    <row r="114" spans="1:13" x14ac:dyDescent="0.25">
      <c r="A114" s="9">
        <v>45768</v>
      </c>
      <c r="B114" s="1">
        <v>90</v>
      </c>
      <c r="C114" s="2">
        <v>104</v>
      </c>
      <c r="D114" s="2">
        <v>34.1</v>
      </c>
      <c r="E114" s="2">
        <v>24</v>
      </c>
      <c r="F114" s="2">
        <v>46.4</v>
      </c>
      <c r="G114" s="2">
        <v>61.4</v>
      </c>
      <c r="H114" s="2">
        <v>6.08</v>
      </c>
      <c r="I114" s="2">
        <v>34.1</v>
      </c>
      <c r="J114" s="2">
        <v>21.2</v>
      </c>
      <c r="K114" s="26">
        <f t="shared" si="13"/>
        <v>61.379999999999995</v>
      </c>
      <c r="L114" s="12">
        <f t="shared" si="11"/>
        <v>42.6</v>
      </c>
      <c r="M114" s="12">
        <f t="shared" si="12"/>
        <v>97.92</v>
      </c>
    </row>
    <row r="115" spans="1:13" x14ac:dyDescent="0.25">
      <c r="A115" s="9">
        <v>45769</v>
      </c>
      <c r="B115" s="1">
        <v>90</v>
      </c>
      <c r="C115" s="2">
        <v>109</v>
      </c>
      <c r="D115" s="2">
        <v>30.1</v>
      </c>
      <c r="E115" s="2">
        <v>23</v>
      </c>
      <c r="F115" s="2">
        <v>55.7</v>
      </c>
      <c r="G115" s="2">
        <v>51.3</v>
      </c>
      <c r="H115" s="2">
        <v>5.33</v>
      </c>
      <c r="I115" s="2">
        <v>30.1</v>
      </c>
      <c r="J115" s="2">
        <v>15.1</v>
      </c>
      <c r="K115" s="26">
        <f t="shared" si="13"/>
        <v>50.53</v>
      </c>
      <c r="L115" s="12">
        <f t="shared" si="11"/>
        <v>57.7</v>
      </c>
      <c r="M115" s="12">
        <f t="shared" si="12"/>
        <v>103.67</v>
      </c>
    </row>
    <row r="116" spans="1:13" x14ac:dyDescent="0.25">
      <c r="A116" s="9">
        <v>45770</v>
      </c>
      <c r="B116" s="1">
        <v>90</v>
      </c>
      <c r="C116" s="2">
        <v>107</v>
      </c>
      <c r="D116" s="2">
        <v>26.6</v>
      </c>
      <c r="E116" s="2">
        <v>22.8</v>
      </c>
      <c r="F116" s="2">
        <v>57.7</v>
      </c>
      <c r="G116" s="2">
        <v>55.2</v>
      </c>
      <c r="H116" s="2">
        <v>5.71</v>
      </c>
      <c r="I116" s="2">
        <v>26.6</v>
      </c>
      <c r="J116" s="2">
        <v>22.9</v>
      </c>
      <c r="K116" s="26">
        <f t="shared" si="13"/>
        <v>55.21</v>
      </c>
      <c r="L116" s="12">
        <f t="shared" si="11"/>
        <v>51.8</v>
      </c>
      <c r="M116" s="12">
        <f t="shared" si="12"/>
        <v>101.29</v>
      </c>
    </row>
    <row r="117" spans="1:13" x14ac:dyDescent="0.25">
      <c r="A117" s="9">
        <v>45771</v>
      </c>
      <c r="B117" s="1">
        <v>72</v>
      </c>
      <c r="C117" s="2">
        <v>52.8</v>
      </c>
      <c r="D117" s="2">
        <v>29.7</v>
      </c>
      <c r="E117" s="2">
        <v>20.8</v>
      </c>
      <c r="F117" s="2">
        <v>2.2999999999999998</v>
      </c>
      <c r="G117" s="2">
        <v>68.400000000000006</v>
      </c>
      <c r="H117" s="2">
        <v>18.899999999999999</v>
      </c>
      <c r="I117" s="2">
        <v>29.7</v>
      </c>
      <c r="J117" s="2">
        <v>19.8</v>
      </c>
      <c r="K117" s="26">
        <f t="shared" si="13"/>
        <v>68.399999999999991</v>
      </c>
      <c r="L117" s="12">
        <f t="shared" si="11"/>
        <v>-15.600000000000009</v>
      </c>
      <c r="M117" s="12">
        <f t="shared" si="12"/>
        <v>33.9</v>
      </c>
    </row>
    <row r="118" spans="1:13" x14ac:dyDescent="0.25">
      <c r="A118" s="9">
        <v>45772</v>
      </c>
      <c r="B118" s="1">
        <v>65</v>
      </c>
      <c r="C118" s="2">
        <v>62.6</v>
      </c>
      <c r="D118" s="2">
        <v>28.3</v>
      </c>
      <c r="E118" s="2">
        <v>23.3</v>
      </c>
      <c r="F118" s="2">
        <v>11</v>
      </c>
      <c r="G118" s="2">
        <v>62</v>
      </c>
      <c r="H118" s="2">
        <v>21.7</v>
      </c>
      <c r="I118" s="2">
        <v>28.3</v>
      </c>
      <c r="J118" s="2">
        <v>11.9</v>
      </c>
      <c r="K118" s="26">
        <f t="shared" si="13"/>
        <v>61.9</v>
      </c>
      <c r="L118" s="12">
        <f t="shared" si="11"/>
        <v>0.60000000000000142</v>
      </c>
      <c r="M118" s="12">
        <f t="shared" si="12"/>
        <v>40.900000000000006</v>
      </c>
    </row>
    <row r="119" spans="1:13" x14ac:dyDescent="0.25">
      <c r="A119" s="9">
        <v>45773</v>
      </c>
      <c r="B119" s="1">
        <v>79</v>
      </c>
      <c r="C119" s="2">
        <v>83.3</v>
      </c>
      <c r="D119" s="2">
        <v>39.299999999999997</v>
      </c>
      <c r="E119" s="2">
        <v>23.3</v>
      </c>
      <c r="F119" s="2">
        <v>20.8</v>
      </c>
      <c r="G119" s="2">
        <v>74.8</v>
      </c>
      <c r="H119" s="2">
        <v>15.6</v>
      </c>
      <c r="I119" s="2">
        <v>39.299999999999997</v>
      </c>
      <c r="J119" s="2">
        <v>19.899999999999999</v>
      </c>
      <c r="K119" s="26">
        <f t="shared" si="13"/>
        <v>74.8</v>
      </c>
      <c r="L119" s="12">
        <f t="shared" si="11"/>
        <v>8.5</v>
      </c>
      <c r="M119" s="12">
        <f t="shared" si="12"/>
        <v>67.7</v>
      </c>
    </row>
    <row r="120" spans="1:13" x14ac:dyDescent="0.25">
      <c r="A120" s="9">
        <v>45774</v>
      </c>
      <c r="B120" s="1">
        <v>88</v>
      </c>
      <c r="C120" s="2">
        <v>98.3</v>
      </c>
      <c r="D120" s="2">
        <v>35.9</v>
      </c>
      <c r="E120" s="2">
        <v>22.7</v>
      </c>
      <c r="F120" s="2">
        <v>39.700000000000003</v>
      </c>
      <c r="G120" s="2">
        <v>62.2</v>
      </c>
      <c r="H120" s="2">
        <v>7.78</v>
      </c>
      <c r="I120" s="2">
        <v>35.9</v>
      </c>
      <c r="J120" s="2">
        <v>18.5</v>
      </c>
      <c r="K120" s="26">
        <f t="shared" si="13"/>
        <v>62.18</v>
      </c>
      <c r="L120" s="12">
        <f t="shared" si="11"/>
        <v>36.099999999999994</v>
      </c>
      <c r="M120" s="12">
        <f t="shared" si="12"/>
        <v>90.52</v>
      </c>
    </row>
    <row r="121" spans="1:13" x14ac:dyDescent="0.25">
      <c r="A121" s="9">
        <v>45775</v>
      </c>
      <c r="B121" s="1">
        <v>93</v>
      </c>
      <c r="C121" s="2">
        <v>135</v>
      </c>
      <c r="D121" s="2">
        <v>44.9</v>
      </c>
      <c r="E121" s="2">
        <v>22.6</v>
      </c>
      <c r="F121" s="2">
        <v>68.099999999999994</v>
      </c>
      <c r="G121" s="2">
        <v>66.900000000000006</v>
      </c>
      <c r="H121" s="2">
        <v>4.8600000000000003</v>
      </c>
      <c r="I121" s="2">
        <v>44.9</v>
      </c>
      <c r="J121" s="2">
        <v>17.2</v>
      </c>
      <c r="K121" s="26">
        <f t="shared" si="13"/>
        <v>66.959999999999994</v>
      </c>
      <c r="L121" s="12">
        <f t="shared" si="11"/>
        <v>68.099999999999994</v>
      </c>
      <c r="M121" s="12">
        <f t="shared" si="12"/>
        <v>130.13999999999999</v>
      </c>
    </row>
    <row r="122" spans="1:13" x14ac:dyDescent="0.25">
      <c r="A122" s="9">
        <v>45776</v>
      </c>
      <c r="B122" s="1">
        <v>95</v>
      </c>
      <c r="C122" s="2">
        <v>139</v>
      </c>
      <c r="D122" s="2">
        <v>37.1</v>
      </c>
      <c r="E122" s="2">
        <v>22.9</v>
      </c>
      <c r="F122" s="2">
        <v>79.3</v>
      </c>
      <c r="G122" s="2">
        <v>58.5</v>
      </c>
      <c r="H122" s="2">
        <v>2.75</v>
      </c>
      <c r="I122" s="2">
        <v>37.1</v>
      </c>
      <c r="J122" s="2">
        <v>18.600000000000001</v>
      </c>
      <c r="K122" s="26">
        <f t="shared" si="13"/>
        <v>58.45</v>
      </c>
      <c r="L122" s="12">
        <f t="shared" ref="L122:L181" si="14">C122-G122</f>
        <v>80.5</v>
      </c>
      <c r="M122" s="12">
        <f t="shared" ref="M122:M181" si="15">C122-H122</f>
        <v>136.25</v>
      </c>
    </row>
    <row r="123" spans="1:13" x14ac:dyDescent="0.25">
      <c r="A123" s="9">
        <v>45777</v>
      </c>
      <c r="B123" s="1">
        <v>82</v>
      </c>
      <c r="C123" s="2">
        <v>143</v>
      </c>
      <c r="D123" s="2">
        <v>39.9</v>
      </c>
      <c r="E123" s="2">
        <v>10.7</v>
      </c>
      <c r="F123" s="2">
        <v>92.3</v>
      </c>
      <c r="G123" s="2">
        <v>59.1</v>
      </c>
      <c r="H123" s="2">
        <v>10.6</v>
      </c>
      <c r="I123" s="2">
        <v>39.9</v>
      </c>
      <c r="J123" s="2">
        <v>8.52</v>
      </c>
      <c r="K123" s="26">
        <f t="shared" si="13"/>
        <v>59.019999999999996</v>
      </c>
      <c r="L123" s="12">
        <f t="shared" si="14"/>
        <v>83.9</v>
      </c>
      <c r="M123" s="12">
        <f t="shared" si="15"/>
        <v>132.4</v>
      </c>
    </row>
    <row r="124" spans="1:13" x14ac:dyDescent="0.25">
      <c r="A124" s="9">
        <v>45778</v>
      </c>
      <c r="B124" s="1">
        <v>96</v>
      </c>
      <c r="C124" s="2">
        <v>141</v>
      </c>
      <c r="D124" s="2">
        <v>34.5</v>
      </c>
      <c r="E124" s="2">
        <v>22.5</v>
      </c>
      <c r="F124" s="2">
        <v>83.6</v>
      </c>
      <c r="G124" s="2">
        <v>54.6</v>
      </c>
      <c r="H124" s="2">
        <v>2.11</v>
      </c>
      <c r="I124" s="2">
        <v>34.5</v>
      </c>
      <c r="J124" s="2">
        <v>18</v>
      </c>
      <c r="K124" s="26">
        <f t="shared" si="13"/>
        <v>54.61</v>
      </c>
      <c r="L124" s="12">
        <f t="shared" si="14"/>
        <v>86.4</v>
      </c>
      <c r="M124" s="12">
        <f t="shared" si="15"/>
        <v>138.88999999999999</v>
      </c>
    </row>
    <row r="125" spans="1:13" x14ac:dyDescent="0.25">
      <c r="A125" s="9">
        <v>45779</v>
      </c>
      <c r="B125" s="1">
        <v>96</v>
      </c>
      <c r="C125" s="2">
        <v>132</v>
      </c>
      <c r="D125" s="2">
        <v>32.6</v>
      </c>
      <c r="E125" s="2">
        <v>21.9</v>
      </c>
      <c r="F125" s="2">
        <v>77.8</v>
      </c>
      <c r="G125" s="2">
        <v>53.5</v>
      </c>
      <c r="H125" s="2">
        <v>2.2599999999999998</v>
      </c>
      <c r="I125" s="2">
        <v>32.6</v>
      </c>
      <c r="J125" s="2">
        <v>18.600000000000001</v>
      </c>
      <c r="K125" s="26">
        <f t="shared" si="13"/>
        <v>53.46</v>
      </c>
      <c r="L125" s="12">
        <f t="shared" si="14"/>
        <v>78.5</v>
      </c>
      <c r="M125" s="12">
        <f t="shared" si="15"/>
        <v>129.74</v>
      </c>
    </row>
    <row r="126" spans="1:13" x14ac:dyDescent="0.25">
      <c r="A126" s="9">
        <v>45780</v>
      </c>
      <c r="B126" s="1">
        <v>83</v>
      </c>
      <c r="C126" s="2">
        <v>85.3</v>
      </c>
      <c r="D126" s="2">
        <v>35.299999999999997</v>
      </c>
      <c r="E126" s="2">
        <v>24.1</v>
      </c>
      <c r="F126" s="2">
        <v>25.9</v>
      </c>
      <c r="G126" s="2">
        <v>64.7</v>
      </c>
      <c r="H126" s="2">
        <v>11.2</v>
      </c>
      <c r="I126" s="2">
        <v>35.299999999999997</v>
      </c>
      <c r="J126" s="2">
        <v>18.3</v>
      </c>
      <c r="K126" s="26">
        <f t="shared" si="13"/>
        <v>64.8</v>
      </c>
      <c r="L126" s="12">
        <f t="shared" si="14"/>
        <v>20.599999999999994</v>
      </c>
      <c r="M126" s="12">
        <f t="shared" si="15"/>
        <v>74.099999999999994</v>
      </c>
    </row>
    <row r="127" spans="1:13" x14ac:dyDescent="0.25">
      <c r="A127" s="9">
        <v>45781</v>
      </c>
      <c r="B127" s="1">
        <v>85</v>
      </c>
      <c r="C127" s="2">
        <v>51.8</v>
      </c>
      <c r="D127" s="2">
        <v>21</v>
      </c>
      <c r="E127" s="2">
        <v>18.5</v>
      </c>
      <c r="F127" s="2">
        <v>12.3</v>
      </c>
      <c r="G127" s="2">
        <v>56.4</v>
      </c>
      <c r="H127" s="2">
        <v>8.43</v>
      </c>
      <c r="I127" s="2">
        <v>21</v>
      </c>
      <c r="J127" s="2">
        <v>27</v>
      </c>
      <c r="K127" s="26">
        <f t="shared" si="13"/>
        <v>56.43</v>
      </c>
      <c r="L127" s="12">
        <f t="shared" si="14"/>
        <v>-4.6000000000000014</v>
      </c>
      <c r="M127" s="12">
        <f t="shared" si="15"/>
        <v>43.37</v>
      </c>
    </row>
    <row r="128" spans="1:13" x14ac:dyDescent="0.25">
      <c r="A128" s="9">
        <v>45782</v>
      </c>
      <c r="B128" s="1">
        <v>52</v>
      </c>
      <c r="C128" s="2">
        <v>30.7</v>
      </c>
      <c r="D128" s="2">
        <v>21.6</v>
      </c>
      <c r="E128" s="2">
        <v>7.98</v>
      </c>
      <c r="F128" s="2">
        <v>1.0900000000000001</v>
      </c>
      <c r="G128" s="2">
        <v>58.2</v>
      </c>
      <c r="H128" s="2">
        <v>28.1</v>
      </c>
      <c r="I128" s="2">
        <v>21.6</v>
      </c>
      <c r="J128" s="2">
        <v>8.48</v>
      </c>
      <c r="K128" s="26">
        <f t="shared" si="13"/>
        <v>58.180000000000007</v>
      </c>
      <c r="L128" s="12">
        <f t="shared" si="14"/>
        <v>-27.500000000000004</v>
      </c>
      <c r="M128" s="12">
        <f t="shared" si="15"/>
        <v>2.5999999999999979</v>
      </c>
    </row>
    <row r="129" spans="1:13" x14ac:dyDescent="0.25">
      <c r="A129" s="9">
        <v>45783</v>
      </c>
      <c r="B129" s="1">
        <v>53</v>
      </c>
      <c r="C129" s="2">
        <v>30.7</v>
      </c>
      <c r="D129" s="2">
        <v>22</v>
      </c>
      <c r="E129" s="2">
        <v>7.76</v>
      </c>
      <c r="F129" s="2">
        <v>0.97</v>
      </c>
      <c r="G129" s="2">
        <v>57.3</v>
      </c>
      <c r="H129" s="2">
        <v>27</v>
      </c>
      <c r="I129" s="2">
        <v>22</v>
      </c>
      <c r="J129" s="2">
        <v>8.2200000000000006</v>
      </c>
      <c r="K129" s="26">
        <f t="shared" si="13"/>
        <v>57.22</v>
      </c>
      <c r="L129" s="12">
        <f t="shared" si="14"/>
        <v>-26.599999999999998</v>
      </c>
      <c r="M129" s="12">
        <f t="shared" si="15"/>
        <v>3.6999999999999993</v>
      </c>
    </row>
    <row r="130" spans="1:13" x14ac:dyDescent="0.25">
      <c r="A130" s="9">
        <v>45784</v>
      </c>
      <c r="B130" s="1">
        <v>73</v>
      </c>
      <c r="C130" s="2">
        <v>60</v>
      </c>
      <c r="D130" s="2">
        <v>26.4</v>
      </c>
      <c r="E130" s="2">
        <v>22.4</v>
      </c>
      <c r="F130" s="2">
        <v>11.1</v>
      </c>
      <c r="G130" s="2">
        <v>52.1</v>
      </c>
      <c r="H130" s="2">
        <v>14.3</v>
      </c>
      <c r="I130" s="2">
        <v>26.4</v>
      </c>
      <c r="J130" s="2">
        <v>11.3</v>
      </c>
      <c r="K130" s="26">
        <f t="shared" si="13"/>
        <v>52</v>
      </c>
      <c r="L130" s="12">
        <f t="shared" si="14"/>
        <v>7.8999999999999986</v>
      </c>
      <c r="M130" s="12">
        <f t="shared" si="15"/>
        <v>45.7</v>
      </c>
    </row>
    <row r="131" spans="1:13" x14ac:dyDescent="0.25">
      <c r="A131" s="9">
        <v>45785</v>
      </c>
      <c r="B131" s="1">
        <v>84</v>
      </c>
      <c r="C131" s="2">
        <v>88.9</v>
      </c>
      <c r="D131" s="2">
        <v>29.7</v>
      </c>
      <c r="E131" s="2">
        <v>22.8</v>
      </c>
      <c r="F131" s="2">
        <v>36.299999999999997</v>
      </c>
      <c r="G131" s="2">
        <v>56.4</v>
      </c>
      <c r="H131" s="2">
        <v>9.0399999999999991</v>
      </c>
      <c r="I131" s="2">
        <v>29.7</v>
      </c>
      <c r="J131" s="2">
        <v>17.7</v>
      </c>
      <c r="K131" s="26">
        <f t="shared" si="13"/>
        <v>56.44</v>
      </c>
      <c r="L131" s="12">
        <f t="shared" si="14"/>
        <v>32.500000000000007</v>
      </c>
      <c r="M131" s="12">
        <f t="shared" si="15"/>
        <v>79.860000000000014</v>
      </c>
    </row>
    <row r="132" spans="1:13" x14ac:dyDescent="0.25">
      <c r="A132" s="9">
        <v>45786</v>
      </c>
      <c r="B132" s="1">
        <v>92</v>
      </c>
      <c r="C132" s="2">
        <v>115</v>
      </c>
      <c r="D132" s="2">
        <v>43.2</v>
      </c>
      <c r="E132" s="2">
        <v>23.7</v>
      </c>
      <c r="F132" s="2">
        <v>47.8</v>
      </c>
      <c r="G132" s="2">
        <v>66.900000000000006</v>
      </c>
      <c r="H132" s="2">
        <v>5.35</v>
      </c>
      <c r="I132" s="2">
        <v>43.2</v>
      </c>
      <c r="J132" s="2">
        <v>18.3</v>
      </c>
      <c r="K132" s="26">
        <f t="shared" si="13"/>
        <v>66.850000000000009</v>
      </c>
      <c r="L132" s="12">
        <f t="shared" si="14"/>
        <v>48.099999999999994</v>
      </c>
      <c r="M132" s="12">
        <f t="shared" si="15"/>
        <v>109.65</v>
      </c>
    </row>
    <row r="133" spans="1:13" x14ac:dyDescent="0.25">
      <c r="A133" s="9">
        <v>45787</v>
      </c>
      <c r="B133" s="1">
        <v>93</v>
      </c>
      <c r="C133" s="2">
        <v>148</v>
      </c>
      <c r="D133" s="2">
        <v>42.5</v>
      </c>
      <c r="E133" s="2">
        <v>22.7</v>
      </c>
      <c r="F133" s="2">
        <v>83.2</v>
      </c>
      <c r="G133" s="2">
        <v>64.599999999999994</v>
      </c>
      <c r="H133" s="2">
        <v>4.3499999999999996</v>
      </c>
      <c r="I133" s="2">
        <v>42.5</v>
      </c>
      <c r="J133" s="2">
        <v>17.7</v>
      </c>
      <c r="K133" s="26">
        <f t="shared" si="13"/>
        <v>64.55</v>
      </c>
      <c r="L133" s="12">
        <f t="shared" si="14"/>
        <v>83.4</v>
      </c>
      <c r="M133" s="12">
        <f t="shared" si="15"/>
        <v>143.65</v>
      </c>
    </row>
    <row r="134" spans="1:13" x14ac:dyDescent="0.25">
      <c r="A134" s="9">
        <v>45788</v>
      </c>
      <c r="B134" s="1">
        <v>96</v>
      </c>
      <c r="C134" s="2">
        <v>150</v>
      </c>
      <c r="D134" s="2">
        <v>43.9</v>
      </c>
      <c r="E134" s="2">
        <v>23</v>
      </c>
      <c r="F134" s="2">
        <v>82.8</v>
      </c>
      <c r="G134" s="2">
        <v>65.3</v>
      </c>
      <c r="H134" s="2">
        <v>2.5299999999999998</v>
      </c>
      <c r="I134" s="2">
        <v>43.9</v>
      </c>
      <c r="J134" s="2">
        <v>18.8</v>
      </c>
      <c r="K134" s="26">
        <f t="shared" si="13"/>
        <v>65.23</v>
      </c>
      <c r="L134" s="12">
        <f t="shared" si="14"/>
        <v>84.7</v>
      </c>
      <c r="M134" s="12">
        <f t="shared" si="15"/>
        <v>147.47</v>
      </c>
    </row>
    <row r="135" spans="1:13" x14ac:dyDescent="0.25">
      <c r="A135" s="9">
        <v>45789</v>
      </c>
      <c r="B135" s="1">
        <v>96</v>
      </c>
      <c r="C135" s="2">
        <v>122</v>
      </c>
      <c r="D135" s="2">
        <v>44.6</v>
      </c>
      <c r="E135" s="2">
        <v>22.8</v>
      </c>
      <c r="F135" s="2">
        <v>55</v>
      </c>
      <c r="G135" s="2">
        <v>75.099999999999994</v>
      </c>
      <c r="H135" s="2">
        <v>3.09</v>
      </c>
      <c r="I135" s="2">
        <v>44.6</v>
      </c>
      <c r="J135" s="2">
        <v>27.7</v>
      </c>
      <c r="K135" s="26">
        <f t="shared" si="13"/>
        <v>75.39</v>
      </c>
      <c r="L135" s="12">
        <f t="shared" si="14"/>
        <v>46.900000000000006</v>
      </c>
      <c r="M135" s="12">
        <f t="shared" si="15"/>
        <v>118.91</v>
      </c>
    </row>
    <row r="136" spans="1:13" x14ac:dyDescent="0.25">
      <c r="A136" s="9">
        <v>45790</v>
      </c>
      <c r="B136" s="1">
        <v>83</v>
      </c>
      <c r="C136" s="2">
        <v>112</v>
      </c>
      <c r="D136" s="2">
        <v>41.9</v>
      </c>
      <c r="E136" s="2">
        <v>22.7</v>
      </c>
      <c r="F136" s="2">
        <v>47.1</v>
      </c>
      <c r="G136" s="2">
        <v>63.5</v>
      </c>
      <c r="H136" s="2">
        <v>10.8</v>
      </c>
      <c r="I136" s="2">
        <v>41.9</v>
      </c>
      <c r="J136" s="2">
        <v>10.8</v>
      </c>
      <c r="K136" s="26">
        <f t="shared" si="13"/>
        <v>63.5</v>
      </c>
      <c r="L136" s="12">
        <f t="shared" si="14"/>
        <v>48.5</v>
      </c>
      <c r="M136" s="12">
        <f t="shared" si="15"/>
        <v>101.2</v>
      </c>
    </row>
    <row r="137" spans="1:13" x14ac:dyDescent="0.25">
      <c r="A137" s="9">
        <v>45791</v>
      </c>
      <c r="B137" s="1">
        <v>87</v>
      </c>
      <c r="C137" s="2">
        <v>152</v>
      </c>
      <c r="D137" s="2">
        <v>50.9</v>
      </c>
      <c r="E137" s="2">
        <v>11.9</v>
      </c>
      <c r="F137" s="2">
        <v>89</v>
      </c>
      <c r="G137" s="2">
        <v>70.7</v>
      </c>
      <c r="H137" s="2">
        <v>9.2100000000000009</v>
      </c>
      <c r="I137" s="2">
        <v>50.9</v>
      </c>
      <c r="J137" s="2">
        <v>10.6</v>
      </c>
      <c r="K137" s="26">
        <f t="shared" si="13"/>
        <v>70.709999999999994</v>
      </c>
      <c r="L137" s="12">
        <f t="shared" si="14"/>
        <v>81.3</v>
      </c>
      <c r="M137" s="12">
        <f t="shared" si="15"/>
        <v>142.79</v>
      </c>
    </row>
    <row r="138" spans="1:13" x14ac:dyDescent="0.25">
      <c r="A138" s="9">
        <v>45792</v>
      </c>
      <c r="B138" s="1">
        <v>88</v>
      </c>
      <c r="C138" s="2">
        <v>103</v>
      </c>
      <c r="D138" s="2">
        <v>32.700000000000003</v>
      </c>
      <c r="E138" s="2">
        <v>23.4</v>
      </c>
      <c r="F138" s="2">
        <v>46.7</v>
      </c>
      <c r="G138" s="2">
        <v>64.8</v>
      </c>
      <c r="H138" s="2">
        <v>8.01</v>
      </c>
      <c r="I138" s="2">
        <v>32.700000000000003</v>
      </c>
      <c r="J138" s="2">
        <v>24.2</v>
      </c>
      <c r="K138" s="26">
        <f t="shared" si="13"/>
        <v>64.91</v>
      </c>
      <c r="L138" s="12">
        <f t="shared" si="14"/>
        <v>38.200000000000003</v>
      </c>
      <c r="M138" s="12">
        <f t="shared" si="15"/>
        <v>94.99</v>
      </c>
    </row>
    <row r="139" spans="1:13" x14ac:dyDescent="0.25">
      <c r="A139" s="9">
        <v>45793</v>
      </c>
      <c r="B139" s="1">
        <v>89</v>
      </c>
      <c r="C139" s="2">
        <v>124</v>
      </c>
      <c r="D139" s="2">
        <v>41.4</v>
      </c>
      <c r="E139" s="2">
        <v>23.3</v>
      </c>
      <c r="F139" s="2">
        <v>59</v>
      </c>
      <c r="G139" s="2">
        <v>67</v>
      </c>
      <c r="H139" s="2">
        <v>7.39</v>
      </c>
      <c r="I139" s="2">
        <v>41.4</v>
      </c>
      <c r="J139" s="2">
        <v>18.2</v>
      </c>
      <c r="K139" s="26">
        <f t="shared" si="13"/>
        <v>66.989999999999995</v>
      </c>
      <c r="L139" s="12">
        <f t="shared" si="14"/>
        <v>57</v>
      </c>
      <c r="M139" s="12">
        <f t="shared" si="15"/>
        <v>116.61</v>
      </c>
    </row>
    <row r="140" spans="1:13" x14ac:dyDescent="0.25">
      <c r="A140" s="9">
        <v>45794</v>
      </c>
      <c r="B140" s="1">
        <v>87</v>
      </c>
      <c r="C140" s="2">
        <v>110</v>
      </c>
      <c r="D140" s="2">
        <v>44.3</v>
      </c>
      <c r="E140" s="2">
        <v>23.4</v>
      </c>
      <c r="F140" s="2">
        <v>42</v>
      </c>
      <c r="G140" s="2">
        <v>76.2</v>
      </c>
      <c r="H140" s="2">
        <v>10.199999999999999</v>
      </c>
      <c r="I140" s="2">
        <v>44.3</v>
      </c>
      <c r="J140" s="2">
        <v>21.7</v>
      </c>
      <c r="K140" s="26">
        <f t="shared" si="13"/>
        <v>76.2</v>
      </c>
      <c r="L140" s="12">
        <f t="shared" si="14"/>
        <v>33.799999999999997</v>
      </c>
      <c r="M140" s="12">
        <f t="shared" si="15"/>
        <v>99.8</v>
      </c>
    </row>
    <row r="141" spans="1:13" x14ac:dyDescent="0.25">
      <c r="A141" s="9">
        <v>45795</v>
      </c>
      <c r="B141" s="1">
        <v>85</v>
      </c>
      <c r="C141" s="2">
        <v>143</v>
      </c>
      <c r="D141" s="2">
        <v>48.1</v>
      </c>
      <c r="E141" s="2">
        <v>22.8</v>
      </c>
      <c r="F141" s="2">
        <v>71.900000000000006</v>
      </c>
      <c r="G141" s="2">
        <v>76.099999999999994</v>
      </c>
      <c r="H141" s="2">
        <v>11.6</v>
      </c>
      <c r="I141" s="2">
        <v>48.1</v>
      </c>
      <c r="J141" s="2">
        <v>16.399999999999999</v>
      </c>
      <c r="K141" s="26">
        <f t="shared" si="13"/>
        <v>76.099999999999994</v>
      </c>
      <c r="L141" s="12">
        <f t="shared" si="14"/>
        <v>66.900000000000006</v>
      </c>
      <c r="M141" s="12">
        <f t="shared" si="15"/>
        <v>131.4</v>
      </c>
    </row>
    <row r="142" spans="1:13" x14ac:dyDescent="0.25">
      <c r="A142" s="9">
        <v>45796</v>
      </c>
      <c r="B142" s="1">
        <v>82</v>
      </c>
      <c r="C142" s="2">
        <v>136</v>
      </c>
      <c r="D142" s="2">
        <v>44.6</v>
      </c>
      <c r="E142" s="2">
        <v>22.6</v>
      </c>
      <c r="F142" s="2">
        <v>68.5</v>
      </c>
      <c r="G142" s="2">
        <v>71.8</v>
      </c>
      <c r="H142" s="2">
        <v>5.86</v>
      </c>
      <c r="I142" s="2">
        <v>44.6</v>
      </c>
      <c r="J142" s="2">
        <v>21.3</v>
      </c>
      <c r="K142" s="26">
        <f t="shared" si="13"/>
        <v>71.760000000000005</v>
      </c>
      <c r="L142" s="12">
        <f t="shared" si="14"/>
        <v>64.2</v>
      </c>
      <c r="M142" s="12">
        <f t="shared" si="15"/>
        <v>130.13999999999999</v>
      </c>
    </row>
    <row r="143" spans="1:13" x14ac:dyDescent="0.25">
      <c r="A143" s="9">
        <v>45797</v>
      </c>
      <c r="B143" s="1">
        <v>81</v>
      </c>
      <c r="C143" s="2">
        <v>102</v>
      </c>
      <c r="D143" s="2">
        <v>32.9</v>
      </c>
      <c r="E143" s="2">
        <v>22.1</v>
      </c>
      <c r="F143" s="2">
        <v>46.6</v>
      </c>
      <c r="G143" s="2">
        <v>73.5</v>
      </c>
      <c r="H143" s="2">
        <v>14.1</v>
      </c>
      <c r="I143" s="2">
        <v>32.9</v>
      </c>
      <c r="J143" s="2">
        <v>26.5</v>
      </c>
      <c r="K143" s="26">
        <f t="shared" si="13"/>
        <v>73.5</v>
      </c>
      <c r="L143" s="12">
        <f t="shared" si="14"/>
        <v>28.5</v>
      </c>
      <c r="M143" s="12">
        <f t="shared" si="15"/>
        <v>87.9</v>
      </c>
    </row>
    <row r="144" spans="1:13" x14ac:dyDescent="0.25">
      <c r="A144" s="9">
        <v>45798</v>
      </c>
      <c r="B144" s="1">
        <v>70</v>
      </c>
      <c r="C144" s="2">
        <v>61.5</v>
      </c>
      <c r="D144" s="2">
        <v>32.700000000000003</v>
      </c>
      <c r="E144" s="2">
        <v>22.4</v>
      </c>
      <c r="F144" s="2">
        <v>6.39</v>
      </c>
      <c r="G144" s="2">
        <v>75.900000000000006</v>
      </c>
      <c r="H144" s="2">
        <v>22.4</v>
      </c>
      <c r="I144" s="2">
        <v>32.700000000000003</v>
      </c>
      <c r="J144" s="2">
        <v>20.7</v>
      </c>
      <c r="K144" s="26">
        <f t="shared" si="13"/>
        <v>75.8</v>
      </c>
      <c r="L144" s="12">
        <f t="shared" si="14"/>
        <v>-14.400000000000006</v>
      </c>
      <c r="M144" s="12">
        <f t="shared" si="15"/>
        <v>39.1</v>
      </c>
    </row>
    <row r="145" spans="1:13" x14ac:dyDescent="0.25">
      <c r="A145" s="9">
        <v>45799</v>
      </c>
      <c r="B145" s="1">
        <v>54</v>
      </c>
      <c r="C145" s="2">
        <v>39.4</v>
      </c>
      <c r="D145" s="2">
        <v>31.2</v>
      </c>
      <c r="E145" s="2">
        <v>6.92</v>
      </c>
      <c r="F145" s="2">
        <v>1.3</v>
      </c>
      <c r="G145" s="2">
        <v>71.7</v>
      </c>
      <c r="H145" s="2">
        <v>33</v>
      </c>
      <c r="I145" s="2">
        <v>31.2</v>
      </c>
      <c r="J145" s="2">
        <v>7.52</v>
      </c>
      <c r="K145" s="26">
        <f t="shared" si="13"/>
        <v>71.72</v>
      </c>
      <c r="L145" s="12">
        <f t="shared" si="14"/>
        <v>-32.300000000000004</v>
      </c>
      <c r="M145" s="12">
        <f t="shared" si="15"/>
        <v>6.3999999999999986</v>
      </c>
    </row>
    <row r="146" spans="1:13" x14ac:dyDescent="0.25">
      <c r="A146" s="9">
        <v>45800</v>
      </c>
      <c r="B146" s="1">
        <v>77</v>
      </c>
      <c r="C146" s="2">
        <v>122</v>
      </c>
      <c r="D146" s="2">
        <v>42.8</v>
      </c>
      <c r="E146" s="2">
        <v>24</v>
      </c>
      <c r="F146" s="2">
        <v>55.5</v>
      </c>
      <c r="G146" s="2">
        <v>68.5</v>
      </c>
      <c r="H146" s="2">
        <v>15.9</v>
      </c>
      <c r="I146" s="2">
        <v>42.8</v>
      </c>
      <c r="J146" s="2">
        <v>9.77</v>
      </c>
      <c r="K146" s="26">
        <f t="shared" si="13"/>
        <v>68.47</v>
      </c>
      <c r="L146" s="12">
        <f t="shared" si="14"/>
        <v>53.5</v>
      </c>
      <c r="M146" s="12">
        <f t="shared" si="15"/>
        <v>106.1</v>
      </c>
    </row>
    <row r="147" spans="1:13" x14ac:dyDescent="0.25">
      <c r="A147" s="9">
        <v>45801</v>
      </c>
      <c r="B147" s="1">
        <v>94</v>
      </c>
      <c r="C147" s="2">
        <v>134</v>
      </c>
      <c r="D147" s="2">
        <v>51.6</v>
      </c>
      <c r="E147" s="2">
        <v>23.8</v>
      </c>
      <c r="F147" s="2">
        <v>58.6</v>
      </c>
      <c r="G147" s="2">
        <v>81</v>
      </c>
      <c r="H147" s="2">
        <v>5.32</v>
      </c>
      <c r="I147" s="2">
        <v>51.6</v>
      </c>
      <c r="J147" s="2">
        <v>24.1</v>
      </c>
      <c r="K147" s="26">
        <f t="shared" si="13"/>
        <v>81.02000000000001</v>
      </c>
      <c r="L147" s="12">
        <f t="shared" si="14"/>
        <v>53</v>
      </c>
      <c r="M147" s="12">
        <f t="shared" si="15"/>
        <v>128.68</v>
      </c>
    </row>
    <row r="148" spans="1:13" x14ac:dyDescent="0.25">
      <c r="A148" s="9">
        <v>45802</v>
      </c>
      <c r="B148" s="1">
        <v>84</v>
      </c>
      <c r="C148" s="2">
        <v>66.099999999999994</v>
      </c>
      <c r="D148" s="2">
        <v>31.2</v>
      </c>
      <c r="E148" s="2">
        <v>23.7</v>
      </c>
      <c r="F148" s="2">
        <v>11.2</v>
      </c>
      <c r="G148" s="2">
        <v>63.4</v>
      </c>
      <c r="H148" s="2">
        <v>10.1</v>
      </c>
      <c r="I148" s="2">
        <v>31.2</v>
      </c>
      <c r="J148" s="2">
        <v>22.2</v>
      </c>
      <c r="K148" s="26">
        <f t="shared" si="13"/>
        <v>63.5</v>
      </c>
      <c r="L148" s="12">
        <f t="shared" si="14"/>
        <v>2.6999999999999957</v>
      </c>
      <c r="M148" s="12">
        <f t="shared" si="15"/>
        <v>55.999999999999993</v>
      </c>
    </row>
    <row r="149" spans="1:13" x14ac:dyDescent="0.25">
      <c r="A149" s="9">
        <v>45803</v>
      </c>
      <c r="B149" s="1">
        <v>72</v>
      </c>
      <c r="C149" s="2">
        <v>48</v>
      </c>
      <c r="D149" s="2">
        <v>27.1</v>
      </c>
      <c r="E149" s="2">
        <v>19.2</v>
      </c>
      <c r="F149" s="2">
        <v>1.71</v>
      </c>
      <c r="G149" s="2">
        <v>61</v>
      </c>
      <c r="H149" s="2">
        <v>17</v>
      </c>
      <c r="I149" s="2">
        <v>27.1</v>
      </c>
      <c r="J149" s="2">
        <v>16.899999999999999</v>
      </c>
      <c r="K149" s="26">
        <f t="shared" si="13"/>
        <v>61</v>
      </c>
      <c r="L149" s="12">
        <f t="shared" si="14"/>
        <v>-13</v>
      </c>
      <c r="M149" s="12">
        <f t="shared" si="15"/>
        <v>31</v>
      </c>
    </row>
    <row r="150" spans="1:13" x14ac:dyDescent="0.25">
      <c r="A150" s="9">
        <v>45804</v>
      </c>
      <c r="B150" s="1">
        <v>83</v>
      </c>
      <c r="C150" s="2">
        <v>81.8</v>
      </c>
      <c r="D150" s="2">
        <v>38.299999999999997</v>
      </c>
      <c r="E150" s="2">
        <v>27.7</v>
      </c>
      <c r="F150" s="2">
        <v>15.9</v>
      </c>
      <c r="G150" s="2">
        <v>72</v>
      </c>
      <c r="H150" s="2">
        <v>12.2</v>
      </c>
      <c r="I150" s="2">
        <v>38.299999999999997</v>
      </c>
      <c r="J150" s="2">
        <v>21.5</v>
      </c>
      <c r="K150" s="26">
        <f t="shared" si="13"/>
        <v>72</v>
      </c>
      <c r="L150" s="12">
        <f t="shared" si="14"/>
        <v>9.7999999999999972</v>
      </c>
      <c r="M150" s="12">
        <f t="shared" si="15"/>
        <v>69.599999999999994</v>
      </c>
    </row>
    <row r="151" spans="1:13" x14ac:dyDescent="0.25">
      <c r="A151" s="9">
        <v>45805</v>
      </c>
      <c r="B151" s="1">
        <v>75</v>
      </c>
      <c r="C151" s="2">
        <v>41.6</v>
      </c>
      <c r="D151" s="2">
        <v>28</v>
      </c>
      <c r="E151" s="2">
        <v>11.7</v>
      </c>
      <c r="F151" s="2">
        <v>1.87</v>
      </c>
      <c r="G151" s="2">
        <v>62.1</v>
      </c>
      <c r="H151" s="2">
        <v>15.3</v>
      </c>
      <c r="I151" s="2">
        <v>28</v>
      </c>
      <c r="J151" s="2">
        <v>18.8</v>
      </c>
      <c r="K151" s="26">
        <f t="shared" si="13"/>
        <v>62.099999999999994</v>
      </c>
      <c r="L151" s="12">
        <f t="shared" si="14"/>
        <v>-20.5</v>
      </c>
      <c r="M151" s="12">
        <f t="shared" si="15"/>
        <v>26.3</v>
      </c>
    </row>
    <row r="152" spans="1:13" x14ac:dyDescent="0.25">
      <c r="A152" s="9">
        <v>45806</v>
      </c>
      <c r="B152" s="1">
        <v>78</v>
      </c>
      <c r="C152" s="2">
        <v>121</v>
      </c>
      <c r="D152" s="2">
        <v>43.4</v>
      </c>
      <c r="E152" s="2">
        <v>22.6</v>
      </c>
      <c r="F152" s="2">
        <v>54.8</v>
      </c>
      <c r="G152" s="2">
        <v>65.3</v>
      </c>
      <c r="H152" s="2">
        <v>14.5</v>
      </c>
      <c r="I152" s="2">
        <v>43.4</v>
      </c>
      <c r="J152" s="2">
        <v>7.4</v>
      </c>
      <c r="K152" s="26">
        <f t="shared" si="13"/>
        <v>65.3</v>
      </c>
      <c r="L152" s="12">
        <f t="shared" si="14"/>
        <v>55.7</v>
      </c>
      <c r="M152" s="12">
        <f t="shared" si="15"/>
        <v>106.5</v>
      </c>
    </row>
    <row r="153" spans="1:13" x14ac:dyDescent="0.25">
      <c r="A153" s="9">
        <v>45807</v>
      </c>
      <c r="B153" s="1">
        <v>97</v>
      </c>
      <c r="C153" s="2">
        <v>154</v>
      </c>
      <c r="D153" s="2">
        <v>73.7</v>
      </c>
      <c r="E153" s="2">
        <v>28.8</v>
      </c>
      <c r="F153" s="2">
        <v>52.2</v>
      </c>
      <c r="G153" s="2">
        <v>104</v>
      </c>
      <c r="H153" s="2">
        <v>3.66</v>
      </c>
      <c r="I153" s="2">
        <v>73.3</v>
      </c>
      <c r="J153" s="2">
        <v>26.9</v>
      </c>
      <c r="K153" s="26">
        <f t="shared" si="13"/>
        <v>103.85999999999999</v>
      </c>
      <c r="L153" s="12">
        <f t="shared" si="14"/>
        <v>50</v>
      </c>
      <c r="M153" s="12">
        <f t="shared" si="15"/>
        <v>150.34</v>
      </c>
    </row>
    <row r="154" spans="1:13" x14ac:dyDescent="0.25">
      <c r="A154" s="9">
        <v>45808</v>
      </c>
      <c r="B154" s="1">
        <v>95</v>
      </c>
      <c r="C154" s="2">
        <v>150</v>
      </c>
      <c r="D154" s="2">
        <v>49.7</v>
      </c>
      <c r="E154" s="2">
        <v>23.3</v>
      </c>
      <c r="F154" s="2">
        <v>76.8</v>
      </c>
      <c r="G154" s="2">
        <v>72.3</v>
      </c>
      <c r="H154" s="2">
        <v>3.82</v>
      </c>
      <c r="I154" s="2">
        <v>49.7</v>
      </c>
      <c r="J154" s="2">
        <v>18.7</v>
      </c>
      <c r="K154" s="26">
        <f t="shared" si="13"/>
        <v>72.22</v>
      </c>
      <c r="L154" s="12">
        <f t="shared" si="14"/>
        <v>77.7</v>
      </c>
      <c r="M154" s="12">
        <f t="shared" si="15"/>
        <v>146.18</v>
      </c>
    </row>
    <row r="155" spans="1:13" x14ac:dyDescent="0.25">
      <c r="A155" s="9">
        <v>45809</v>
      </c>
      <c r="B155" s="1">
        <v>93</v>
      </c>
      <c r="C155" s="2">
        <v>105</v>
      </c>
      <c r="D155" s="2">
        <v>32.700000000000003</v>
      </c>
      <c r="E155" s="2">
        <v>23.4</v>
      </c>
      <c r="F155" s="2">
        <v>48.6</v>
      </c>
      <c r="G155" s="2">
        <v>66.900000000000006</v>
      </c>
      <c r="H155" s="2">
        <v>4.43</v>
      </c>
      <c r="I155" s="2">
        <v>32.700000000000003</v>
      </c>
      <c r="J155" s="2">
        <v>29.7</v>
      </c>
      <c r="K155" s="26">
        <f t="shared" si="13"/>
        <v>66.83</v>
      </c>
      <c r="L155" s="12">
        <f t="shared" si="14"/>
        <v>38.099999999999994</v>
      </c>
      <c r="M155" s="12">
        <f t="shared" si="15"/>
        <v>100.57</v>
      </c>
    </row>
    <row r="156" spans="1:13" x14ac:dyDescent="0.25">
      <c r="A156" s="9">
        <v>45810</v>
      </c>
      <c r="B156" s="1">
        <v>75</v>
      </c>
      <c r="C156" s="2">
        <v>64.400000000000006</v>
      </c>
      <c r="D156" s="2">
        <v>26</v>
      </c>
      <c r="E156" s="2">
        <v>23.6</v>
      </c>
      <c r="F156" s="2">
        <v>14.7</v>
      </c>
      <c r="G156" s="2">
        <v>63.5</v>
      </c>
      <c r="H156" s="2">
        <v>15.6</v>
      </c>
      <c r="I156" s="2">
        <v>26</v>
      </c>
      <c r="J156" s="2">
        <v>21.9</v>
      </c>
      <c r="K156" s="26">
        <f t="shared" si="13"/>
        <v>63.5</v>
      </c>
      <c r="L156" s="12">
        <f t="shared" si="14"/>
        <v>0.90000000000000568</v>
      </c>
      <c r="M156" s="12">
        <f t="shared" si="15"/>
        <v>48.800000000000004</v>
      </c>
    </row>
    <row r="157" spans="1:13" x14ac:dyDescent="0.25">
      <c r="A157" s="9">
        <v>45811</v>
      </c>
      <c r="B157" s="1">
        <v>83</v>
      </c>
      <c r="C157" s="2">
        <v>105</v>
      </c>
      <c r="D157" s="2">
        <v>63.1</v>
      </c>
      <c r="E157" s="2">
        <v>29.2</v>
      </c>
      <c r="F157" s="2">
        <v>12.9</v>
      </c>
      <c r="G157" s="2">
        <v>100</v>
      </c>
      <c r="H157" s="2">
        <v>17.600000000000001</v>
      </c>
      <c r="I157" s="2">
        <v>63.1</v>
      </c>
      <c r="J157" s="2">
        <v>19.7</v>
      </c>
      <c r="K157" s="26">
        <f t="shared" ref="K157:K199" si="16">SUM(H157:J157)</f>
        <v>100.4</v>
      </c>
      <c r="L157" s="12">
        <f t="shared" si="14"/>
        <v>5</v>
      </c>
      <c r="M157" s="12">
        <f t="shared" si="15"/>
        <v>87.4</v>
      </c>
    </row>
    <row r="158" spans="1:13" x14ac:dyDescent="0.25">
      <c r="A158" s="9">
        <v>45812</v>
      </c>
      <c r="B158" s="1">
        <v>71</v>
      </c>
      <c r="C158" s="2">
        <v>73.8</v>
      </c>
      <c r="D158" s="2">
        <v>25.6</v>
      </c>
      <c r="E158" s="2">
        <v>21.2</v>
      </c>
      <c r="F158" s="2">
        <v>27</v>
      </c>
      <c r="G158" s="2">
        <v>60.8</v>
      </c>
      <c r="H158" s="2">
        <v>17.5</v>
      </c>
      <c r="I158" s="2">
        <v>25.6</v>
      </c>
      <c r="J158" s="2">
        <v>17.7</v>
      </c>
      <c r="K158" s="26">
        <f t="shared" si="16"/>
        <v>60.8</v>
      </c>
      <c r="L158" s="12">
        <f t="shared" si="14"/>
        <v>13</v>
      </c>
      <c r="M158" s="12">
        <f t="shared" si="15"/>
        <v>56.3</v>
      </c>
    </row>
    <row r="159" spans="1:13" x14ac:dyDescent="0.25">
      <c r="A159" s="9">
        <v>45813</v>
      </c>
      <c r="B159" s="1">
        <v>84</v>
      </c>
      <c r="C159" s="2">
        <v>72.599999999999994</v>
      </c>
      <c r="D159" s="2">
        <v>33.1</v>
      </c>
      <c r="E159" s="2">
        <v>25.9</v>
      </c>
      <c r="F159" s="2">
        <v>13.6</v>
      </c>
      <c r="G159" s="2">
        <v>64.5</v>
      </c>
      <c r="H159" s="2">
        <v>10.5</v>
      </c>
      <c r="I159" s="2">
        <v>33.1</v>
      </c>
      <c r="J159" s="2">
        <v>20.9</v>
      </c>
      <c r="K159" s="26">
        <f t="shared" si="16"/>
        <v>64.5</v>
      </c>
      <c r="L159" s="12">
        <f t="shared" si="14"/>
        <v>8.0999999999999943</v>
      </c>
      <c r="M159" s="12">
        <f t="shared" si="15"/>
        <v>62.099999999999994</v>
      </c>
    </row>
    <row r="160" spans="1:13" x14ac:dyDescent="0.25">
      <c r="A160" s="9">
        <v>45814</v>
      </c>
      <c r="B160" s="1">
        <v>88</v>
      </c>
      <c r="C160" s="2">
        <v>83.3</v>
      </c>
      <c r="D160" s="2">
        <v>35.5</v>
      </c>
      <c r="E160" s="2">
        <v>24.8</v>
      </c>
      <c r="F160" s="2">
        <v>23</v>
      </c>
      <c r="G160" s="2">
        <v>63.9</v>
      </c>
      <c r="H160" s="2">
        <v>7.54</v>
      </c>
      <c r="I160" s="2">
        <v>35.5</v>
      </c>
      <c r="J160" s="2">
        <v>20.9</v>
      </c>
      <c r="K160" s="26">
        <f t="shared" si="16"/>
        <v>63.94</v>
      </c>
      <c r="L160" s="12">
        <f t="shared" si="14"/>
        <v>19.399999999999999</v>
      </c>
      <c r="M160" s="12">
        <f t="shared" si="15"/>
        <v>75.759999999999991</v>
      </c>
    </row>
    <row r="161" spans="1:13" x14ac:dyDescent="0.25">
      <c r="A161" s="9">
        <v>45815</v>
      </c>
      <c r="B161" s="1">
        <v>65</v>
      </c>
      <c r="C161" s="2">
        <v>41.3</v>
      </c>
      <c r="D161" s="2">
        <v>27.3</v>
      </c>
      <c r="E161" s="2">
        <v>12.7</v>
      </c>
      <c r="F161" s="2">
        <v>1.34</v>
      </c>
      <c r="G161" s="2">
        <v>69.2</v>
      </c>
      <c r="H161" s="2">
        <v>23.9</v>
      </c>
      <c r="I161" s="2">
        <v>27.3</v>
      </c>
      <c r="J161" s="2">
        <v>17.899999999999999</v>
      </c>
      <c r="K161" s="26">
        <f t="shared" si="16"/>
        <v>69.099999999999994</v>
      </c>
      <c r="L161" s="12">
        <f t="shared" si="14"/>
        <v>-27.900000000000006</v>
      </c>
      <c r="M161" s="12">
        <f t="shared" si="15"/>
        <v>17.399999999999999</v>
      </c>
    </row>
    <row r="162" spans="1:13" x14ac:dyDescent="0.25">
      <c r="A162" s="9">
        <v>45816</v>
      </c>
      <c r="B162" s="1">
        <v>82</v>
      </c>
      <c r="C162" s="2">
        <v>113</v>
      </c>
      <c r="D162" s="2">
        <v>47.6</v>
      </c>
      <c r="E162" s="2">
        <v>23.8</v>
      </c>
      <c r="F162" s="2">
        <v>41.4</v>
      </c>
      <c r="G162" s="2">
        <v>72.400000000000006</v>
      </c>
      <c r="H162" s="2">
        <v>13.5</v>
      </c>
      <c r="I162" s="2">
        <v>47.6</v>
      </c>
      <c r="J162" s="2">
        <v>11.4</v>
      </c>
      <c r="K162" s="26">
        <f t="shared" si="16"/>
        <v>72.5</v>
      </c>
      <c r="L162" s="12">
        <f t="shared" si="14"/>
        <v>40.599999999999994</v>
      </c>
      <c r="M162" s="12">
        <f t="shared" si="15"/>
        <v>99.5</v>
      </c>
    </row>
    <row r="163" spans="1:13" x14ac:dyDescent="0.25">
      <c r="A163" s="9">
        <v>45817</v>
      </c>
      <c r="B163" s="1">
        <v>96</v>
      </c>
      <c r="C163" s="2">
        <v>147</v>
      </c>
      <c r="D163" s="2">
        <v>47.7</v>
      </c>
      <c r="E163" s="2">
        <v>23.4</v>
      </c>
      <c r="F163" s="2">
        <v>76</v>
      </c>
      <c r="G163" s="2">
        <v>68.900000000000006</v>
      </c>
      <c r="H163" s="2">
        <v>2.88</v>
      </c>
      <c r="I163" s="2">
        <v>47.7</v>
      </c>
      <c r="J163" s="2">
        <v>18.3</v>
      </c>
      <c r="K163" s="26">
        <f t="shared" si="16"/>
        <v>68.88000000000001</v>
      </c>
      <c r="L163" s="12">
        <f t="shared" si="14"/>
        <v>78.099999999999994</v>
      </c>
      <c r="M163" s="12">
        <f t="shared" si="15"/>
        <v>144.12</v>
      </c>
    </row>
    <row r="164" spans="1:13" x14ac:dyDescent="0.25">
      <c r="A164" s="9">
        <v>45818</v>
      </c>
      <c r="B164" s="1">
        <v>96</v>
      </c>
      <c r="C164" s="2">
        <v>134</v>
      </c>
      <c r="D164" s="2">
        <v>61.6</v>
      </c>
      <c r="E164" s="2">
        <v>25.7</v>
      </c>
      <c r="F164" s="2">
        <v>47.4</v>
      </c>
      <c r="G164" s="2">
        <v>95.5</v>
      </c>
      <c r="H164" s="2">
        <v>3.41</v>
      </c>
      <c r="I164" s="2">
        <v>61.6</v>
      </c>
      <c r="J164" s="2">
        <v>31</v>
      </c>
      <c r="K164" s="26">
        <f t="shared" si="16"/>
        <v>96.01</v>
      </c>
      <c r="L164" s="12">
        <f t="shared" si="14"/>
        <v>38.5</v>
      </c>
      <c r="M164" s="12">
        <f t="shared" si="15"/>
        <v>130.59</v>
      </c>
    </row>
    <row r="165" spans="1:13" x14ac:dyDescent="0.25">
      <c r="A165" s="9">
        <v>45819</v>
      </c>
      <c r="B165" s="1">
        <v>86</v>
      </c>
      <c r="C165" s="2">
        <v>150</v>
      </c>
      <c r="D165" s="2">
        <v>42.5</v>
      </c>
      <c r="E165" s="2">
        <v>23.2</v>
      </c>
      <c r="F165" s="2">
        <v>84.7</v>
      </c>
      <c r="G165" s="2">
        <v>62.1</v>
      </c>
      <c r="H165" s="2">
        <v>8.3800000000000008</v>
      </c>
      <c r="I165" s="2">
        <v>42.5</v>
      </c>
      <c r="J165" s="2">
        <v>11.3</v>
      </c>
      <c r="K165" s="26">
        <f t="shared" si="16"/>
        <v>62.180000000000007</v>
      </c>
      <c r="L165" s="12">
        <f t="shared" si="14"/>
        <v>87.9</v>
      </c>
      <c r="M165" s="12">
        <f t="shared" si="15"/>
        <v>141.62</v>
      </c>
    </row>
    <row r="166" spans="1:13" x14ac:dyDescent="0.25">
      <c r="A166" s="9">
        <v>45820</v>
      </c>
      <c r="B166" s="1">
        <v>97</v>
      </c>
      <c r="C166" s="2">
        <v>148</v>
      </c>
      <c r="D166" s="2">
        <v>49.9</v>
      </c>
      <c r="E166" s="2">
        <v>21.1</v>
      </c>
      <c r="F166" s="2">
        <v>77.3</v>
      </c>
      <c r="G166" s="2">
        <v>70.7</v>
      </c>
      <c r="H166" s="2">
        <v>2.52</v>
      </c>
      <c r="I166" s="2">
        <v>49.9</v>
      </c>
      <c r="J166" s="2">
        <v>18.3</v>
      </c>
      <c r="K166" s="26">
        <f t="shared" si="16"/>
        <v>70.72</v>
      </c>
      <c r="L166" s="12">
        <f t="shared" si="14"/>
        <v>77.3</v>
      </c>
      <c r="M166" s="12">
        <f t="shared" si="15"/>
        <v>145.47999999999999</v>
      </c>
    </row>
    <row r="167" spans="1:13" x14ac:dyDescent="0.25">
      <c r="A167" s="9">
        <v>45821</v>
      </c>
      <c r="B167" s="1">
        <v>96</v>
      </c>
      <c r="C167" s="2">
        <v>147</v>
      </c>
      <c r="D167" s="2">
        <v>48.2</v>
      </c>
      <c r="E167" s="2">
        <v>23.1</v>
      </c>
      <c r="F167" s="2">
        <v>75.400000000000006</v>
      </c>
      <c r="G167" s="2">
        <v>68.8</v>
      </c>
      <c r="H167" s="2">
        <v>2.54</v>
      </c>
      <c r="I167" s="2">
        <v>48.2</v>
      </c>
      <c r="J167" s="2">
        <v>18.100000000000001</v>
      </c>
      <c r="K167" s="26">
        <f t="shared" si="16"/>
        <v>68.84</v>
      </c>
      <c r="L167" s="12">
        <f t="shared" si="14"/>
        <v>78.2</v>
      </c>
      <c r="M167" s="12">
        <f t="shared" si="15"/>
        <v>144.46</v>
      </c>
    </row>
    <row r="168" spans="1:13" x14ac:dyDescent="0.25">
      <c r="A168" s="9">
        <v>45822</v>
      </c>
      <c r="B168" s="1">
        <v>92</v>
      </c>
      <c r="C168" s="2">
        <v>137</v>
      </c>
      <c r="D168" s="2">
        <v>41.1</v>
      </c>
      <c r="E168" s="2">
        <v>23.5</v>
      </c>
      <c r="F168" s="2">
        <v>72.599999999999994</v>
      </c>
      <c r="G168" s="2">
        <v>65.900000000000006</v>
      </c>
      <c r="H168" s="2">
        <v>5.16</v>
      </c>
      <c r="I168" s="2">
        <v>41.1</v>
      </c>
      <c r="J168" s="2">
        <v>19.600000000000001</v>
      </c>
      <c r="K168" s="26">
        <f t="shared" si="16"/>
        <v>65.860000000000014</v>
      </c>
      <c r="L168" s="12">
        <f t="shared" si="14"/>
        <v>71.099999999999994</v>
      </c>
      <c r="M168" s="12">
        <f t="shared" si="15"/>
        <v>131.84</v>
      </c>
    </row>
    <row r="169" spans="1:13" x14ac:dyDescent="0.25">
      <c r="A169" s="9">
        <v>45823</v>
      </c>
      <c r="B169" s="1">
        <v>94</v>
      </c>
      <c r="C169" s="2">
        <v>99.3</v>
      </c>
      <c r="D169" s="2">
        <v>33.200000000000003</v>
      </c>
      <c r="E169" s="2">
        <v>32.299999999999997</v>
      </c>
      <c r="F169" s="2">
        <v>33.799999999999997</v>
      </c>
      <c r="G169" s="2">
        <v>69.5</v>
      </c>
      <c r="H169" s="2">
        <v>4.0599999999999996</v>
      </c>
      <c r="I169" s="2">
        <v>33.200000000000003</v>
      </c>
      <c r="J169" s="2">
        <v>32.299999999999997</v>
      </c>
      <c r="K169" s="26">
        <f t="shared" si="16"/>
        <v>69.56</v>
      </c>
      <c r="L169" s="12">
        <f t="shared" si="14"/>
        <v>29.799999999999997</v>
      </c>
      <c r="M169" s="12">
        <f t="shared" si="15"/>
        <v>95.24</v>
      </c>
    </row>
    <row r="170" spans="1:13" x14ac:dyDescent="0.25">
      <c r="A170" s="9">
        <v>45824</v>
      </c>
      <c r="B170" s="1">
        <v>91</v>
      </c>
      <c r="C170" s="2">
        <v>122</v>
      </c>
      <c r="D170" s="2">
        <v>39.4</v>
      </c>
      <c r="E170" s="2">
        <v>24.7</v>
      </c>
      <c r="F170" s="2">
        <v>58.2</v>
      </c>
      <c r="G170" s="2">
        <v>63.5</v>
      </c>
      <c r="H170" s="2">
        <v>5.57</v>
      </c>
      <c r="I170" s="2">
        <v>39.4</v>
      </c>
      <c r="J170" s="2">
        <v>18.600000000000001</v>
      </c>
      <c r="K170" s="26">
        <f t="shared" si="16"/>
        <v>63.57</v>
      </c>
      <c r="L170" s="12">
        <f t="shared" si="14"/>
        <v>58.5</v>
      </c>
      <c r="M170" s="12">
        <f t="shared" si="15"/>
        <v>116.43</v>
      </c>
    </row>
    <row r="171" spans="1:13" x14ac:dyDescent="0.25">
      <c r="A171" s="9">
        <v>45825</v>
      </c>
      <c r="B171" s="1">
        <v>97</v>
      </c>
      <c r="C171" s="2">
        <v>158</v>
      </c>
      <c r="D171" s="2">
        <v>41.3</v>
      </c>
      <c r="E171" s="2">
        <v>21.8</v>
      </c>
      <c r="F171" s="2">
        <v>94.8</v>
      </c>
      <c r="G171" s="2">
        <v>63.9</v>
      </c>
      <c r="H171" s="2">
        <v>2.2799999999999998</v>
      </c>
      <c r="I171" s="2">
        <v>41.3</v>
      </c>
      <c r="J171" s="2">
        <v>20.3</v>
      </c>
      <c r="K171" s="26">
        <f t="shared" si="16"/>
        <v>63.879999999999995</v>
      </c>
      <c r="L171" s="12">
        <f t="shared" si="14"/>
        <v>94.1</v>
      </c>
      <c r="M171" s="12">
        <f t="shared" si="15"/>
        <v>155.72</v>
      </c>
    </row>
    <row r="172" spans="1:13" x14ac:dyDescent="0.25">
      <c r="A172" s="9">
        <v>45826</v>
      </c>
      <c r="B172" s="1">
        <v>97</v>
      </c>
      <c r="C172" s="2">
        <v>153</v>
      </c>
      <c r="D172" s="2">
        <v>48.2</v>
      </c>
      <c r="E172" s="2">
        <v>22.5</v>
      </c>
      <c r="F172" s="2">
        <v>82.4</v>
      </c>
      <c r="G172" s="2">
        <v>68.099999999999994</v>
      </c>
      <c r="H172" s="2">
        <v>2.25</v>
      </c>
      <c r="I172" s="2">
        <v>48.2</v>
      </c>
      <c r="J172" s="2">
        <v>17.7</v>
      </c>
      <c r="K172" s="26">
        <f t="shared" si="16"/>
        <v>68.150000000000006</v>
      </c>
      <c r="L172" s="12">
        <f t="shared" si="14"/>
        <v>84.9</v>
      </c>
      <c r="M172" s="12">
        <f t="shared" si="15"/>
        <v>150.75</v>
      </c>
    </row>
    <row r="173" spans="1:13" x14ac:dyDescent="0.25">
      <c r="A173" s="9">
        <v>45827</v>
      </c>
      <c r="B173" s="1">
        <v>97</v>
      </c>
      <c r="C173" s="2">
        <v>154</v>
      </c>
      <c r="D173" s="2">
        <v>45.3</v>
      </c>
      <c r="E173" s="2">
        <v>19.600000000000001</v>
      </c>
      <c r="F173" s="2">
        <v>89.5</v>
      </c>
      <c r="G173" s="2">
        <v>67.400000000000006</v>
      </c>
      <c r="H173" s="2">
        <v>2.2400000000000002</v>
      </c>
      <c r="I173" s="2">
        <v>45.3</v>
      </c>
      <c r="J173" s="2">
        <v>19.899999999999999</v>
      </c>
      <c r="K173" s="26">
        <f t="shared" si="16"/>
        <v>67.44</v>
      </c>
      <c r="L173" s="12">
        <f t="shared" si="14"/>
        <v>86.6</v>
      </c>
      <c r="M173" s="12">
        <f t="shared" si="15"/>
        <v>151.76</v>
      </c>
    </row>
    <row r="174" spans="1:13" x14ac:dyDescent="0.25">
      <c r="A174" s="9">
        <v>45828</v>
      </c>
      <c r="B174" s="1">
        <v>97</v>
      </c>
      <c r="C174" s="2">
        <v>155</v>
      </c>
      <c r="D174" s="2">
        <v>46.6</v>
      </c>
      <c r="E174" s="2">
        <v>22.2</v>
      </c>
      <c r="F174" s="2">
        <v>86.7</v>
      </c>
      <c r="G174" s="2">
        <v>67.5</v>
      </c>
      <c r="H174" s="2">
        <v>2.2400000000000002</v>
      </c>
      <c r="I174" s="2">
        <v>46.6</v>
      </c>
      <c r="J174" s="2">
        <v>18.600000000000001</v>
      </c>
      <c r="K174" s="26">
        <f t="shared" si="16"/>
        <v>67.44</v>
      </c>
      <c r="L174" s="12">
        <f t="shared" si="14"/>
        <v>87.5</v>
      </c>
      <c r="M174" s="12">
        <f t="shared" si="15"/>
        <v>152.76</v>
      </c>
    </row>
    <row r="175" spans="1:13" x14ac:dyDescent="0.25">
      <c r="A175" s="9">
        <v>45829</v>
      </c>
      <c r="B175" s="1">
        <v>93</v>
      </c>
      <c r="C175" s="2">
        <v>153</v>
      </c>
      <c r="D175" s="2">
        <v>56.5</v>
      </c>
      <c r="E175" s="2">
        <v>23.6</v>
      </c>
      <c r="F175" s="2">
        <v>72.7</v>
      </c>
      <c r="G175" s="2">
        <v>86.1</v>
      </c>
      <c r="H175" s="2">
        <v>5.92</v>
      </c>
      <c r="I175" s="2">
        <v>56.5</v>
      </c>
      <c r="J175" s="2">
        <v>23.7</v>
      </c>
      <c r="K175" s="26">
        <f t="shared" si="16"/>
        <v>86.12</v>
      </c>
      <c r="L175" s="12">
        <f t="shared" si="14"/>
        <v>66.900000000000006</v>
      </c>
      <c r="M175" s="12">
        <f t="shared" si="15"/>
        <v>147.08000000000001</v>
      </c>
    </row>
    <row r="176" spans="1:13" x14ac:dyDescent="0.25">
      <c r="A176" s="9">
        <v>45830</v>
      </c>
      <c r="B176" s="1">
        <v>96</v>
      </c>
      <c r="C176" s="2">
        <v>152</v>
      </c>
      <c r="D176" s="2">
        <v>53</v>
      </c>
      <c r="E176" s="2">
        <v>23.7</v>
      </c>
      <c r="F176" s="2">
        <v>75.8</v>
      </c>
      <c r="G176" s="2">
        <v>76.099999999999994</v>
      </c>
      <c r="H176" s="2">
        <v>3.28</v>
      </c>
      <c r="I176" s="2">
        <v>53</v>
      </c>
      <c r="J176" s="2">
        <v>19.8</v>
      </c>
      <c r="K176" s="26">
        <f t="shared" si="16"/>
        <v>76.08</v>
      </c>
      <c r="L176" s="12">
        <f t="shared" si="14"/>
        <v>75.900000000000006</v>
      </c>
      <c r="M176" s="12">
        <f t="shared" si="15"/>
        <v>148.72</v>
      </c>
    </row>
    <row r="177" spans="1:13" x14ac:dyDescent="0.25">
      <c r="A177" s="9">
        <v>45831</v>
      </c>
      <c r="B177" s="1">
        <v>95</v>
      </c>
      <c r="C177" s="2">
        <v>124</v>
      </c>
      <c r="D177" s="2">
        <v>48.4</v>
      </c>
      <c r="E177" s="2">
        <v>26.8</v>
      </c>
      <c r="F177" s="2">
        <v>48.6</v>
      </c>
      <c r="G177" s="2">
        <v>76.2</v>
      </c>
      <c r="H177" s="2">
        <v>4.1399999999999997</v>
      </c>
      <c r="I177" s="2">
        <v>48.4</v>
      </c>
      <c r="J177" s="2">
        <v>23.6</v>
      </c>
      <c r="K177" s="26">
        <f t="shared" si="16"/>
        <v>76.14</v>
      </c>
      <c r="L177" s="12">
        <f t="shared" si="14"/>
        <v>47.8</v>
      </c>
      <c r="M177" s="12">
        <f t="shared" si="15"/>
        <v>119.86</v>
      </c>
    </row>
    <row r="178" spans="1:13" x14ac:dyDescent="0.25">
      <c r="A178" s="9">
        <v>45832</v>
      </c>
      <c r="B178" s="1">
        <v>96</v>
      </c>
      <c r="C178" s="2">
        <v>155</v>
      </c>
      <c r="D178" s="2">
        <v>75.3</v>
      </c>
      <c r="E178" s="2">
        <v>29.8</v>
      </c>
      <c r="F178" s="2">
        <v>50</v>
      </c>
      <c r="G178" s="2">
        <v>106</v>
      </c>
      <c r="H178" s="2">
        <v>3.95</v>
      </c>
      <c r="I178" s="2">
        <v>75.3</v>
      </c>
      <c r="J178" s="2">
        <v>26.6</v>
      </c>
      <c r="K178" s="26">
        <f t="shared" si="16"/>
        <v>105.85</v>
      </c>
      <c r="L178" s="12">
        <f t="shared" si="14"/>
        <v>49</v>
      </c>
      <c r="M178" s="12">
        <f t="shared" si="15"/>
        <v>151.05000000000001</v>
      </c>
    </row>
    <row r="179" spans="1:13" x14ac:dyDescent="0.25">
      <c r="A179" s="9">
        <v>45833</v>
      </c>
      <c r="B179" s="1">
        <v>96</v>
      </c>
      <c r="C179" s="2">
        <v>151</v>
      </c>
      <c r="D179" s="2">
        <v>57.1</v>
      </c>
      <c r="E179" s="2">
        <v>23.2</v>
      </c>
      <c r="F179" s="2">
        <v>70.8</v>
      </c>
      <c r="G179" s="2">
        <v>84.6</v>
      </c>
      <c r="H179" s="2">
        <v>3.09</v>
      </c>
      <c r="I179" s="2">
        <v>57.1</v>
      </c>
      <c r="J179" s="2">
        <v>24.4</v>
      </c>
      <c r="K179" s="26">
        <f t="shared" si="16"/>
        <v>84.59</v>
      </c>
      <c r="L179" s="12">
        <f t="shared" si="14"/>
        <v>66.400000000000006</v>
      </c>
      <c r="M179" s="12">
        <f t="shared" si="15"/>
        <v>147.91</v>
      </c>
    </row>
    <row r="180" spans="1:13" x14ac:dyDescent="0.25">
      <c r="A180" s="9">
        <v>45834</v>
      </c>
      <c r="B180" s="1">
        <v>81</v>
      </c>
      <c r="C180" s="2">
        <v>76.2</v>
      </c>
      <c r="D180" s="2">
        <v>32.9</v>
      </c>
      <c r="E180" s="2">
        <v>29.6</v>
      </c>
      <c r="F180" s="2">
        <v>13.7</v>
      </c>
      <c r="G180" s="2">
        <v>71.2</v>
      </c>
      <c r="H180" s="2">
        <v>13.3</v>
      </c>
      <c r="I180" s="2">
        <v>32.9</v>
      </c>
      <c r="J180" s="2">
        <v>25</v>
      </c>
      <c r="K180" s="26">
        <f t="shared" si="16"/>
        <v>71.2</v>
      </c>
      <c r="L180" s="12">
        <f t="shared" si="14"/>
        <v>5</v>
      </c>
      <c r="M180" s="12">
        <f t="shared" si="15"/>
        <v>62.900000000000006</v>
      </c>
    </row>
    <row r="181" spans="1:13" x14ac:dyDescent="0.25">
      <c r="A181" s="9">
        <v>45835</v>
      </c>
      <c r="B181" s="1">
        <v>94</v>
      </c>
      <c r="C181" s="2">
        <v>138</v>
      </c>
      <c r="D181" s="2">
        <v>49.4</v>
      </c>
      <c r="E181" s="2">
        <v>23.2</v>
      </c>
      <c r="F181" s="2">
        <v>66.400000000000006</v>
      </c>
      <c r="G181" s="2">
        <v>73.599999999999994</v>
      </c>
      <c r="H181" s="2">
        <v>4.16</v>
      </c>
      <c r="I181" s="2">
        <v>49.4</v>
      </c>
      <c r="J181" s="2">
        <v>20.100000000000001</v>
      </c>
      <c r="K181" s="26">
        <f t="shared" si="16"/>
        <v>73.66</v>
      </c>
      <c r="L181" s="12">
        <f t="shared" si="14"/>
        <v>64.400000000000006</v>
      </c>
      <c r="M181" s="12">
        <f t="shared" si="15"/>
        <v>133.84</v>
      </c>
    </row>
    <row r="182" spans="1:13" x14ac:dyDescent="0.25">
      <c r="A182" s="9">
        <v>45836</v>
      </c>
      <c r="K182" s="26">
        <f t="shared" si="16"/>
        <v>0</v>
      </c>
    </row>
    <row r="183" spans="1:13" x14ac:dyDescent="0.25">
      <c r="A183" s="9">
        <v>45837</v>
      </c>
      <c r="K183" s="26">
        <f t="shared" si="16"/>
        <v>0</v>
      </c>
    </row>
    <row r="184" spans="1:13" x14ac:dyDescent="0.25">
      <c r="A184" s="9">
        <v>45838</v>
      </c>
      <c r="K184" s="26">
        <f t="shared" si="16"/>
        <v>0</v>
      </c>
    </row>
    <row r="185" spans="1:13" x14ac:dyDescent="0.25">
      <c r="A185" s="9">
        <v>45839</v>
      </c>
      <c r="K185" s="26">
        <f t="shared" si="16"/>
        <v>0</v>
      </c>
    </row>
    <row r="186" spans="1:13" x14ac:dyDescent="0.25">
      <c r="A186" s="9">
        <v>45840</v>
      </c>
      <c r="K186" s="26">
        <f t="shared" si="16"/>
        <v>0</v>
      </c>
    </row>
    <row r="187" spans="1:13" x14ac:dyDescent="0.25">
      <c r="A187" s="9">
        <v>45841</v>
      </c>
      <c r="K187" s="26">
        <f t="shared" si="16"/>
        <v>0</v>
      </c>
    </row>
    <row r="188" spans="1:13" x14ac:dyDescent="0.25">
      <c r="A188" s="9">
        <v>45842</v>
      </c>
      <c r="K188" s="26">
        <f t="shared" si="16"/>
        <v>0</v>
      </c>
    </row>
    <row r="189" spans="1:13" x14ac:dyDescent="0.25">
      <c r="A189" s="9">
        <v>45843</v>
      </c>
      <c r="K189" s="26">
        <f t="shared" si="16"/>
        <v>0</v>
      </c>
    </row>
    <row r="190" spans="1:13" x14ac:dyDescent="0.25">
      <c r="A190" s="9">
        <v>45844</v>
      </c>
      <c r="K190" s="26">
        <f t="shared" si="16"/>
        <v>0</v>
      </c>
    </row>
    <row r="191" spans="1:13" x14ac:dyDescent="0.25">
      <c r="A191" s="9">
        <v>45845</v>
      </c>
      <c r="K191" s="26">
        <f t="shared" si="16"/>
        <v>0</v>
      </c>
    </row>
    <row r="192" spans="1:13" x14ac:dyDescent="0.25">
      <c r="A192" s="9">
        <v>45846</v>
      </c>
      <c r="K192" s="26">
        <f t="shared" si="16"/>
        <v>0</v>
      </c>
    </row>
    <row r="193" spans="1:11" x14ac:dyDescent="0.25">
      <c r="A193" s="9">
        <v>45847</v>
      </c>
      <c r="K193" s="26">
        <f t="shared" si="16"/>
        <v>0</v>
      </c>
    </row>
    <row r="194" spans="1:11" x14ac:dyDescent="0.25">
      <c r="A194" s="9">
        <v>45848</v>
      </c>
      <c r="K194" s="26">
        <f t="shared" si="16"/>
        <v>0</v>
      </c>
    </row>
    <row r="195" spans="1:11" x14ac:dyDescent="0.25">
      <c r="A195" s="9">
        <v>45849</v>
      </c>
      <c r="K195" s="26">
        <f t="shared" si="16"/>
        <v>0</v>
      </c>
    </row>
    <row r="196" spans="1:11" x14ac:dyDescent="0.25">
      <c r="A196" s="9">
        <v>45850</v>
      </c>
      <c r="K196" s="26">
        <f t="shared" si="16"/>
        <v>0</v>
      </c>
    </row>
    <row r="197" spans="1:11" x14ac:dyDescent="0.25">
      <c r="A197" s="9">
        <v>45851</v>
      </c>
      <c r="K197" s="26">
        <f t="shared" si="16"/>
        <v>0</v>
      </c>
    </row>
    <row r="198" spans="1:11" x14ac:dyDescent="0.25">
      <c r="A198" s="9">
        <v>45852</v>
      </c>
      <c r="K198" s="26">
        <f t="shared" si="16"/>
        <v>0</v>
      </c>
    </row>
    <row r="199" spans="1:11" x14ac:dyDescent="0.25">
      <c r="A199" s="9">
        <v>45853</v>
      </c>
      <c r="K199" s="26">
        <f t="shared" si="16"/>
        <v>0</v>
      </c>
    </row>
    <row r="200" spans="1:11" x14ac:dyDescent="0.25">
      <c r="A200" s="9">
        <v>45854</v>
      </c>
      <c r="K200" s="26">
        <f t="shared" ref="K200:K215" si="17">SUM(H200:J200)</f>
        <v>0</v>
      </c>
    </row>
    <row r="201" spans="1:11" x14ac:dyDescent="0.25">
      <c r="A201" s="9">
        <v>45855</v>
      </c>
      <c r="K201" s="26">
        <f t="shared" si="17"/>
        <v>0</v>
      </c>
    </row>
    <row r="202" spans="1:11" x14ac:dyDescent="0.25">
      <c r="A202" s="9">
        <v>45856</v>
      </c>
      <c r="K202" s="26">
        <f t="shared" si="17"/>
        <v>0</v>
      </c>
    </row>
    <row r="203" spans="1:11" x14ac:dyDescent="0.25">
      <c r="A203" s="9">
        <v>45857</v>
      </c>
      <c r="K203" s="26">
        <f t="shared" si="17"/>
        <v>0</v>
      </c>
    </row>
    <row r="204" spans="1:11" x14ac:dyDescent="0.25">
      <c r="A204" s="9">
        <v>45858</v>
      </c>
      <c r="K204" s="26">
        <f t="shared" si="17"/>
        <v>0</v>
      </c>
    </row>
    <row r="205" spans="1:11" x14ac:dyDescent="0.25">
      <c r="A205" s="9">
        <v>45859</v>
      </c>
      <c r="K205" s="26">
        <f t="shared" si="17"/>
        <v>0</v>
      </c>
    </row>
    <row r="206" spans="1:11" x14ac:dyDescent="0.25">
      <c r="A206" s="9">
        <v>45860</v>
      </c>
      <c r="K206" s="26">
        <f t="shared" si="17"/>
        <v>0</v>
      </c>
    </row>
    <row r="207" spans="1:11" x14ac:dyDescent="0.25">
      <c r="A207" s="9">
        <v>45861</v>
      </c>
      <c r="K207" s="26">
        <f t="shared" si="17"/>
        <v>0</v>
      </c>
    </row>
    <row r="208" spans="1:11" x14ac:dyDescent="0.25">
      <c r="A208" s="9">
        <v>45862</v>
      </c>
      <c r="K208" s="26">
        <f t="shared" si="17"/>
        <v>0</v>
      </c>
    </row>
    <row r="209" spans="1:11" x14ac:dyDescent="0.25">
      <c r="A209" s="9">
        <v>45863</v>
      </c>
      <c r="K209" s="26">
        <f t="shared" si="17"/>
        <v>0</v>
      </c>
    </row>
    <row r="210" spans="1:11" x14ac:dyDescent="0.25">
      <c r="A210" s="9">
        <v>45864</v>
      </c>
      <c r="K210" s="26">
        <f t="shared" si="17"/>
        <v>0</v>
      </c>
    </row>
    <row r="211" spans="1:11" x14ac:dyDescent="0.25">
      <c r="A211" s="9">
        <v>45865</v>
      </c>
      <c r="K211" s="26">
        <f t="shared" si="17"/>
        <v>0</v>
      </c>
    </row>
    <row r="212" spans="1:11" x14ac:dyDescent="0.25">
      <c r="A212" s="9">
        <v>45866</v>
      </c>
      <c r="K212" s="26">
        <f t="shared" si="17"/>
        <v>0</v>
      </c>
    </row>
    <row r="213" spans="1:11" x14ac:dyDescent="0.25">
      <c r="A213" s="9">
        <v>45867</v>
      </c>
      <c r="K213" s="26">
        <f t="shared" si="17"/>
        <v>0</v>
      </c>
    </row>
    <row r="214" spans="1:11" x14ac:dyDescent="0.25">
      <c r="A214" s="9">
        <v>45868</v>
      </c>
      <c r="K214" s="26">
        <f t="shared" si="17"/>
        <v>0</v>
      </c>
    </row>
    <row r="215" spans="1:11" x14ac:dyDescent="0.25">
      <c r="A215" s="9">
        <v>45869</v>
      </c>
      <c r="K215" s="26">
        <f t="shared" si="17"/>
        <v>0</v>
      </c>
    </row>
    <row r="216" spans="1:11" x14ac:dyDescent="0.25">
      <c r="A216" s="9">
        <v>45870</v>
      </c>
      <c r="K216" s="26">
        <f t="shared" ref="K216:K253" si="18">SUM(H216:J216)</f>
        <v>0</v>
      </c>
    </row>
    <row r="217" spans="1:11" x14ac:dyDescent="0.25">
      <c r="A217" s="9">
        <v>45871</v>
      </c>
      <c r="K217" s="26">
        <f t="shared" si="18"/>
        <v>0</v>
      </c>
    </row>
    <row r="218" spans="1:11" x14ac:dyDescent="0.25">
      <c r="A218" s="9">
        <v>45872</v>
      </c>
      <c r="K218" s="26">
        <f t="shared" si="18"/>
        <v>0</v>
      </c>
    </row>
    <row r="219" spans="1:11" x14ac:dyDescent="0.25">
      <c r="A219" s="9">
        <v>45873</v>
      </c>
      <c r="K219" s="26">
        <f t="shared" si="18"/>
        <v>0</v>
      </c>
    </row>
    <row r="220" spans="1:11" x14ac:dyDescent="0.25">
      <c r="A220" s="9">
        <v>45874</v>
      </c>
      <c r="K220" s="26">
        <f t="shared" si="18"/>
        <v>0</v>
      </c>
    </row>
    <row r="221" spans="1:11" x14ac:dyDescent="0.25">
      <c r="A221" s="9">
        <v>45875</v>
      </c>
      <c r="K221" s="26">
        <f t="shared" si="18"/>
        <v>0</v>
      </c>
    </row>
    <row r="222" spans="1:11" x14ac:dyDescent="0.25">
      <c r="A222" s="9">
        <v>45876</v>
      </c>
      <c r="K222" s="26">
        <f t="shared" si="18"/>
        <v>0</v>
      </c>
    </row>
    <row r="223" spans="1:11" x14ac:dyDescent="0.25">
      <c r="A223" s="9">
        <v>45877</v>
      </c>
      <c r="K223" s="26">
        <f t="shared" si="18"/>
        <v>0</v>
      </c>
    </row>
    <row r="224" spans="1:11" x14ac:dyDescent="0.25">
      <c r="A224" s="9">
        <v>45878</v>
      </c>
      <c r="K224" s="26">
        <f t="shared" si="18"/>
        <v>0</v>
      </c>
    </row>
    <row r="225" spans="1:11" x14ac:dyDescent="0.25">
      <c r="A225" s="9">
        <v>45879</v>
      </c>
      <c r="K225" s="26">
        <f t="shared" si="18"/>
        <v>0</v>
      </c>
    </row>
    <row r="226" spans="1:11" x14ac:dyDescent="0.25">
      <c r="A226" s="9">
        <v>45880</v>
      </c>
      <c r="K226" s="26">
        <f t="shared" si="18"/>
        <v>0</v>
      </c>
    </row>
    <row r="227" spans="1:11" x14ac:dyDescent="0.25">
      <c r="A227" s="9">
        <v>45881</v>
      </c>
      <c r="K227" s="26">
        <f t="shared" si="18"/>
        <v>0</v>
      </c>
    </row>
    <row r="228" spans="1:11" x14ac:dyDescent="0.25">
      <c r="A228" s="9">
        <v>45882</v>
      </c>
      <c r="K228" s="26">
        <f t="shared" si="18"/>
        <v>0</v>
      </c>
    </row>
    <row r="229" spans="1:11" x14ac:dyDescent="0.25">
      <c r="A229" s="9">
        <v>45883</v>
      </c>
      <c r="K229" s="26">
        <f t="shared" si="18"/>
        <v>0</v>
      </c>
    </row>
    <row r="230" spans="1:11" x14ac:dyDescent="0.25">
      <c r="A230" s="9">
        <v>45884</v>
      </c>
      <c r="K230" s="26">
        <f t="shared" si="18"/>
        <v>0</v>
      </c>
    </row>
    <row r="231" spans="1:11" x14ac:dyDescent="0.25">
      <c r="A231" s="9">
        <v>45885</v>
      </c>
      <c r="K231" s="26">
        <f t="shared" si="18"/>
        <v>0</v>
      </c>
    </row>
    <row r="232" spans="1:11" x14ac:dyDescent="0.25">
      <c r="A232" s="9">
        <v>45886</v>
      </c>
      <c r="K232" s="26">
        <f t="shared" si="18"/>
        <v>0</v>
      </c>
    </row>
    <row r="233" spans="1:11" x14ac:dyDescent="0.25">
      <c r="A233" s="9">
        <v>45887</v>
      </c>
      <c r="K233" s="26">
        <f t="shared" si="18"/>
        <v>0</v>
      </c>
    </row>
    <row r="234" spans="1:11" x14ac:dyDescent="0.25">
      <c r="A234" s="9">
        <v>45888</v>
      </c>
      <c r="K234" s="26">
        <f t="shared" si="18"/>
        <v>0</v>
      </c>
    </row>
    <row r="235" spans="1:11" x14ac:dyDescent="0.25">
      <c r="A235" s="9">
        <v>45889</v>
      </c>
      <c r="K235" s="26">
        <f t="shared" si="18"/>
        <v>0</v>
      </c>
    </row>
    <row r="236" spans="1:11" x14ac:dyDescent="0.25">
      <c r="A236" s="9">
        <v>45890</v>
      </c>
      <c r="K236" s="26">
        <f t="shared" si="18"/>
        <v>0</v>
      </c>
    </row>
    <row r="237" spans="1:11" x14ac:dyDescent="0.25">
      <c r="A237" s="9">
        <v>45891</v>
      </c>
      <c r="K237" s="26">
        <f t="shared" si="18"/>
        <v>0</v>
      </c>
    </row>
    <row r="238" spans="1:11" x14ac:dyDescent="0.25">
      <c r="A238" s="9">
        <v>45892</v>
      </c>
      <c r="K238" s="26">
        <f t="shared" si="18"/>
        <v>0</v>
      </c>
    </row>
    <row r="239" spans="1:11" x14ac:dyDescent="0.25">
      <c r="A239" s="9">
        <v>45893</v>
      </c>
      <c r="K239" s="26">
        <f t="shared" si="18"/>
        <v>0</v>
      </c>
    </row>
    <row r="240" spans="1:11" x14ac:dyDescent="0.25">
      <c r="A240" s="9">
        <v>45894</v>
      </c>
      <c r="K240" s="26">
        <f t="shared" si="18"/>
        <v>0</v>
      </c>
    </row>
    <row r="241" spans="1:11" x14ac:dyDescent="0.25">
      <c r="A241" s="9">
        <v>45895</v>
      </c>
      <c r="K241" s="26">
        <f t="shared" si="18"/>
        <v>0</v>
      </c>
    </row>
    <row r="242" spans="1:11" x14ac:dyDescent="0.25">
      <c r="A242" s="9">
        <v>45896</v>
      </c>
      <c r="K242" s="26">
        <f t="shared" si="18"/>
        <v>0</v>
      </c>
    </row>
    <row r="243" spans="1:11" x14ac:dyDescent="0.25">
      <c r="A243" s="9">
        <v>45897</v>
      </c>
      <c r="K243" s="26">
        <f t="shared" si="18"/>
        <v>0</v>
      </c>
    </row>
    <row r="244" spans="1:11" x14ac:dyDescent="0.25">
      <c r="A244" s="9">
        <v>45898</v>
      </c>
      <c r="K244" s="26">
        <f t="shared" si="18"/>
        <v>0</v>
      </c>
    </row>
    <row r="245" spans="1:11" x14ac:dyDescent="0.25">
      <c r="A245" s="9">
        <v>45899</v>
      </c>
      <c r="K245" s="26">
        <f t="shared" si="18"/>
        <v>0</v>
      </c>
    </row>
    <row r="246" spans="1:11" x14ac:dyDescent="0.25">
      <c r="A246" s="9">
        <v>45900</v>
      </c>
      <c r="K246" s="26">
        <f t="shared" si="18"/>
        <v>0</v>
      </c>
    </row>
    <row r="247" spans="1:11" x14ac:dyDescent="0.25">
      <c r="A247" s="9">
        <v>45901</v>
      </c>
      <c r="K247" s="26">
        <f t="shared" si="18"/>
        <v>0</v>
      </c>
    </row>
    <row r="248" spans="1:11" x14ac:dyDescent="0.25">
      <c r="A248" s="9">
        <v>45902</v>
      </c>
      <c r="K248" s="26">
        <f t="shared" si="18"/>
        <v>0</v>
      </c>
    </row>
    <row r="249" spans="1:11" x14ac:dyDescent="0.25">
      <c r="A249" s="9">
        <v>45903</v>
      </c>
      <c r="K249" s="26">
        <f t="shared" si="18"/>
        <v>0</v>
      </c>
    </row>
    <row r="250" spans="1:11" x14ac:dyDescent="0.25">
      <c r="A250" s="9">
        <v>45904</v>
      </c>
      <c r="K250" s="26">
        <f t="shared" si="18"/>
        <v>0</v>
      </c>
    </row>
    <row r="251" spans="1:11" x14ac:dyDescent="0.25">
      <c r="A251" s="9">
        <v>45905</v>
      </c>
      <c r="K251" s="26">
        <f t="shared" si="18"/>
        <v>0</v>
      </c>
    </row>
    <row r="252" spans="1:11" x14ac:dyDescent="0.25">
      <c r="A252" s="9">
        <v>45906</v>
      </c>
      <c r="K252" s="26">
        <f t="shared" si="18"/>
        <v>0</v>
      </c>
    </row>
    <row r="253" spans="1:11" x14ac:dyDescent="0.25">
      <c r="A253" s="9">
        <v>45907</v>
      </c>
      <c r="K253" s="26">
        <f t="shared" si="18"/>
        <v>0</v>
      </c>
    </row>
    <row r="254" spans="1:11" x14ac:dyDescent="0.25">
      <c r="A254" s="9">
        <v>45908</v>
      </c>
      <c r="K254" s="26">
        <f t="shared" ref="K254:K317" si="19">SUM(H254:J254)</f>
        <v>0</v>
      </c>
    </row>
    <row r="255" spans="1:11" x14ac:dyDescent="0.25">
      <c r="A255" s="9">
        <v>45909</v>
      </c>
      <c r="K255" s="26">
        <f t="shared" si="19"/>
        <v>0</v>
      </c>
    </row>
    <row r="256" spans="1:11" x14ac:dyDescent="0.25">
      <c r="A256" s="9">
        <v>45910</v>
      </c>
      <c r="K256" s="26">
        <f t="shared" si="19"/>
        <v>0</v>
      </c>
    </row>
    <row r="257" spans="1:11" x14ac:dyDescent="0.25">
      <c r="A257" s="9">
        <v>45911</v>
      </c>
      <c r="K257" s="26">
        <f t="shared" si="19"/>
        <v>0</v>
      </c>
    </row>
    <row r="258" spans="1:11" x14ac:dyDescent="0.25">
      <c r="A258" s="9">
        <v>45912</v>
      </c>
      <c r="K258" s="26">
        <f t="shared" si="19"/>
        <v>0</v>
      </c>
    </row>
    <row r="259" spans="1:11" x14ac:dyDescent="0.25">
      <c r="A259" s="9">
        <v>45913</v>
      </c>
      <c r="K259" s="26">
        <f t="shared" si="19"/>
        <v>0</v>
      </c>
    </row>
    <row r="260" spans="1:11" x14ac:dyDescent="0.25">
      <c r="A260" s="9">
        <v>45914</v>
      </c>
      <c r="K260" s="26">
        <f t="shared" si="19"/>
        <v>0</v>
      </c>
    </row>
    <row r="261" spans="1:11" x14ac:dyDescent="0.25">
      <c r="A261" s="9">
        <v>45915</v>
      </c>
      <c r="K261" s="26">
        <f t="shared" si="19"/>
        <v>0</v>
      </c>
    </row>
    <row r="262" spans="1:11" x14ac:dyDescent="0.25">
      <c r="A262" s="9">
        <v>45916</v>
      </c>
      <c r="K262" s="26">
        <f t="shared" si="19"/>
        <v>0</v>
      </c>
    </row>
    <row r="263" spans="1:11" x14ac:dyDescent="0.25">
      <c r="A263" s="9">
        <v>45917</v>
      </c>
      <c r="K263" s="26">
        <f t="shared" si="19"/>
        <v>0</v>
      </c>
    </row>
    <row r="264" spans="1:11" x14ac:dyDescent="0.25">
      <c r="A264" s="9">
        <v>45918</v>
      </c>
      <c r="K264" s="26">
        <f t="shared" si="19"/>
        <v>0</v>
      </c>
    </row>
    <row r="265" spans="1:11" x14ac:dyDescent="0.25">
      <c r="A265" s="9">
        <v>45919</v>
      </c>
      <c r="K265" s="26">
        <f t="shared" si="19"/>
        <v>0</v>
      </c>
    </row>
    <row r="266" spans="1:11" x14ac:dyDescent="0.25">
      <c r="A266" s="9">
        <v>45920</v>
      </c>
      <c r="K266" s="26">
        <f t="shared" si="19"/>
        <v>0</v>
      </c>
    </row>
    <row r="267" spans="1:11" x14ac:dyDescent="0.25">
      <c r="A267" s="9">
        <v>45921</v>
      </c>
      <c r="K267" s="26">
        <f t="shared" si="19"/>
        <v>0</v>
      </c>
    </row>
    <row r="268" spans="1:11" x14ac:dyDescent="0.25">
      <c r="A268" s="9">
        <v>45922</v>
      </c>
      <c r="K268" s="26">
        <f t="shared" si="19"/>
        <v>0</v>
      </c>
    </row>
    <row r="269" spans="1:11" x14ac:dyDescent="0.25">
      <c r="A269" s="9">
        <v>45923</v>
      </c>
      <c r="K269" s="26">
        <f t="shared" si="19"/>
        <v>0</v>
      </c>
    </row>
    <row r="270" spans="1:11" x14ac:dyDescent="0.25">
      <c r="A270" s="9">
        <v>45924</v>
      </c>
      <c r="K270" s="26">
        <f t="shared" si="19"/>
        <v>0</v>
      </c>
    </row>
    <row r="271" spans="1:11" x14ac:dyDescent="0.25">
      <c r="A271" s="9">
        <v>45925</v>
      </c>
      <c r="K271" s="26">
        <f t="shared" si="19"/>
        <v>0</v>
      </c>
    </row>
    <row r="272" spans="1:11" x14ac:dyDescent="0.25">
      <c r="A272" s="9">
        <v>45926</v>
      </c>
      <c r="K272" s="26">
        <f t="shared" si="19"/>
        <v>0</v>
      </c>
    </row>
    <row r="273" spans="1:11" x14ac:dyDescent="0.25">
      <c r="A273" s="9">
        <v>45927</v>
      </c>
      <c r="K273" s="26">
        <f t="shared" si="19"/>
        <v>0</v>
      </c>
    </row>
    <row r="274" spans="1:11" x14ac:dyDescent="0.25">
      <c r="A274" s="9">
        <v>45928</v>
      </c>
      <c r="K274" s="26">
        <f t="shared" si="19"/>
        <v>0</v>
      </c>
    </row>
    <row r="275" spans="1:11" x14ac:dyDescent="0.25">
      <c r="A275" s="9">
        <v>45929</v>
      </c>
      <c r="K275" s="26">
        <f t="shared" si="19"/>
        <v>0</v>
      </c>
    </row>
    <row r="276" spans="1:11" x14ac:dyDescent="0.25">
      <c r="A276" s="9">
        <v>45930</v>
      </c>
      <c r="K276" s="26">
        <f t="shared" si="19"/>
        <v>0</v>
      </c>
    </row>
    <row r="277" spans="1:11" x14ac:dyDescent="0.25">
      <c r="A277" s="9">
        <v>45931</v>
      </c>
      <c r="K277" s="26">
        <f t="shared" si="19"/>
        <v>0</v>
      </c>
    </row>
    <row r="278" spans="1:11" x14ac:dyDescent="0.25">
      <c r="A278" s="9">
        <v>45932</v>
      </c>
      <c r="K278" s="26">
        <f t="shared" si="19"/>
        <v>0</v>
      </c>
    </row>
    <row r="279" spans="1:11" x14ac:dyDescent="0.25">
      <c r="A279" s="9">
        <v>45933</v>
      </c>
      <c r="K279" s="26">
        <f t="shared" si="19"/>
        <v>0</v>
      </c>
    </row>
    <row r="280" spans="1:11" x14ac:dyDescent="0.25">
      <c r="A280" s="9">
        <v>45934</v>
      </c>
      <c r="K280" s="26">
        <f t="shared" si="19"/>
        <v>0</v>
      </c>
    </row>
    <row r="281" spans="1:11" x14ac:dyDescent="0.25">
      <c r="A281" s="9">
        <v>45935</v>
      </c>
      <c r="K281" s="26">
        <f t="shared" si="19"/>
        <v>0</v>
      </c>
    </row>
    <row r="282" spans="1:11" x14ac:dyDescent="0.25">
      <c r="A282" s="9">
        <v>45936</v>
      </c>
      <c r="K282" s="26">
        <f t="shared" si="19"/>
        <v>0</v>
      </c>
    </row>
    <row r="283" spans="1:11" x14ac:dyDescent="0.25">
      <c r="A283" s="9">
        <v>45937</v>
      </c>
      <c r="K283" s="26">
        <f t="shared" si="19"/>
        <v>0</v>
      </c>
    </row>
    <row r="284" spans="1:11" x14ac:dyDescent="0.25">
      <c r="A284" s="9">
        <v>45938</v>
      </c>
      <c r="K284" s="26">
        <f t="shared" si="19"/>
        <v>0</v>
      </c>
    </row>
    <row r="285" spans="1:11" x14ac:dyDescent="0.25">
      <c r="A285" s="9">
        <v>45939</v>
      </c>
      <c r="K285" s="26">
        <f t="shared" si="19"/>
        <v>0</v>
      </c>
    </row>
    <row r="286" spans="1:11" x14ac:dyDescent="0.25">
      <c r="A286" s="9">
        <v>45940</v>
      </c>
      <c r="K286" s="26">
        <f t="shared" si="19"/>
        <v>0</v>
      </c>
    </row>
    <row r="287" spans="1:11" x14ac:dyDescent="0.25">
      <c r="A287" s="9">
        <v>45941</v>
      </c>
      <c r="K287" s="26">
        <f t="shared" si="19"/>
        <v>0</v>
      </c>
    </row>
    <row r="288" spans="1:11" x14ac:dyDescent="0.25">
      <c r="A288" s="9">
        <v>45942</v>
      </c>
      <c r="K288" s="26">
        <f t="shared" si="19"/>
        <v>0</v>
      </c>
    </row>
    <row r="289" spans="1:11" x14ac:dyDescent="0.25">
      <c r="A289" s="9">
        <v>45943</v>
      </c>
      <c r="K289" s="26">
        <f t="shared" si="19"/>
        <v>0</v>
      </c>
    </row>
    <row r="290" spans="1:11" x14ac:dyDescent="0.25">
      <c r="A290" s="9">
        <v>45944</v>
      </c>
      <c r="K290" s="26">
        <f t="shared" si="19"/>
        <v>0</v>
      </c>
    </row>
    <row r="291" spans="1:11" x14ac:dyDescent="0.25">
      <c r="A291" s="9">
        <v>45945</v>
      </c>
      <c r="K291" s="26">
        <f t="shared" si="19"/>
        <v>0</v>
      </c>
    </row>
    <row r="292" spans="1:11" x14ac:dyDescent="0.25">
      <c r="A292" s="9">
        <v>45946</v>
      </c>
      <c r="K292" s="26">
        <f t="shared" si="19"/>
        <v>0</v>
      </c>
    </row>
    <row r="293" spans="1:11" x14ac:dyDescent="0.25">
      <c r="A293" s="9">
        <v>45947</v>
      </c>
      <c r="K293" s="26">
        <f t="shared" si="19"/>
        <v>0</v>
      </c>
    </row>
    <row r="294" spans="1:11" x14ac:dyDescent="0.25">
      <c r="A294" s="9">
        <v>45948</v>
      </c>
      <c r="K294" s="26">
        <f t="shared" si="19"/>
        <v>0</v>
      </c>
    </row>
    <row r="295" spans="1:11" x14ac:dyDescent="0.25">
      <c r="A295" s="9">
        <v>45949</v>
      </c>
      <c r="K295" s="26">
        <f t="shared" si="19"/>
        <v>0</v>
      </c>
    </row>
    <row r="296" spans="1:11" x14ac:dyDescent="0.25">
      <c r="A296" s="9">
        <v>45950</v>
      </c>
      <c r="K296" s="26">
        <f t="shared" si="19"/>
        <v>0</v>
      </c>
    </row>
    <row r="297" spans="1:11" x14ac:dyDescent="0.25">
      <c r="A297" s="9">
        <v>45951</v>
      </c>
      <c r="K297" s="26">
        <f t="shared" si="19"/>
        <v>0</v>
      </c>
    </row>
    <row r="298" spans="1:11" x14ac:dyDescent="0.25">
      <c r="A298" s="9">
        <v>45952</v>
      </c>
      <c r="K298" s="26">
        <f t="shared" si="19"/>
        <v>0</v>
      </c>
    </row>
    <row r="299" spans="1:11" x14ac:dyDescent="0.25">
      <c r="A299" s="9">
        <v>45953</v>
      </c>
      <c r="K299" s="26">
        <f t="shared" si="19"/>
        <v>0</v>
      </c>
    </row>
    <row r="300" spans="1:11" x14ac:dyDescent="0.25">
      <c r="A300" s="9">
        <v>45954</v>
      </c>
      <c r="K300" s="26">
        <f t="shared" si="19"/>
        <v>0</v>
      </c>
    </row>
    <row r="301" spans="1:11" x14ac:dyDescent="0.25">
      <c r="A301" s="9">
        <v>45955</v>
      </c>
      <c r="K301" s="26">
        <f t="shared" si="19"/>
        <v>0</v>
      </c>
    </row>
    <row r="302" spans="1:11" x14ac:dyDescent="0.25">
      <c r="A302" s="9">
        <v>45956</v>
      </c>
      <c r="K302" s="26">
        <f t="shared" si="19"/>
        <v>0</v>
      </c>
    </row>
    <row r="303" spans="1:11" x14ac:dyDescent="0.25">
      <c r="A303" s="9">
        <v>45957</v>
      </c>
      <c r="K303" s="26">
        <f t="shared" si="19"/>
        <v>0</v>
      </c>
    </row>
    <row r="304" spans="1:11" x14ac:dyDescent="0.25">
      <c r="A304" s="9">
        <v>45958</v>
      </c>
      <c r="K304" s="26">
        <f t="shared" si="19"/>
        <v>0</v>
      </c>
    </row>
    <row r="305" spans="1:11" x14ac:dyDescent="0.25">
      <c r="A305" s="9">
        <v>45959</v>
      </c>
      <c r="K305" s="26">
        <f t="shared" si="19"/>
        <v>0</v>
      </c>
    </row>
    <row r="306" spans="1:11" x14ac:dyDescent="0.25">
      <c r="A306" s="9">
        <v>45960</v>
      </c>
      <c r="K306" s="26">
        <f t="shared" si="19"/>
        <v>0</v>
      </c>
    </row>
    <row r="307" spans="1:11" x14ac:dyDescent="0.25">
      <c r="A307" s="9">
        <v>45961</v>
      </c>
      <c r="K307" s="26">
        <f t="shared" si="19"/>
        <v>0</v>
      </c>
    </row>
    <row r="308" spans="1:11" x14ac:dyDescent="0.25">
      <c r="A308" s="9">
        <v>45962</v>
      </c>
      <c r="K308" s="26">
        <f t="shared" si="19"/>
        <v>0</v>
      </c>
    </row>
    <row r="309" spans="1:11" x14ac:dyDescent="0.25">
      <c r="A309" s="9">
        <v>45963</v>
      </c>
      <c r="K309" s="26">
        <f t="shared" si="19"/>
        <v>0</v>
      </c>
    </row>
    <row r="310" spans="1:11" x14ac:dyDescent="0.25">
      <c r="A310" s="9">
        <v>45964</v>
      </c>
      <c r="K310" s="26">
        <f t="shared" si="19"/>
        <v>0</v>
      </c>
    </row>
    <row r="311" spans="1:11" x14ac:dyDescent="0.25">
      <c r="A311" s="9">
        <v>45965</v>
      </c>
      <c r="K311" s="26">
        <f t="shared" si="19"/>
        <v>0</v>
      </c>
    </row>
    <row r="312" spans="1:11" x14ac:dyDescent="0.25">
      <c r="A312" s="9">
        <v>45966</v>
      </c>
      <c r="K312" s="26">
        <f t="shared" si="19"/>
        <v>0</v>
      </c>
    </row>
    <row r="313" spans="1:11" x14ac:dyDescent="0.25">
      <c r="A313" s="9">
        <v>45967</v>
      </c>
      <c r="K313" s="26">
        <f t="shared" si="19"/>
        <v>0</v>
      </c>
    </row>
    <row r="314" spans="1:11" x14ac:dyDescent="0.25">
      <c r="A314" s="9">
        <v>45968</v>
      </c>
      <c r="K314" s="26">
        <f t="shared" si="19"/>
        <v>0</v>
      </c>
    </row>
    <row r="315" spans="1:11" x14ac:dyDescent="0.25">
      <c r="A315" s="9">
        <v>45969</v>
      </c>
      <c r="K315" s="26">
        <f t="shared" si="19"/>
        <v>0</v>
      </c>
    </row>
    <row r="316" spans="1:11" x14ac:dyDescent="0.25">
      <c r="A316" s="9">
        <v>45970</v>
      </c>
      <c r="K316" s="26">
        <f t="shared" si="19"/>
        <v>0</v>
      </c>
    </row>
    <row r="317" spans="1:11" x14ac:dyDescent="0.25">
      <c r="A317" s="9">
        <v>45971</v>
      </c>
      <c r="K317" s="26">
        <f t="shared" si="19"/>
        <v>0</v>
      </c>
    </row>
    <row r="318" spans="1:11" x14ac:dyDescent="0.25">
      <c r="A318" s="9">
        <v>45972</v>
      </c>
      <c r="K318" s="26">
        <f t="shared" ref="K318:K368" si="20">SUM(H318:J318)</f>
        <v>0</v>
      </c>
    </row>
    <row r="319" spans="1:11" x14ac:dyDescent="0.25">
      <c r="A319" s="9">
        <v>45973</v>
      </c>
      <c r="K319" s="26">
        <f t="shared" si="20"/>
        <v>0</v>
      </c>
    </row>
    <row r="320" spans="1:11" x14ac:dyDescent="0.25">
      <c r="A320" s="9">
        <v>45974</v>
      </c>
      <c r="K320" s="26">
        <f t="shared" si="20"/>
        <v>0</v>
      </c>
    </row>
    <row r="321" spans="1:21" x14ac:dyDescent="0.25">
      <c r="A321" s="9">
        <v>45975</v>
      </c>
      <c r="K321" s="26">
        <f t="shared" si="20"/>
        <v>0</v>
      </c>
    </row>
    <row r="322" spans="1:21" x14ac:dyDescent="0.25">
      <c r="A322" s="9">
        <v>45976</v>
      </c>
      <c r="K322" s="26">
        <f t="shared" si="20"/>
        <v>0</v>
      </c>
    </row>
    <row r="323" spans="1:21" x14ac:dyDescent="0.25">
      <c r="A323" s="9">
        <v>45977</v>
      </c>
      <c r="K323" s="26">
        <f t="shared" si="20"/>
        <v>0</v>
      </c>
    </row>
    <row r="324" spans="1:21" x14ac:dyDescent="0.25">
      <c r="A324" s="9">
        <v>45978</v>
      </c>
      <c r="K324" s="26">
        <f t="shared" si="20"/>
        <v>0</v>
      </c>
    </row>
    <row r="325" spans="1:21" x14ac:dyDescent="0.25">
      <c r="A325" s="9">
        <v>45979</v>
      </c>
      <c r="K325" s="26">
        <f t="shared" si="20"/>
        <v>0</v>
      </c>
    </row>
    <row r="326" spans="1:21" x14ac:dyDescent="0.25">
      <c r="A326" s="9">
        <v>45980</v>
      </c>
      <c r="K326" s="26">
        <f t="shared" si="20"/>
        <v>0</v>
      </c>
    </row>
    <row r="327" spans="1:21" x14ac:dyDescent="0.25">
      <c r="A327" s="9">
        <v>45981</v>
      </c>
      <c r="K327" s="26">
        <f t="shared" si="20"/>
        <v>0</v>
      </c>
    </row>
    <row r="328" spans="1:21" x14ac:dyDescent="0.25">
      <c r="A328" s="9">
        <v>45982</v>
      </c>
      <c r="K328" s="26">
        <f t="shared" si="20"/>
        <v>0</v>
      </c>
    </row>
    <row r="329" spans="1:21" x14ac:dyDescent="0.25">
      <c r="A329" s="9">
        <v>45983</v>
      </c>
      <c r="K329" s="26">
        <f t="shared" si="20"/>
        <v>0</v>
      </c>
    </row>
    <row r="330" spans="1:21" x14ac:dyDescent="0.25">
      <c r="A330" s="9">
        <v>45984</v>
      </c>
      <c r="K330" s="26">
        <f t="shared" si="20"/>
        <v>0</v>
      </c>
    </row>
    <row r="331" spans="1:21" x14ac:dyDescent="0.25">
      <c r="A331" s="9">
        <v>45985</v>
      </c>
      <c r="K331" s="26">
        <f t="shared" si="20"/>
        <v>0</v>
      </c>
    </row>
    <row r="332" spans="1:21" x14ac:dyDescent="0.25">
      <c r="A332" s="9">
        <v>45986</v>
      </c>
      <c r="K332" s="26">
        <f t="shared" si="20"/>
        <v>0</v>
      </c>
    </row>
    <row r="333" spans="1:21" x14ac:dyDescent="0.25">
      <c r="A333" s="9">
        <v>45987</v>
      </c>
      <c r="K333" s="26">
        <f t="shared" si="20"/>
        <v>0</v>
      </c>
    </row>
    <row r="334" spans="1:21" x14ac:dyDescent="0.25">
      <c r="A334" s="9">
        <v>45988</v>
      </c>
      <c r="K334" s="26">
        <f t="shared" si="20"/>
        <v>0</v>
      </c>
    </row>
    <row r="335" spans="1:21" x14ac:dyDescent="0.25">
      <c r="A335" s="9">
        <v>45989</v>
      </c>
      <c r="K335" s="26">
        <f t="shared" si="20"/>
        <v>0</v>
      </c>
    </row>
    <row r="336" spans="1:21" x14ac:dyDescent="0.25">
      <c r="A336" s="9">
        <v>45990</v>
      </c>
      <c r="K336" s="26">
        <f t="shared" si="20"/>
        <v>0</v>
      </c>
      <c r="U336" s="35">
        <f t="shared" ref="U336" si="21">COUNTIF(B2:B366,"&gt;="&amp;U1)</f>
        <v>0</v>
      </c>
    </row>
    <row r="337" spans="1:21" x14ac:dyDescent="0.25">
      <c r="A337" s="9">
        <v>45991</v>
      </c>
      <c r="K337" s="26">
        <f t="shared" si="20"/>
        <v>0</v>
      </c>
      <c r="U337" s="35">
        <f>COUNTIF(B3:B367,"&gt;="&amp;#REF!)</f>
        <v>0</v>
      </c>
    </row>
    <row r="338" spans="1:21" x14ac:dyDescent="0.25">
      <c r="A338" s="9">
        <v>45992</v>
      </c>
      <c r="K338" s="26">
        <f t="shared" si="20"/>
        <v>0</v>
      </c>
    </row>
    <row r="339" spans="1:21" x14ac:dyDescent="0.25">
      <c r="A339" s="9">
        <v>45993</v>
      </c>
      <c r="K339" s="26">
        <f t="shared" si="20"/>
        <v>0</v>
      </c>
    </row>
    <row r="340" spans="1:21" x14ac:dyDescent="0.25">
      <c r="A340" s="9">
        <v>45994</v>
      </c>
      <c r="K340" s="26">
        <f t="shared" si="20"/>
        <v>0</v>
      </c>
    </row>
    <row r="341" spans="1:21" x14ac:dyDescent="0.25">
      <c r="A341" s="9">
        <v>45995</v>
      </c>
      <c r="K341" s="26">
        <f t="shared" si="20"/>
        <v>0</v>
      </c>
    </row>
    <row r="342" spans="1:21" x14ac:dyDescent="0.25">
      <c r="A342" s="9">
        <v>45996</v>
      </c>
      <c r="K342" s="26">
        <f t="shared" si="20"/>
        <v>0</v>
      </c>
    </row>
    <row r="343" spans="1:21" x14ac:dyDescent="0.25">
      <c r="A343" s="9">
        <v>45997</v>
      </c>
      <c r="K343" s="26">
        <f t="shared" si="20"/>
        <v>0</v>
      </c>
    </row>
    <row r="344" spans="1:21" x14ac:dyDescent="0.25">
      <c r="A344" s="9">
        <v>45998</v>
      </c>
      <c r="K344" s="26">
        <f t="shared" si="20"/>
        <v>0</v>
      </c>
    </row>
    <row r="345" spans="1:21" x14ac:dyDescent="0.25">
      <c r="A345" s="9">
        <v>45999</v>
      </c>
      <c r="K345" s="26">
        <f t="shared" si="20"/>
        <v>0</v>
      </c>
    </row>
    <row r="346" spans="1:21" x14ac:dyDescent="0.25">
      <c r="A346" s="9">
        <v>46000</v>
      </c>
      <c r="K346" s="26">
        <f t="shared" si="20"/>
        <v>0</v>
      </c>
    </row>
    <row r="347" spans="1:21" x14ac:dyDescent="0.25">
      <c r="A347" s="9">
        <v>46001</v>
      </c>
      <c r="K347" s="26">
        <f t="shared" si="20"/>
        <v>0</v>
      </c>
    </row>
    <row r="348" spans="1:21" x14ac:dyDescent="0.25">
      <c r="A348" s="9">
        <v>46002</v>
      </c>
      <c r="K348" s="26">
        <f t="shared" si="20"/>
        <v>0</v>
      </c>
    </row>
    <row r="349" spans="1:21" x14ac:dyDescent="0.25">
      <c r="A349" s="9">
        <v>46003</v>
      </c>
      <c r="K349" s="26">
        <f t="shared" si="20"/>
        <v>0</v>
      </c>
    </row>
    <row r="350" spans="1:21" x14ac:dyDescent="0.25">
      <c r="A350" s="9">
        <v>46004</v>
      </c>
      <c r="K350" s="26">
        <f t="shared" si="20"/>
        <v>0</v>
      </c>
    </row>
    <row r="351" spans="1:21" x14ac:dyDescent="0.25">
      <c r="A351" s="9">
        <v>46005</v>
      </c>
      <c r="K351" s="26">
        <f t="shared" si="20"/>
        <v>0</v>
      </c>
    </row>
    <row r="352" spans="1:21" x14ac:dyDescent="0.25">
      <c r="A352" s="9">
        <v>46006</v>
      </c>
      <c r="K352" s="26">
        <f t="shared" si="20"/>
        <v>0</v>
      </c>
    </row>
    <row r="353" spans="1:11" x14ac:dyDescent="0.25">
      <c r="A353" s="9">
        <v>46007</v>
      </c>
      <c r="K353" s="26">
        <f t="shared" si="20"/>
        <v>0</v>
      </c>
    </row>
    <row r="354" spans="1:11" x14ac:dyDescent="0.25">
      <c r="A354" s="9">
        <v>46008</v>
      </c>
      <c r="K354" s="26">
        <f t="shared" si="20"/>
        <v>0</v>
      </c>
    </row>
    <row r="355" spans="1:11" x14ac:dyDescent="0.25">
      <c r="A355" s="9">
        <v>46009</v>
      </c>
      <c r="K355" s="26">
        <f t="shared" si="20"/>
        <v>0</v>
      </c>
    </row>
    <row r="356" spans="1:11" x14ac:dyDescent="0.25">
      <c r="A356" s="9">
        <v>46010</v>
      </c>
      <c r="K356" s="26">
        <f t="shared" si="20"/>
        <v>0</v>
      </c>
    </row>
    <row r="357" spans="1:11" x14ac:dyDescent="0.25">
      <c r="A357" s="9">
        <v>46011</v>
      </c>
      <c r="K357" s="26">
        <f t="shared" si="20"/>
        <v>0</v>
      </c>
    </row>
    <row r="358" spans="1:11" x14ac:dyDescent="0.25">
      <c r="A358" s="9">
        <v>46012</v>
      </c>
      <c r="K358" s="26">
        <f t="shared" si="20"/>
        <v>0</v>
      </c>
    </row>
    <row r="359" spans="1:11" x14ac:dyDescent="0.25">
      <c r="A359" s="9">
        <v>46013</v>
      </c>
      <c r="K359" s="26">
        <f t="shared" si="20"/>
        <v>0</v>
      </c>
    </row>
    <row r="360" spans="1:11" x14ac:dyDescent="0.25">
      <c r="A360" s="9">
        <v>46014</v>
      </c>
      <c r="K360" s="26">
        <f t="shared" si="20"/>
        <v>0</v>
      </c>
    </row>
    <row r="361" spans="1:11" x14ac:dyDescent="0.25">
      <c r="A361" s="9">
        <v>46015</v>
      </c>
      <c r="K361" s="26">
        <f t="shared" si="20"/>
        <v>0</v>
      </c>
    </row>
    <row r="362" spans="1:11" x14ac:dyDescent="0.25">
      <c r="A362" s="9">
        <v>46016</v>
      </c>
      <c r="K362" s="26">
        <f t="shared" si="20"/>
        <v>0</v>
      </c>
    </row>
    <row r="363" spans="1:11" x14ac:dyDescent="0.25">
      <c r="A363" s="9">
        <v>46017</v>
      </c>
      <c r="K363" s="26">
        <f t="shared" si="20"/>
        <v>0</v>
      </c>
    </row>
    <row r="364" spans="1:11" x14ac:dyDescent="0.25">
      <c r="A364" s="9">
        <v>46018</v>
      </c>
      <c r="K364" s="26">
        <f t="shared" si="20"/>
        <v>0</v>
      </c>
    </row>
    <row r="365" spans="1:11" x14ac:dyDescent="0.25">
      <c r="A365" s="9">
        <v>46019</v>
      </c>
      <c r="K365" s="26">
        <f t="shared" si="20"/>
        <v>0</v>
      </c>
    </row>
    <row r="366" spans="1:11" x14ac:dyDescent="0.25">
      <c r="A366" s="9">
        <v>46020</v>
      </c>
      <c r="K366" s="26">
        <f t="shared" si="20"/>
        <v>0</v>
      </c>
    </row>
    <row r="367" spans="1:11" x14ac:dyDescent="0.25">
      <c r="A367" s="9">
        <v>46021</v>
      </c>
      <c r="K367" s="26">
        <f t="shared" si="20"/>
        <v>0</v>
      </c>
    </row>
    <row r="368" spans="1:11" x14ac:dyDescent="0.25">
      <c r="A368" s="9">
        <v>46022</v>
      </c>
      <c r="K368" s="26">
        <f t="shared" si="20"/>
        <v>0</v>
      </c>
    </row>
    <row r="1001" spans="1:1" x14ac:dyDescent="0.25">
      <c r="A1001" s="9" t="s">
        <v>15</v>
      </c>
    </row>
  </sheetData>
  <conditionalFormatting sqref="C4:C12 C14:C48 C50:C155 C157:C1000">
    <cfRule type="top10" dxfId="14" priority="3" rank="1"/>
  </conditionalFormatting>
  <conditionalFormatting sqref="G4:G12 G14:G155 G157:G1000">
    <cfRule type="cellIs" dxfId="13" priority="1" operator="greaterThanOrEqual">
      <formula>110</formula>
    </cfRule>
    <cfRule type="cellIs" dxfId="12" priority="2" operator="between">
      <formula>100</formula>
      <formula>109</formula>
    </cfRule>
  </conditionalFormatting>
  <conditionalFormatting sqref="M4:M1000">
    <cfRule type="top10" dxfId="11" priority="4" bottom="1" rank="1"/>
    <cfRule type="top10" dxfId="10" priority="5" rank="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C7C9D-92C6-4511-9A19-9BE49D7CCC82}">
  <dimension ref="A1:H14"/>
  <sheetViews>
    <sheetView workbookViewId="0">
      <selection activeCell="B3" sqref="B3"/>
    </sheetView>
  </sheetViews>
  <sheetFormatPr baseColWidth="10" defaultRowHeight="15" x14ac:dyDescent="0.25"/>
  <cols>
    <col min="2" max="2" width="12.7109375" bestFit="1" customWidth="1"/>
    <col min="3" max="3" width="10.85546875" style="2"/>
  </cols>
  <sheetData>
    <row r="1" spans="1:8" x14ac:dyDescent="0.25">
      <c r="A1" s="48"/>
      <c r="B1" s="45"/>
      <c r="C1" s="48"/>
      <c r="D1" s="48"/>
      <c r="E1" s="48"/>
      <c r="F1" s="48"/>
      <c r="G1" s="48"/>
      <c r="H1" s="48"/>
    </row>
    <row r="2" spans="1:8" x14ac:dyDescent="0.25">
      <c r="A2" s="49"/>
      <c r="B2" s="47">
        <v>2024</v>
      </c>
      <c r="C2" s="49">
        <v>2025</v>
      </c>
      <c r="D2" s="49">
        <v>2026</v>
      </c>
      <c r="E2" s="49">
        <v>2027</v>
      </c>
      <c r="F2" s="49">
        <v>2028</v>
      </c>
      <c r="G2" s="49">
        <v>2029</v>
      </c>
      <c r="H2" s="49">
        <v>2030</v>
      </c>
    </row>
    <row r="3" spans="1:8" x14ac:dyDescent="0.25">
      <c r="A3" s="50" t="s">
        <v>29</v>
      </c>
      <c r="B3" s="46">
        <f ca="1">IFERROR(SUMIFS(INDIRECT("'"&amp;B$2&amp;"'!C4:C1000"),INDIRECT("'"&amp;B$2&amp;"'!A4:A1000"),"&gt;="&amp;DATE(B$2,MONTH(DATEVALUE($A3&amp;" 1")),1),INDIRECT("'"&amp;B$2&amp;"'!A4:A1000"),"&lt;="&amp;DATE(B$2,MONTH(DATEVALUE($A3&amp;"1"))+1,0)),"")</f>
        <v>0</v>
      </c>
      <c r="C3" s="46">
        <f t="shared" ref="C3:H3" ca="1" si="0">IFERROR(SUMIFS(INDIRECT("'"&amp;C$2&amp;"'!C4:C1000"),INDIRECT("'"&amp;C$2&amp;"'!A4:A1000"),"&gt;="&amp;DATE(C$2,MONTH(DATEVALUE($A3&amp;" 1")),1),INDIRECT("'"&amp;C$2&amp;"'!A4:A1000"),"&lt;="&amp;DATE(C$2,MONTH(DATEVALUE($A3&amp;"1"))+1,0)),"")</f>
        <v>673.70999999999992</v>
      </c>
      <c r="D3" s="46" t="str">
        <f t="shared" ca="1" si="0"/>
        <v/>
      </c>
      <c r="E3" s="46" t="str">
        <f t="shared" ca="1" si="0"/>
        <v/>
      </c>
      <c r="F3" s="46" t="str">
        <f t="shared" ca="1" si="0"/>
        <v/>
      </c>
      <c r="G3" s="46" t="str">
        <f t="shared" ca="1" si="0"/>
        <v/>
      </c>
      <c r="H3" s="46" t="str">
        <f t="shared" ca="1" si="0"/>
        <v/>
      </c>
    </row>
    <row r="4" spans="1:8" x14ac:dyDescent="0.25">
      <c r="A4" s="51" t="s">
        <v>30</v>
      </c>
      <c r="B4" s="46">
        <f t="shared" ref="B4:H14" ca="1" si="1">IFERROR(SUMIFS(INDIRECT("'"&amp;B$2&amp;"'!C4:C1000"),INDIRECT("'"&amp;B$2&amp;"'!A4:A1000"),"&gt;="&amp;DATE(B$2,MONTH(DATEVALUE($A4&amp;" 1")),1),INDIRECT("'"&amp;B$2&amp;"'!A4:A1000"),"&lt;="&amp;DATE(B$2,MONTH(DATEVALUE($A4&amp;"1"))+1,0)),"")</f>
        <v>0</v>
      </c>
      <c r="C4" s="46">
        <f t="shared" ca="1" si="1"/>
        <v>680.4799999999999</v>
      </c>
      <c r="D4" s="46" t="str">
        <f t="shared" ca="1" si="1"/>
        <v/>
      </c>
      <c r="E4" s="46" t="str">
        <f t="shared" ca="1" si="1"/>
        <v/>
      </c>
      <c r="F4" s="46" t="str">
        <f t="shared" ca="1" si="1"/>
        <v/>
      </c>
      <c r="G4" s="46" t="str">
        <f t="shared" ca="1" si="1"/>
        <v/>
      </c>
      <c r="H4" s="46" t="str">
        <f t="shared" ca="1" si="1"/>
        <v/>
      </c>
    </row>
    <row r="5" spans="1:8" x14ac:dyDescent="0.25">
      <c r="A5" s="51" t="s">
        <v>31</v>
      </c>
      <c r="B5" s="46">
        <f t="shared" ca="1" si="1"/>
        <v>0</v>
      </c>
      <c r="C5" s="46">
        <f t="shared" ca="1" si="1"/>
        <v>1938.4</v>
      </c>
      <c r="D5" s="46" t="str">
        <f t="shared" ca="1" si="1"/>
        <v/>
      </c>
      <c r="E5" s="46" t="str">
        <f t="shared" ca="1" si="1"/>
        <v/>
      </c>
      <c r="F5" s="46" t="str">
        <f t="shared" ca="1" si="1"/>
        <v/>
      </c>
      <c r="G5" s="46" t="str">
        <f t="shared" ca="1" si="1"/>
        <v/>
      </c>
      <c r="H5" s="46" t="str">
        <f t="shared" ca="1" si="1"/>
        <v/>
      </c>
    </row>
    <row r="6" spans="1:8" x14ac:dyDescent="0.25">
      <c r="A6" s="51" t="s">
        <v>32</v>
      </c>
      <c r="B6" s="46">
        <f t="shared" ca="1" si="1"/>
        <v>2004.65</v>
      </c>
      <c r="C6" s="46">
        <f t="shared" ca="1" si="1"/>
        <v>3104.3000000000006</v>
      </c>
      <c r="D6" s="46" t="str">
        <f t="shared" ca="1" si="1"/>
        <v/>
      </c>
      <c r="E6" s="46" t="str">
        <f t="shared" ca="1" si="1"/>
        <v/>
      </c>
      <c r="F6" s="46" t="str">
        <f t="shared" ca="1" si="1"/>
        <v/>
      </c>
      <c r="G6" s="46" t="str">
        <f t="shared" ca="1" si="1"/>
        <v/>
      </c>
      <c r="H6" s="46" t="str">
        <f t="shared" ca="1" si="1"/>
        <v/>
      </c>
    </row>
    <row r="7" spans="1:8" x14ac:dyDescent="0.25">
      <c r="A7" s="51" t="s">
        <v>33</v>
      </c>
      <c r="B7" s="46">
        <f t="shared" ca="1" si="1"/>
        <v>2802.400000000001</v>
      </c>
      <c r="C7" s="46">
        <f t="shared" ca="1" si="1"/>
        <v>3156.8</v>
      </c>
      <c r="D7" s="46" t="str">
        <f t="shared" ca="1" si="1"/>
        <v/>
      </c>
      <c r="E7" s="46" t="str">
        <f t="shared" ca="1" si="1"/>
        <v/>
      </c>
      <c r="F7" s="46" t="str">
        <f t="shared" ca="1" si="1"/>
        <v/>
      </c>
      <c r="G7" s="46" t="str">
        <f t="shared" ca="1" si="1"/>
        <v/>
      </c>
      <c r="H7" s="46" t="str">
        <f t="shared" ca="1" si="1"/>
        <v/>
      </c>
    </row>
    <row r="8" spans="1:8" x14ac:dyDescent="0.25">
      <c r="A8" s="51" t="s">
        <v>34</v>
      </c>
      <c r="B8" s="46">
        <f t="shared" ca="1" si="1"/>
        <v>2834.7999999999997</v>
      </c>
      <c r="C8" s="46">
        <f t="shared" ca="1" si="1"/>
        <v>3311.8999999999996</v>
      </c>
      <c r="D8" s="46" t="str">
        <f t="shared" ca="1" si="1"/>
        <v/>
      </c>
      <c r="E8" s="46" t="str">
        <f t="shared" ca="1" si="1"/>
        <v/>
      </c>
      <c r="F8" s="46" t="str">
        <f t="shared" ca="1" si="1"/>
        <v/>
      </c>
      <c r="G8" s="46" t="str">
        <f t="shared" ca="1" si="1"/>
        <v/>
      </c>
      <c r="H8" s="46" t="str">
        <f t="shared" ca="1" si="1"/>
        <v/>
      </c>
    </row>
    <row r="9" spans="1:8" x14ac:dyDescent="0.25">
      <c r="A9" s="51" t="s">
        <v>35</v>
      </c>
      <c r="B9" s="46">
        <f t="shared" ca="1" si="1"/>
        <v>3389.2</v>
      </c>
      <c r="C9" s="46">
        <f t="shared" ca="1" si="1"/>
        <v>0</v>
      </c>
      <c r="D9" s="46" t="str">
        <f t="shared" ca="1" si="1"/>
        <v/>
      </c>
      <c r="E9" s="46" t="str">
        <f t="shared" ca="1" si="1"/>
        <v/>
      </c>
      <c r="F9" s="46" t="str">
        <f t="shared" ca="1" si="1"/>
        <v/>
      </c>
      <c r="G9" s="46" t="str">
        <f t="shared" ca="1" si="1"/>
        <v/>
      </c>
      <c r="H9" s="46" t="str">
        <f t="shared" ca="1" si="1"/>
        <v/>
      </c>
    </row>
    <row r="10" spans="1:8" x14ac:dyDescent="0.25">
      <c r="A10" s="51" t="s">
        <v>36</v>
      </c>
      <c r="B10" s="46">
        <f t="shared" ca="1" si="1"/>
        <v>3266.2</v>
      </c>
      <c r="C10" s="46">
        <f t="shared" ca="1" si="1"/>
        <v>0</v>
      </c>
      <c r="D10" s="46" t="str">
        <f t="shared" ca="1" si="1"/>
        <v/>
      </c>
      <c r="E10" s="46" t="str">
        <f t="shared" ca="1" si="1"/>
        <v/>
      </c>
      <c r="F10" s="46" t="str">
        <f t="shared" ca="1" si="1"/>
        <v/>
      </c>
      <c r="G10" s="46" t="str">
        <f t="shared" ca="1" si="1"/>
        <v/>
      </c>
      <c r="H10" s="46" t="str">
        <f t="shared" ca="1" si="1"/>
        <v/>
      </c>
    </row>
    <row r="11" spans="1:8" x14ac:dyDescent="0.25">
      <c r="A11" s="51" t="s">
        <v>37</v>
      </c>
      <c r="B11" s="46">
        <f t="shared" ca="1" si="1"/>
        <v>1962.5000000000007</v>
      </c>
      <c r="C11" s="46">
        <f t="shared" ca="1" si="1"/>
        <v>0</v>
      </c>
      <c r="D11" s="46" t="str">
        <f t="shared" ca="1" si="1"/>
        <v/>
      </c>
      <c r="E11" s="46" t="str">
        <f t="shared" ca="1" si="1"/>
        <v/>
      </c>
      <c r="F11" s="46" t="str">
        <f t="shared" ca="1" si="1"/>
        <v/>
      </c>
      <c r="G11" s="46" t="str">
        <f t="shared" ca="1" si="1"/>
        <v/>
      </c>
      <c r="H11" s="46" t="str">
        <f t="shared" ca="1" si="1"/>
        <v/>
      </c>
    </row>
    <row r="12" spans="1:8" x14ac:dyDescent="0.25">
      <c r="A12" s="51" t="s">
        <v>38</v>
      </c>
      <c r="B12" s="46">
        <f t="shared" ca="1" si="1"/>
        <v>1020.5199999999999</v>
      </c>
      <c r="C12" s="46">
        <f t="shared" ca="1" si="1"/>
        <v>0</v>
      </c>
      <c r="D12" s="46" t="str">
        <f t="shared" ca="1" si="1"/>
        <v/>
      </c>
      <c r="E12" s="46" t="str">
        <f t="shared" ca="1" si="1"/>
        <v/>
      </c>
      <c r="F12" s="46" t="str">
        <f t="shared" ca="1" si="1"/>
        <v/>
      </c>
      <c r="G12" s="46" t="str">
        <f t="shared" ca="1" si="1"/>
        <v/>
      </c>
      <c r="H12" s="46" t="str">
        <f t="shared" ca="1" si="1"/>
        <v/>
      </c>
    </row>
    <row r="13" spans="1:8" x14ac:dyDescent="0.25">
      <c r="A13" s="51" t="s">
        <v>39</v>
      </c>
      <c r="B13" s="46">
        <f t="shared" ca="1" si="1"/>
        <v>620.81100000000015</v>
      </c>
      <c r="C13" s="46">
        <f t="shared" ca="1" si="1"/>
        <v>0</v>
      </c>
      <c r="D13" s="46" t="str">
        <f t="shared" ca="1" si="1"/>
        <v/>
      </c>
      <c r="E13" s="46" t="str">
        <f t="shared" ca="1" si="1"/>
        <v/>
      </c>
      <c r="F13" s="46" t="str">
        <f t="shared" ca="1" si="1"/>
        <v/>
      </c>
      <c r="G13" s="46" t="str">
        <f t="shared" ca="1" si="1"/>
        <v/>
      </c>
      <c r="H13" s="46" t="str">
        <f t="shared" ca="1" si="1"/>
        <v/>
      </c>
    </row>
    <row r="14" spans="1:8" x14ac:dyDescent="0.25">
      <c r="A14" s="52" t="s">
        <v>40</v>
      </c>
      <c r="B14" s="53">
        <f t="shared" ca="1" si="1"/>
        <v>430.27</v>
      </c>
      <c r="C14" s="53">
        <f t="shared" ca="1" si="1"/>
        <v>0</v>
      </c>
      <c r="D14" s="53" t="str">
        <f t="shared" ca="1" si="1"/>
        <v/>
      </c>
      <c r="E14" s="53" t="str">
        <f t="shared" ca="1" si="1"/>
        <v/>
      </c>
      <c r="F14" s="53" t="str">
        <f t="shared" ca="1" si="1"/>
        <v/>
      </c>
      <c r="G14" s="53" t="str">
        <f t="shared" ca="1" si="1"/>
        <v/>
      </c>
      <c r="H14" s="53" t="str">
        <f t="shared" ca="1" si="1"/>
        <v/>
      </c>
    </row>
  </sheetData>
  <phoneticPr fontId="3"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5A4C-2645-41E2-8AA2-DC32C4478AC0}">
  <sheetPr>
    <tabColor rgb="FF00FF00"/>
  </sheetPr>
  <dimension ref="A1:U1001"/>
  <sheetViews>
    <sheetView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9" bestFit="1" customWidth="1"/>
    <col min="2" max="2" width="18.85546875" style="1" customWidth="1"/>
    <col min="3" max="3" width="15.85546875" style="2" customWidth="1"/>
    <col min="4" max="4" width="10.140625" style="2" customWidth="1"/>
    <col min="5" max="5" width="10.28515625" style="2" customWidth="1"/>
    <col min="6" max="6" width="10.140625" style="2" customWidth="1"/>
    <col min="7" max="7" width="10.85546875" style="2" customWidth="1"/>
    <col min="8" max="8" width="9.85546875" style="2" customWidth="1"/>
    <col min="9" max="9" width="9.140625" style="2" customWidth="1"/>
    <col min="10" max="11" width="11.28515625" style="2" customWidth="1"/>
    <col min="12" max="12" width="13.140625" style="12" customWidth="1"/>
    <col min="13" max="13" width="14.85546875" style="12" customWidth="1"/>
    <col min="14" max="16" width="11" style="2" customWidth="1"/>
    <col min="17" max="17" width="15.140625" style="2" customWidth="1"/>
    <col min="18" max="18" width="10.85546875" customWidth="1"/>
    <col min="19" max="19" width="14.140625" style="35" customWidth="1"/>
    <col min="20" max="20" width="11.85546875" style="35" customWidth="1"/>
  </cols>
  <sheetData>
    <row r="1" spans="1:21" s="3" customFormat="1" ht="75" x14ac:dyDescent="0.25">
      <c r="A1" s="57" t="s">
        <v>0</v>
      </c>
      <c r="B1" s="58" t="s">
        <v>1</v>
      </c>
      <c r="C1" s="59" t="s">
        <v>13</v>
      </c>
      <c r="D1" s="59" t="s">
        <v>7</v>
      </c>
      <c r="E1" s="59" t="s">
        <v>9</v>
      </c>
      <c r="F1" s="59" t="s">
        <v>10</v>
      </c>
      <c r="G1" s="23" t="s">
        <v>2</v>
      </c>
      <c r="H1" s="21" t="s">
        <v>5</v>
      </c>
      <c r="I1" s="21" t="s">
        <v>7</v>
      </c>
      <c r="J1" s="21" t="s">
        <v>8</v>
      </c>
      <c r="K1" s="21" t="s">
        <v>11</v>
      </c>
      <c r="L1" s="33" t="s">
        <v>19</v>
      </c>
      <c r="M1" s="22" t="s">
        <v>4</v>
      </c>
      <c r="N1" s="20" t="s">
        <v>14</v>
      </c>
      <c r="O1" s="23" t="s">
        <v>3</v>
      </c>
      <c r="P1" s="23" t="s">
        <v>16</v>
      </c>
      <c r="Q1" s="21" t="s">
        <v>12</v>
      </c>
      <c r="R1" s="21" t="s">
        <v>17</v>
      </c>
      <c r="S1" s="36" t="s">
        <v>20</v>
      </c>
      <c r="T1" s="36" t="s">
        <v>22</v>
      </c>
      <c r="U1" s="36" t="s">
        <v>21</v>
      </c>
    </row>
    <row r="2" spans="1:21" s="3" customFormat="1" ht="30" x14ac:dyDescent="0.25">
      <c r="A2" s="60"/>
      <c r="B2" s="61"/>
      <c r="C2" s="62">
        <f>SUM(D3:F3)</f>
        <v>18322.011000000006</v>
      </c>
      <c r="D2" s="63"/>
      <c r="E2" s="63"/>
      <c r="F2" s="62">
        <f>AVERAGE(F4:F1000)</f>
        <v>22.80749077490777</v>
      </c>
      <c r="G2" s="24">
        <f>SUM(SUM(H3:J4))</f>
        <v>19436.5</v>
      </c>
      <c r="H2" s="14"/>
      <c r="I2" s="14"/>
      <c r="J2" s="14"/>
      <c r="K2" s="14"/>
      <c r="L2" s="34" t="s">
        <v>18</v>
      </c>
      <c r="M2" s="10" t="s">
        <v>6</v>
      </c>
      <c r="N2" s="31">
        <f>AVERAGE(C4:C1000)</f>
        <v>67.643361623616244</v>
      </c>
      <c r="O2" s="26">
        <f>AVERAGE(G4:G1000)</f>
        <v>71.641697416974154</v>
      </c>
      <c r="P2" s="26"/>
      <c r="Q2" s="28">
        <f>AVERAGE(H4:H1000)</f>
        <v>28.273247232472329</v>
      </c>
      <c r="R2" s="29"/>
      <c r="S2" s="35">
        <f>COUNTIF(F4:F368,"&gt;="&amp;S3)</f>
        <v>107</v>
      </c>
      <c r="T2" s="35">
        <f>COUNTIF(L4:L368,"&gt;="&amp;T3)</f>
        <v>128</v>
      </c>
      <c r="U2" s="35">
        <f>COUNTIF(B4:B274,"&gt;="&amp;U3)</f>
        <v>271</v>
      </c>
    </row>
    <row r="3" spans="1:21" x14ac:dyDescent="0.25">
      <c r="B3" s="61">
        <f>AVERAGE(B4:B1000)</f>
        <v>61.59040590405904</v>
      </c>
      <c r="C3" s="1">
        <f t="shared" ref="C3:J3" si="0">SUM(C4:C10000)</f>
        <v>18331.351000000002</v>
      </c>
      <c r="D3" s="1">
        <f t="shared" si="0"/>
        <v>7769.8409999999994</v>
      </c>
      <c r="E3" s="1">
        <f t="shared" si="0"/>
        <v>4371.3400000000011</v>
      </c>
      <c r="F3" s="1">
        <f t="shared" si="0"/>
        <v>6180.8300000000054</v>
      </c>
      <c r="G3" s="25">
        <f t="shared" si="0"/>
        <v>19414.899999999994</v>
      </c>
      <c r="H3" s="8">
        <f t="shared" si="0"/>
        <v>7662.0500000000011</v>
      </c>
      <c r="I3" s="8">
        <f t="shared" si="0"/>
        <v>7762.8799999999992</v>
      </c>
      <c r="J3" s="8">
        <f t="shared" si="0"/>
        <v>3983.8699999999981</v>
      </c>
      <c r="K3" s="8">
        <f>SUM(H3:J3)</f>
        <v>19408.8</v>
      </c>
      <c r="L3" s="12">
        <f>C3-G3</f>
        <v>-1083.5489999999918</v>
      </c>
      <c r="M3" s="11">
        <f>C3-H3</f>
        <v>10669.301000000001</v>
      </c>
      <c r="N3" s="32">
        <f>C3/COUNT(C4:C10000)</f>
        <v>67.643361623616244</v>
      </c>
      <c r="O3" s="25">
        <f>G3/COUNT(G4:G10000)</f>
        <v>71.641697416974154</v>
      </c>
      <c r="P3" s="27">
        <f>O3/6</f>
        <v>11.940282902829026</v>
      </c>
      <c r="Q3" s="5">
        <f>H3/COUNT(H4:H10000)</f>
        <v>28.273247232472329</v>
      </c>
      <c r="R3" s="30">
        <f>Q3/6</f>
        <v>4.7122078720787215</v>
      </c>
      <c r="S3" s="37">
        <v>23</v>
      </c>
      <c r="T3" s="37">
        <v>0</v>
      </c>
      <c r="U3" s="38">
        <v>0</v>
      </c>
    </row>
    <row r="4" spans="1:21" x14ac:dyDescent="0.25">
      <c r="A4" s="9">
        <v>45387</v>
      </c>
      <c r="B4" s="1">
        <v>92</v>
      </c>
      <c r="C4" s="2">
        <v>41.6</v>
      </c>
      <c r="D4" s="2">
        <v>2.21</v>
      </c>
      <c r="E4" s="2">
        <v>14.6</v>
      </c>
      <c r="F4" s="2">
        <v>24.7</v>
      </c>
      <c r="G4" s="2">
        <v>27.7</v>
      </c>
      <c r="H4" s="2">
        <v>2.29</v>
      </c>
      <c r="I4" s="2">
        <v>2.21</v>
      </c>
      <c r="J4" s="2">
        <v>23.2</v>
      </c>
      <c r="K4" s="8">
        <f t="shared" ref="K4:K37" si="1">SUM(H4:J4)</f>
        <v>27.7</v>
      </c>
      <c r="L4" s="12">
        <f>C4-G4</f>
        <v>13.900000000000002</v>
      </c>
      <c r="M4" s="12">
        <f t="shared" ref="M4:M67" si="2">C4-H4</f>
        <v>39.31</v>
      </c>
    </row>
    <row r="5" spans="1:21" x14ac:dyDescent="0.25">
      <c r="A5" s="9">
        <v>45388</v>
      </c>
      <c r="B5" s="1">
        <v>77</v>
      </c>
      <c r="C5" s="2">
        <v>110</v>
      </c>
      <c r="D5" s="2">
        <v>43.1</v>
      </c>
      <c r="E5" s="2">
        <v>22.5</v>
      </c>
      <c r="F5" s="2">
        <v>44.2</v>
      </c>
      <c r="G5" s="2">
        <v>78</v>
      </c>
      <c r="H5" s="2">
        <v>18.100000000000001</v>
      </c>
      <c r="I5" s="2">
        <v>43.1</v>
      </c>
      <c r="J5" s="2">
        <v>16.899999999999999</v>
      </c>
      <c r="K5" s="8">
        <f t="shared" si="1"/>
        <v>78.099999999999994</v>
      </c>
      <c r="L5" s="12">
        <f t="shared" ref="L5:L68" si="3">C5-G5</f>
        <v>32</v>
      </c>
      <c r="M5" s="12">
        <f t="shared" si="2"/>
        <v>91.9</v>
      </c>
      <c r="N5" s="17"/>
      <c r="P5" s="12"/>
    </row>
    <row r="6" spans="1:21" x14ac:dyDescent="0.25">
      <c r="A6" s="9">
        <v>45389</v>
      </c>
      <c r="B6" s="1">
        <v>78</v>
      </c>
      <c r="C6" s="2">
        <v>63.9</v>
      </c>
      <c r="D6" s="2">
        <v>24.1</v>
      </c>
      <c r="E6" s="2">
        <v>22.7</v>
      </c>
      <c r="F6" s="2">
        <v>17.100000000000001</v>
      </c>
      <c r="G6" s="2">
        <v>57.2</v>
      </c>
      <c r="H6" s="2">
        <v>12.3</v>
      </c>
      <c r="I6" s="2">
        <v>24.1</v>
      </c>
      <c r="J6" s="2">
        <v>20.9</v>
      </c>
      <c r="K6" s="8">
        <f t="shared" si="1"/>
        <v>57.300000000000004</v>
      </c>
      <c r="L6" s="12">
        <f t="shared" si="3"/>
        <v>6.6999999999999957</v>
      </c>
      <c r="M6" s="12">
        <f t="shared" si="2"/>
        <v>51.599999999999994</v>
      </c>
    </row>
    <row r="7" spans="1:21" x14ac:dyDescent="0.25">
      <c r="A7" s="9">
        <v>45390</v>
      </c>
      <c r="B7" s="1">
        <v>78</v>
      </c>
      <c r="C7" s="2">
        <v>77.7</v>
      </c>
      <c r="D7" s="2">
        <v>27.9</v>
      </c>
      <c r="E7" s="2">
        <v>22.6</v>
      </c>
      <c r="F7" s="2">
        <v>27.2</v>
      </c>
      <c r="G7" s="2">
        <v>61.4</v>
      </c>
      <c r="H7" s="2">
        <v>13.6</v>
      </c>
      <c r="I7" s="2">
        <v>27.9</v>
      </c>
      <c r="J7" s="2">
        <v>19.899999999999999</v>
      </c>
      <c r="K7" s="8">
        <f t="shared" si="1"/>
        <v>61.4</v>
      </c>
      <c r="L7" s="12">
        <f t="shared" si="3"/>
        <v>16.300000000000004</v>
      </c>
      <c r="M7" s="12">
        <f t="shared" si="2"/>
        <v>64.100000000000009</v>
      </c>
    </row>
    <row r="8" spans="1:21" x14ac:dyDescent="0.25">
      <c r="A8" s="9">
        <v>45391</v>
      </c>
      <c r="B8" s="1">
        <v>53</v>
      </c>
      <c r="C8" s="2">
        <v>29.8</v>
      </c>
      <c r="D8" s="2">
        <v>20.100000000000001</v>
      </c>
      <c r="E8" s="2">
        <v>8.5299999999999994</v>
      </c>
      <c r="F8" s="2">
        <v>1.23</v>
      </c>
      <c r="G8" s="2">
        <v>60.3</v>
      </c>
      <c r="H8" s="2">
        <v>28.2</v>
      </c>
      <c r="I8" s="2">
        <v>20.100000000000001</v>
      </c>
      <c r="J8" s="2">
        <v>12</v>
      </c>
      <c r="K8" s="8">
        <f t="shared" si="1"/>
        <v>60.3</v>
      </c>
      <c r="L8" s="12">
        <f t="shared" si="3"/>
        <v>-30.499999999999996</v>
      </c>
      <c r="M8" s="12">
        <f t="shared" si="2"/>
        <v>1.6000000000000014</v>
      </c>
    </row>
    <row r="9" spans="1:21" x14ac:dyDescent="0.25">
      <c r="A9" s="9">
        <v>45392</v>
      </c>
      <c r="B9" s="1">
        <v>71</v>
      </c>
      <c r="C9" s="2">
        <v>58.9</v>
      </c>
      <c r="D9" s="2">
        <v>27.3</v>
      </c>
      <c r="E9" s="2">
        <v>22.3</v>
      </c>
      <c r="F9" s="2">
        <v>8.34</v>
      </c>
      <c r="G9" s="2">
        <v>58.1</v>
      </c>
      <c r="H9" s="2">
        <v>16.600000000000001</v>
      </c>
      <c r="I9" s="2">
        <v>27.3</v>
      </c>
      <c r="J9" s="2">
        <v>14.2</v>
      </c>
      <c r="K9" s="8">
        <f t="shared" si="1"/>
        <v>58.100000000000009</v>
      </c>
      <c r="L9" s="12">
        <f t="shared" si="3"/>
        <v>0.79999999999999716</v>
      </c>
      <c r="M9" s="12">
        <f t="shared" si="2"/>
        <v>42.3</v>
      </c>
    </row>
    <row r="10" spans="1:21" x14ac:dyDescent="0.25">
      <c r="A10" s="9">
        <v>45393</v>
      </c>
      <c r="B10" s="1">
        <v>88</v>
      </c>
      <c r="C10" s="2">
        <v>122</v>
      </c>
      <c r="D10" s="2">
        <v>45.8</v>
      </c>
      <c r="E10" s="2">
        <v>24.3</v>
      </c>
      <c r="F10" s="2">
        <v>51.7</v>
      </c>
      <c r="G10" s="2">
        <v>81</v>
      </c>
      <c r="H10" s="2">
        <v>9.7899999999999991</v>
      </c>
      <c r="I10" s="2">
        <v>45.8</v>
      </c>
      <c r="J10" s="2">
        <v>25.4</v>
      </c>
      <c r="K10" s="8">
        <f t="shared" si="1"/>
        <v>80.989999999999995</v>
      </c>
      <c r="L10" s="12">
        <f t="shared" si="3"/>
        <v>41</v>
      </c>
      <c r="M10" s="12">
        <f t="shared" si="2"/>
        <v>112.21000000000001</v>
      </c>
    </row>
    <row r="11" spans="1:21" x14ac:dyDescent="0.25">
      <c r="A11" s="9">
        <v>45394</v>
      </c>
      <c r="B11" s="1">
        <v>79</v>
      </c>
      <c r="C11" s="2">
        <v>122</v>
      </c>
      <c r="D11" s="2">
        <v>37.700000000000003</v>
      </c>
      <c r="E11" s="2">
        <v>22.7</v>
      </c>
      <c r="F11" s="2">
        <v>62.1</v>
      </c>
      <c r="G11" s="2">
        <v>62.1</v>
      </c>
      <c r="H11" s="2">
        <v>12.9</v>
      </c>
      <c r="I11" s="2">
        <v>37.700000000000003</v>
      </c>
      <c r="J11" s="2">
        <v>11.5</v>
      </c>
      <c r="K11" s="8">
        <f t="shared" si="1"/>
        <v>62.1</v>
      </c>
      <c r="L11" s="12">
        <f t="shared" si="3"/>
        <v>59.9</v>
      </c>
      <c r="M11" s="12">
        <f t="shared" si="2"/>
        <v>109.1</v>
      </c>
    </row>
    <row r="12" spans="1:21" x14ac:dyDescent="0.25">
      <c r="A12" s="9">
        <v>45395</v>
      </c>
      <c r="B12" s="1">
        <v>88</v>
      </c>
      <c r="C12" s="2">
        <v>126</v>
      </c>
      <c r="D12" s="2">
        <v>46</v>
      </c>
      <c r="E12" s="2">
        <v>23.3</v>
      </c>
      <c r="F12" s="2">
        <v>56.6</v>
      </c>
      <c r="G12" s="2">
        <v>73.3</v>
      </c>
      <c r="H12" s="2">
        <v>8.89</v>
      </c>
      <c r="I12" s="2">
        <v>46</v>
      </c>
      <c r="J12" s="2">
        <v>18.399999999999999</v>
      </c>
      <c r="K12" s="8">
        <f t="shared" si="1"/>
        <v>73.289999999999992</v>
      </c>
      <c r="L12" s="12">
        <f t="shared" si="3"/>
        <v>52.7</v>
      </c>
      <c r="M12" s="12">
        <f t="shared" si="2"/>
        <v>117.11</v>
      </c>
      <c r="Q12" s="1"/>
    </row>
    <row r="13" spans="1:21" x14ac:dyDescent="0.25">
      <c r="A13" s="9">
        <v>45396</v>
      </c>
      <c r="B13" s="1">
        <v>91</v>
      </c>
      <c r="C13" s="2">
        <v>127</v>
      </c>
      <c r="D13" s="2">
        <v>31.4</v>
      </c>
      <c r="E13" s="2">
        <v>23.3</v>
      </c>
      <c r="F13" s="2">
        <v>71.900000000000006</v>
      </c>
      <c r="G13" s="2">
        <v>55.6</v>
      </c>
      <c r="H13" s="2">
        <v>4.87</v>
      </c>
      <c r="I13" s="2">
        <v>31.4</v>
      </c>
      <c r="J13" s="2">
        <v>19.3</v>
      </c>
      <c r="K13" s="8">
        <f t="shared" si="1"/>
        <v>55.569999999999993</v>
      </c>
      <c r="L13" s="12">
        <f t="shared" si="3"/>
        <v>71.400000000000006</v>
      </c>
      <c r="M13" s="12">
        <f t="shared" si="2"/>
        <v>122.13</v>
      </c>
    </row>
    <row r="14" spans="1:21" x14ac:dyDescent="0.25">
      <c r="A14" s="9">
        <v>45397</v>
      </c>
      <c r="B14" s="1">
        <v>72</v>
      </c>
      <c r="C14" s="2">
        <v>61.6</v>
      </c>
      <c r="D14" s="2">
        <v>21.6</v>
      </c>
      <c r="E14" s="2">
        <v>23.4</v>
      </c>
      <c r="F14" s="2">
        <v>16.600000000000001</v>
      </c>
      <c r="G14" s="2">
        <v>57.5</v>
      </c>
      <c r="H14" s="2">
        <v>16.399999999999999</v>
      </c>
      <c r="I14" s="2">
        <v>21.6</v>
      </c>
      <c r="J14" s="2">
        <v>19.5</v>
      </c>
      <c r="K14" s="8">
        <f t="shared" si="1"/>
        <v>57.5</v>
      </c>
      <c r="L14" s="12">
        <f t="shared" si="3"/>
        <v>4.1000000000000014</v>
      </c>
      <c r="M14" s="12">
        <f t="shared" si="2"/>
        <v>45.2</v>
      </c>
    </row>
    <row r="15" spans="1:21" x14ac:dyDescent="0.25">
      <c r="A15" s="9">
        <v>45398</v>
      </c>
      <c r="B15" s="1">
        <v>87</v>
      </c>
      <c r="C15" s="2">
        <v>77.7</v>
      </c>
      <c r="D15" s="2">
        <v>28</v>
      </c>
      <c r="E15" s="2">
        <v>23.7</v>
      </c>
      <c r="F15" s="2">
        <v>25.9</v>
      </c>
      <c r="G15" s="2">
        <v>59</v>
      </c>
      <c r="H15" s="2">
        <v>7.44</v>
      </c>
      <c r="I15" s="2">
        <v>28</v>
      </c>
      <c r="J15" s="2">
        <v>23.6</v>
      </c>
      <c r="K15" s="8">
        <f t="shared" si="1"/>
        <v>59.04</v>
      </c>
      <c r="L15" s="12">
        <f t="shared" si="3"/>
        <v>18.700000000000003</v>
      </c>
      <c r="M15" s="12">
        <f t="shared" si="2"/>
        <v>70.260000000000005</v>
      </c>
    </row>
    <row r="16" spans="1:21" x14ac:dyDescent="0.25">
      <c r="A16" s="9">
        <v>45399</v>
      </c>
      <c r="B16" s="1">
        <v>70</v>
      </c>
      <c r="C16" s="2">
        <v>36.700000000000003</v>
      </c>
      <c r="D16" s="2">
        <v>19.600000000000001</v>
      </c>
      <c r="E16" s="2">
        <v>14.2</v>
      </c>
      <c r="F16" s="2">
        <v>2.9</v>
      </c>
      <c r="G16" s="2">
        <v>53.7</v>
      </c>
      <c r="H16" s="2">
        <v>15.9</v>
      </c>
      <c r="I16" s="2">
        <v>19.600000000000001</v>
      </c>
      <c r="J16" s="2">
        <v>18.2</v>
      </c>
      <c r="K16" s="8">
        <f t="shared" si="1"/>
        <v>53.7</v>
      </c>
      <c r="L16" s="12">
        <f t="shared" si="3"/>
        <v>-17</v>
      </c>
      <c r="M16" s="12">
        <f t="shared" si="2"/>
        <v>20.800000000000004</v>
      </c>
    </row>
    <row r="17" spans="1:13" x14ac:dyDescent="0.25">
      <c r="A17" s="9">
        <v>45400</v>
      </c>
      <c r="B17" s="1">
        <v>63</v>
      </c>
      <c r="C17" s="2">
        <v>38.299999999999997</v>
      </c>
      <c r="D17" s="2">
        <v>19.3</v>
      </c>
      <c r="E17" s="2">
        <v>17.2</v>
      </c>
      <c r="F17" s="2">
        <v>1.77</v>
      </c>
      <c r="G17" s="2">
        <v>56.1</v>
      </c>
      <c r="H17" s="2">
        <v>20.6</v>
      </c>
      <c r="I17" s="2">
        <v>19.3</v>
      </c>
      <c r="J17" s="2">
        <v>16.100000000000001</v>
      </c>
      <c r="K17" s="8">
        <f t="shared" si="1"/>
        <v>56.000000000000007</v>
      </c>
      <c r="L17" s="12">
        <f t="shared" si="3"/>
        <v>-17.800000000000004</v>
      </c>
      <c r="M17" s="12">
        <f t="shared" si="2"/>
        <v>17.699999999999996</v>
      </c>
    </row>
    <row r="18" spans="1:13" x14ac:dyDescent="0.25">
      <c r="A18" s="9">
        <v>45401</v>
      </c>
      <c r="B18" s="1">
        <v>54</v>
      </c>
      <c r="C18" s="2">
        <v>38</v>
      </c>
      <c r="D18" s="2">
        <v>29.4</v>
      </c>
      <c r="E18" s="2">
        <v>7.27</v>
      </c>
      <c r="F18" s="2">
        <v>1.36</v>
      </c>
      <c r="G18" s="2">
        <v>69.099999999999994</v>
      </c>
      <c r="H18" s="2">
        <v>31.5</v>
      </c>
      <c r="I18" s="2">
        <v>29.4</v>
      </c>
      <c r="J18" s="2">
        <v>8.23</v>
      </c>
      <c r="K18" s="8">
        <f t="shared" si="1"/>
        <v>69.13</v>
      </c>
      <c r="L18" s="12">
        <f t="shared" si="3"/>
        <v>-31.099999999999994</v>
      </c>
      <c r="M18" s="12">
        <f t="shared" si="2"/>
        <v>6.5</v>
      </c>
    </row>
    <row r="19" spans="1:13" x14ac:dyDescent="0.25">
      <c r="A19" s="9">
        <v>45402</v>
      </c>
      <c r="B19" s="1">
        <v>65</v>
      </c>
      <c r="C19" s="2">
        <v>54.2</v>
      </c>
      <c r="D19" s="2">
        <v>27</v>
      </c>
      <c r="E19" s="2">
        <v>21.4</v>
      </c>
      <c r="F19" s="2">
        <v>5.73</v>
      </c>
      <c r="G19" s="2">
        <v>61.7</v>
      </c>
      <c r="H19" s="2">
        <v>21.9</v>
      </c>
      <c r="I19" s="2">
        <v>27</v>
      </c>
      <c r="J19" s="2">
        <v>12.8</v>
      </c>
      <c r="K19" s="8">
        <f t="shared" si="1"/>
        <v>61.7</v>
      </c>
      <c r="L19" s="12">
        <f t="shared" si="3"/>
        <v>-7.5</v>
      </c>
      <c r="M19" s="12">
        <f t="shared" si="2"/>
        <v>32.300000000000004</v>
      </c>
    </row>
    <row r="20" spans="1:13" x14ac:dyDescent="0.25">
      <c r="A20" s="9">
        <v>45403</v>
      </c>
      <c r="B20" s="1">
        <v>53</v>
      </c>
      <c r="C20" s="2">
        <v>29.4</v>
      </c>
      <c r="D20" s="2">
        <v>22.3</v>
      </c>
      <c r="E20" s="2">
        <v>6.27</v>
      </c>
      <c r="F20" s="2">
        <v>0.84</v>
      </c>
      <c r="G20" s="2">
        <v>65.400000000000006</v>
      </c>
      <c r="H20" s="2">
        <v>30.5</v>
      </c>
      <c r="I20" s="2">
        <v>22.3</v>
      </c>
      <c r="J20" s="2">
        <v>12.6</v>
      </c>
      <c r="K20" s="8">
        <f t="shared" si="1"/>
        <v>65.399999999999991</v>
      </c>
      <c r="L20" s="12">
        <f t="shared" si="3"/>
        <v>-36.000000000000007</v>
      </c>
      <c r="M20" s="12">
        <f t="shared" si="2"/>
        <v>-1.1000000000000014</v>
      </c>
    </row>
    <row r="21" spans="1:13" x14ac:dyDescent="0.25">
      <c r="A21" s="9">
        <v>45404</v>
      </c>
      <c r="B21" s="1">
        <v>18</v>
      </c>
      <c r="C21" s="2">
        <v>9.75</v>
      </c>
      <c r="D21" s="2">
        <v>9.7100000000000009</v>
      </c>
      <c r="E21" s="2">
        <v>0.04</v>
      </c>
      <c r="F21" s="2">
        <v>0</v>
      </c>
      <c r="G21" s="2">
        <v>57.9</v>
      </c>
      <c r="H21" s="2">
        <v>47.5</v>
      </c>
      <c r="I21" s="2">
        <v>9.7100000000000009</v>
      </c>
      <c r="J21" s="2">
        <v>0.74</v>
      </c>
      <c r="K21" s="8">
        <f t="shared" si="1"/>
        <v>57.95</v>
      </c>
      <c r="L21" s="12">
        <f t="shared" si="3"/>
        <v>-48.15</v>
      </c>
      <c r="M21" s="12">
        <f t="shared" si="2"/>
        <v>-37.75</v>
      </c>
    </row>
    <row r="22" spans="1:13" x14ac:dyDescent="0.25">
      <c r="A22" s="9">
        <v>45405</v>
      </c>
      <c r="B22" s="1">
        <v>61</v>
      </c>
      <c r="C22" s="2">
        <v>46.4</v>
      </c>
      <c r="D22" s="2">
        <v>18.899999999999999</v>
      </c>
      <c r="E22" s="2">
        <v>23.3</v>
      </c>
      <c r="F22" s="2">
        <v>4.16</v>
      </c>
      <c r="G22" s="2">
        <v>62.2</v>
      </c>
      <c r="H22" s="2">
        <v>24.1</v>
      </c>
      <c r="I22" s="2">
        <v>18.899999999999999</v>
      </c>
      <c r="J22" s="2">
        <v>19.2</v>
      </c>
      <c r="K22" s="8">
        <f t="shared" si="1"/>
        <v>62.2</v>
      </c>
      <c r="L22" s="12">
        <f t="shared" si="3"/>
        <v>-15.800000000000004</v>
      </c>
      <c r="M22" s="12">
        <f t="shared" si="2"/>
        <v>22.299999999999997</v>
      </c>
    </row>
    <row r="23" spans="1:13" x14ac:dyDescent="0.25">
      <c r="A23" s="9">
        <v>45406</v>
      </c>
      <c r="B23" s="1">
        <v>74</v>
      </c>
      <c r="C23" s="2">
        <v>64.599999999999994</v>
      </c>
      <c r="D23" s="2">
        <v>25.6</v>
      </c>
      <c r="E23" s="2">
        <v>24.1</v>
      </c>
      <c r="F23" s="2">
        <v>14.9</v>
      </c>
      <c r="G23" s="2">
        <v>55.4</v>
      </c>
      <c r="H23" s="2">
        <v>14.3</v>
      </c>
      <c r="I23" s="2">
        <v>25.6</v>
      </c>
      <c r="J23" s="2">
        <v>15.4</v>
      </c>
      <c r="K23" s="8">
        <f t="shared" si="1"/>
        <v>55.300000000000004</v>
      </c>
      <c r="L23" s="12">
        <f t="shared" si="3"/>
        <v>9.1999999999999957</v>
      </c>
      <c r="M23" s="12">
        <f t="shared" si="2"/>
        <v>50.3</v>
      </c>
    </row>
    <row r="24" spans="1:13" x14ac:dyDescent="0.25">
      <c r="A24" s="9">
        <v>45407</v>
      </c>
      <c r="B24" s="1">
        <v>90</v>
      </c>
      <c r="C24" s="2">
        <v>99.3</v>
      </c>
      <c r="D24" s="2">
        <v>52.4</v>
      </c>
      <c r="E24" s="2">
        <v>41.5</v>
      </c>
      <c r="F24" s="2">
        <v>5.4</v>
      </c>
      <c r="G24" s="2">
        <v>97.4</v>
      </c>
      <c r="H24" s="2">
        <v>9.8800000000000008</v>
      </c>
      <c r="I24" s="2">
        <v>52.4</v>
      </c>
      <c r="J24" s="2">
        <v>35.200000000000003</v>
      </c>
      <c r="K24" s="8">
        <f t="shared" si="1"/>
        <v>97.48</v>
      </c>
      <c r="L24" s="12">
        <f t="shared" si="3"/>
        <v>1.8999999999999915</v>
      </c>
      <c r="M24" s="12">
        <f t="shared" si="2"/>
        <v>89.42</v>
      </c>
    </row>
    <row r="25" spans="1:13" x14ac:dyDescent="0.25">
      <c r="A25" s="9">
        <v>45408</v>
      </c>
      <c r="B25" s="1">
        <v>88</v>
      </c>
      <c r="C25" s="2">
        <v>108</v>
      </c>
      <c r="D25" s="2">
        <v>30.8</v>
      </c>
      <c r="E25" s="2">
        <v>23.5</v>
      </c>
      <c r="F25" s="2">
        <v>53.6</v>
      </c>
      <c r="G25" s="2">
        <v>54.3</v>
      </c>
      <c r="H25" s="2">
        <v>6.76</v>
      </c>
      <c r="I25" s="2">
        <v>30.8</v>
      </c>
      <c r="J25" s="2">
        <v>16.7</v>
      </c>
      <c r="K25" s="8">
        <f t="shared" si="1"/>
        <v>54.260000000000005</v>
      </c>
      <c r="L25" s="12">
        <f t="shared" si="3"/>
        <v>53.7</v>
      </c>
      <c r="M25" s="12">
        <f t="shared" si="2"/>
        <v>101.24</v>
      </c>
    </row>
    <row r="26" spans="1:13" x14ac:dyDescent="0.25">
      <c r="A26" s="9">
        <v>45409</v>
      </c>
      <c r="B26" s="1">
        <v>93</v>
      </c>
      <c r="C26" s="2">
        <v>133</v>
      </c>
      <c r="D26" s="2">
        <v>43.2</v>
      </c>
      <c r="E26" s="2">
        <v>23.4</v>
      </c>
      <c r="F26" s="2">
        <v>65.900000000000006</v>
      </c>
      <c r="G26" s="2">
        <v>70.7</v>
      </c>
      <c r="H26" s="2">
        <v>4.57</v>
      </c>
      <c r="I26" s="2">
        <v>43.2</v>
      </c>
      <c r="J26" s="2">
        <v>22.9</v>
      </c>
      <c r="K26" s="8">
        <f t="shared" si="1"/>
        <v>70.67</v>
      </c>
      <c r="L26" s="12">
        <f t="shared" si="3"/>
        <v>62.3</v>
      </c>
      <c r="M26" s="12">
        <f t="shared" si="2"/>
        <v>128.43</v>
      </c>
    </row>
    <row r="27" spans="1:13" x14ac:dyDescent="0.25">
      <c r="A27" s="9">
        <v>45410</v>
      </c>
      <c r="B27" s="1">
        <v>83</v>
      </c>
      <c r="C27" s="2">
        <v>81.8</v>
      </c>
      <c r="D27" s="2">
        <v>27.7</v>
      </c>
      <c r="E27" s="2">
        <v>23.8</v>
      </c>
      <c r="F27" s="2">
        <v>30.5</v>
      </c>
      <c r="G27" s="2">
        <v>61.3</v>
      </c>
      <c r="H27" s="2">
        <v>10.7</v>
      </c>
      <c r="I27" s="2">
        <v>27.7</v>
      </c>
      <c r="J27" s="2">
        <v>23</v>
      </c>
      <c r="K27" s="8">
        <f t="shared" si="1"/>
        <v>61.4</v>
      </c>
      <c r="L27" s="12">
        <f t="shared" si="3"/>
        <v>20.5</v>
      </c>
      <c r="M27" s="12">
        <f t="shared" si="2"/>
        <v>71.099999999999994</v>
      </c>
    </row>
    <row r="28" spans="1:13" x14ac:dyDescent="0.25">
      <c r="A28" s="9">
        <v>45411</v>
      </c>
      <c r="B28" s="1">
        <v>84</v>
      </c>
      <c r="C28" s="2">
        <v>119</v>
      </c>
      <c r="D28" s="2">
        <v>35.4</v>
      </c>
      <c r="E28" s="2">
        <v>23</v>
      </c>
      <c r="F28" s="2">
        <v>60.2</v>
      </c>
      <c r="G28" s="2">
        <v>59.8</v>
      </c>
      <c r="H28" s="2">
        <v>9.44</v>
      </c>
      <c r="I28" s="2">
        <v>35.4</v>
      </c>
      <c r="J28" s="2">
        <v>15</v>
      </c>
      <c r="K28" s="8">
        <f t="shared" si="1"/>
        <v>59.839999999999996</v>
      </c>
      <c r="L28" s="12">
        <f t="shared" si="3"/>
        <v>59.2</v>
      </c>
      <c r="M28" s="12">
        <f t="shared" si="2"/>
        <v>109.56</v>
      </c>
    </row>
    <row r="29" spans="1:13" x14ac:dyDescent="0.25">
      <c r="A29" s="9">
        <v>45412</v>
      </c>
      <c r="B29" s="1">
        <v>92</v>
      </c>
      <c r="C29" s="2">
        <v>128</v>
      </c>
      <c r="D29" s="2">
        <v>34.200000000000003</v>
      </c>
      <c r="E29" s="2">
        <v>23.4</v>
      </c>
      <c r="F29" s="2">
        <v>70.7</v>
      </c>
      <c r="G29" s="2">
        <v>59.1</v>
      </c>
      <c r="H29" s="2">
        <v>4.74</v>
      </c>
      <c r="I29" s="2">
        <v>34.200000000000003</v>
      </c>
      <c r="J29" s="2">
        <v>20.100000000000001</v>
      </c>
      <c r="K29" s="8">
        <f t="shared" si="1"/>
        <v>59.040000000000006</v>
      </c>
      <c r="L29" s="12">
        <f t="shared" si="3"/>
        <v>68.900000000000006</v>
      </c>
      <c r="M29" s="12">
        <f t="shared" si="2"/>
        <v>123.26</v>
      </c>
    </row>
    <row r="30" spans="1:13" x14ac:dyDescent="0.25">
      <c r="A30" s="9">
        <v>45413</v>
      </c>
      <c r="B30" s="1">
        <v>90</v>
      </c>
      <c r="C30" s="2">
        <v>119</v>
      </c>
      <c r="D30" s="2">
        <v>34.299999999999997</v>
      </c>
      <c r="E30" s="2">
        <v>23.5</v>
      </c>
      <c r="F30" s="2">
        <v>61.5</v>
      </c>
      <c r="G30" s="2">
        <v>60.7</v>
      </c>
      <c r="H30" s="2">
        <v>6.17</v>
      </c>
      <c r="I30" s="2">
        <v>34.299999999999997</v>
      </c>
      <c r="J30" s="2">
        <v>20.2</v>
      </c>
      <c r="K30" s="8">
        <f t="shared" si="1"/>
        <v>60.67</v>
      </c>
      <c r="L30" s="12">
        <f t="shared" si="3"/>
        <v>58.3</v>
      </c>
      <c r="M30" s="12">
        <f t="shared" si="2"/>
        <v>112.83</v>
      </c>
    </row>
    <row r="31" spans="1:13" x14ac:dyDescent="0.25">
      <c r="A31" s="9">
        <v>45414</v>
      </c>
      <c r="B31" s="1">
        <v>82</v>
      </c>
      <c r="C31" s="2">
        <v>59.2</v>
      </c>
      <c r="D31" s="2">
        <v>19.399999999999999</v>
      </c>
      <c r="E31" s="2">
        <v>22.6</v>
      </c>
      <c r="F31" s="2">
        <v>17.2</v>
      </c>
      <c r="G31" s="2">
        <v>57</v>
      </c>
      <c r="H31" s="2">
        <v>9.9700000000000006</v>
      </c>
      <c r="I31" s="2">
        <v>19.399999999999999</v>
      </c>
      <c r="J31" s="2">
        <v>27.6</v>
      </c>
      <c r="K31" s="8">
        <f t="shared" si="1"/>
        <v>56.97</v>
      </c>
      <c r="L31" s="12">
        <f t="shared" si="3"/>
        <v>2.2000000000000028</v>
      </c>
      <c r="M31" s="12">
        <f t="shared" si="2"/>
        <v>49.230000000000004</v>
      </c>
    </row>
    <row r="32" spans="1:13" x14ac:dyDescent="0.25">
      <c r="A32" s="9">
        <v>45415</v>
      </c>
      <c r="B32" s="1">
        <v>65</v>
      </c>
      <c r="C32" s="2">
        <v>56.4</v>
      </c>
      <c r="D32" s="2">
        <v>24.9</v>
      </c>
      <c r="E32" s="2">
        <v>22.4</v>
      </c>
      <c r="F32" s="2">
        <v>9.09</v>
      </c>
      <c r="G32" s="2">
        <v>59.6</v>
      </c>
      <c r="H32" s="2">
        <v>20.8</v>
      </c>
      <c r="I32" s="2">
        <v>24.9</v>
      </c>
      <c r="J32" s="2">
        <v>13.9</v>
      </c>
      <c r="K32" s="8">
        <f t="shared" si="1"/>
        <v>59.6</v>
      </c>
      <c r="L32" s="12">
        <f t="shared" si="3"/>
        <v>-3.2000000000000028</v>
      </c>
      <c r="M32" s="12">
        <f t="shared" si="2"/>
        <v>35.599999999999994</v>
      </c>
    </row>
    <row r="33" spans="1:13" x14ac:dyDescent="0.25">
      <c r="A33" s="9">
        <v>45416</v>
      </c>
      <c r="B33" s="1">
        <v>87</v>
      </c>
      <c r="C33" s="2">
        <v>115</v>
      </c>
      <c r="D33" s="2">
        <v>50.6</v>
      </c>
      <c r="E33" s="2">
        <v>26.3</v>
      </c>
      <c r="F33" s="2">
        <v>38.200000000000003</v>
      </c>
      <c r="G33" s="2">
        <v>79.900000000000006</v>
      </c>
      <c r="H33" s="2">
        <v>10.199999999999999</v>
      </c>
      <c r="I33" s="2">
        <v>50.6</v>
      </c>
      <c r="J33" s="2">
        <v>19.100000000000001</v>
      </c>
      <c r="K33" s="8">
        <f t="shared" si="1"/>
        <v>79.900000000000006</v>
      </c>
      <c r="L33" s="12">
        <f t="shared" si="3"/>
        <v>35.099999999999994</v>
      </c>
      <c r="M33" s="12">
        <f t="shared" si="2"/>
        <v>104.8</v>
      </c>
    </row>
    <row r="34" spans="1:13" x14ac:dyDescent="0.25">
      <c r="A34" s="9">
        <v>45417</v>
      </c>
      <c r="B34" s="1">
        <v>86</v>
      </c>
      <c r="C34" s="2">
        <v>102</v>
      </c>
      <c r="D34" s="2">
        <v>30.1</v>
      </c>
      <c r="E34" s="2">
        <v>23.2</v>
      </c>
      <c r="F34" s="2">
        <v>48.7</v>
      </c>
      <c r="G34" s="2">
        <v>61.8</v>
      </c>
      <c r="H34" s="2">
        <v>8.58</v>
      </c>
      <c r="I34" s="2">
        <v>30.1</v>
      </c>
      <c r="J34" s="2">
        <v>23.2</v>
      </c>
      <c r="K34" s="8">
        <f t="shared" si="1"/>
        <v>61.879999999999995</v>
      </c>
      <c r="L34" s="12">
        <f t="shared" si="3"/>
        <v>40.200000000000003</v>
      </c>
      <c r="M34" s="12">
        <f t="shared" si="2"/>
        <v>93.42</v>
      </c>
    </row>
    <row r="35" spans="1:13" x14ac:dyDescent="0.25">
      <c r="A35" s="9">
        <v>45418</v>
      </c>
      <c r="B35" s="1">
        <v>65</v>
      </c>
      <c r="C35" s="2">
        <v>35</v>
      </c>
      <c r="D35" s="2">
        <v>25.4</v>
      </c>
      <c r="E35" s="2">
        <v>8.07</v>
      </c>
      <c r="F35" s="2">
        <v>1.49</v>
      </c>
      <c r="G35" s="2">
        <v>60.9</v>
      </c>
      <c r="H35" s="2">
        <v>21.4</v>
      </c>
      <c r="I35" s="2">
        <v>25.4</v>
      </c>
      <c r="J35" s="2">
        <v>14</v>
      </c>
      <c r="K35" s="8">
        <f t="shared" si="1"/>
        <v>60.8</v>
      </c>
      <c r="L35" s="12">
        <f t="shared" si="3"/>
        <v>-25.9</v>
      </c>
      <c r="M35" s="12">
        <f t="shared" si="2"/>
        <v>13.600000000000001</v>
      </c>
    </row>
    <row r="36" spans="1:13" x14ac:dyDescent="0.25">
      <c r="A36" s="9">
        <v>45419</v>
      </c>
      <c r="B36" s="1">
        <v>66</v>
      </c>
      <c r="C36" s="2">
        <v>44.6</v>
      </c>
      <c r="D36" s="2">
        <v>20.8</v>
      </c>
      <c r="E36" s="2">
        <v>22</v>
      </c>
      <c r="F36" s="2">
        <v>1.73</v>
      </c>
      <c r="G36" s="2">
        <v>61.3</v>
      </c>
      <c r="H36" s="2">
        <v>21</v>
      </c>
      <c r="I36" s="2">
        <v>20.8</v>
      </c>
      <c r="J36" s="2">
        <v>19.399999999999999</v>
      </c>
      <c r="K36" s="8">
        <f t="shared" si="1"/>
        <v>61.199999999999996</v>
      </c>
      <c r="L36" s="12">
        <f t="shared" si="3"/>
        <v>-16.699999999999996</v>
      </c>
      <c r="M36" s="12">
        <f t="shared" si="2"/>
        <v>23.6</v>
      </c>
    </row>
    <row r="37" spans="1:13" x14ac:dyDescent="0.25">
      <c r="A37" s="9">
        <v>45420</v>
      </c>
      <c r="B37" s="1">
        <v>72</v>
      </c>
      <c r="C37" s="2">
        <v>66.7</v>
      </c>
      <c r="D37" s="2">
        <v>25.2</v>
      </c>
      <c r="E37" s="2">
        <v>22.7</v>
      </c>
      <c r="F37" s="2">
        <v>18.7</v>
      </c>
      <c r="G37" s="2">
        <v>61.3</v>
      </c>
      <c r="H37" s="2">
        <v>16.899999999999999</v>
      </c>
      <c r="I37" s="2">
        <v>25.2</v>
      </c>
      <c r="J37" s="2">
        <v>19.100000000000001</v>
      </c>
      <c r="K37" s="8">
        <f t="shared" si="1"/>
        <v>61.199999999999996</v>
      </c>
      <c r="L37" s="12">
        <f t="shared" si="3"/>
        <v>5.4000000000000057</v>
      </c>
      <c r="M37" s="12">
        <f t="shared" si="2"/>
        <v>49.800000000000004</v>
      </c>
    </row>
    <row r="38" spans="1:13" x14ac:dyDescent="0.25">
      <c r="A38" s="9">
        <v>45421</v>
      </c>
      <c r="B38" s="1">
        <v>74</v>
      </c>
      <c r="C38" s="2">
        <v>72.900000000000006</v>
      </c>
      <c r="D38" s="2">
        <v>27.5</v>
      </c>
      <c r="E38" s="2">
        <v>24.2</v>
      </c>
      <c r="F38" s="2">
        <v>21.2</v>
      </c>
      <c r="G38" s="2">
        <v>55</v>
      </c>
      <c r="H38" s="2">
        <v>14.3</v>
      </c>
      <c r="I38" s="2">
        <v>27.5</v>
      </c>
      <c r="J38" s="2">
        <v>13.2</v>
      </c>
      <c r="K38" s="8">
        <f>SUM(H38:J38)</f>
        <v>55</v>
      </c>
      <c r="L38" s="12">
        <f t="shared" si="3"/>
        <v>17.900000000000006</v>
      </c>
      <c r="M38" s="12">
        <f t="shared" si="2"/>
        <v>58.600000000000009</v>
      </c>
    </row>
    <row r="39" spans="1:13" x14ac:dyDescent="0.25">
      <c r="A39" s="9">
        <v>45422</v>
      </c>
      <c r="B39" s="1">
        <v>61</v>
      </c>
      <c r="C39" s="2">
        <v>154</v>
      </c>
      <c r="D39" s="2">
        <v>42.5</v>
      </c>
      <c r="E39" s="2">
        <v>23.1</v>
      </c>
      <c r="F39" s="2">
        <v>88.1</v>
      </c>
      <c r="G39" s="2">
        <v>99.5</v>
      </c>
      <c r="H39" s="2">
        <v>39</v>
      </c>
      <c r="I39" s="2">
        <v>42.5</v>
      </c>
      <c r="J39" s="2">
        <v>18.100000000000001</v>
      </c>
      <c r="K39" s="8">
        <f>SUM(H39:J39)</f>
        <v>99.6</v>
      </c>
      <c r="L39" s="12">
        <f t="shared" si="3"/>
        <v>54.5</v>
      </c>
      <c r="M39" s="12">
        <f t="shared" si="2"/>
        <v>115</v>
      </c>
    </row>
    <row r="40" spans="1:13" x14ac:dyDescent="0.25">
      <c r="A40" s="9">
        <v>45423</v>
      </c>
      <c r="B40" s="1">
        <v>92</v>
      </c>
      <c r="C40" s="2">
        <v>153</v>
      </c>
      <c r="D40" s="2">
        <v>43.2</v>
      </c>
      <c r="E40" s="2">
        <v>23.2</v>
      </c>
      <c r="F40" s="2">
        <v>86.3</v>
      </c>
      <c r="G40" s="2">
        <v>67.3</v>
      </c>
      <c r="H40" s="2">
        <v>5.0599999999999996</v>
      </c>
      <c r="I40" s="2">
        <v>43.2</v>
      </c>
      <c r="J40" s="2">
        <v>19.100000000000001</v>
      </c>
      <c r="K40" s="8">
        <f>SUM(H40:J40)</f>
        <v>67.360000000000014</v>
      </c>
      <c r="L40" s="12">
        <f t="shared" si="3"/>
        <v>85.7</v>
      </c>
      <c r="M40" s="12">
        <f t="shared" si="2"/>
        <v>147.94</v>
      </c>
    </row>
    <row r="41" spans="1:13" x14ac:dyDescent="0.25">
      <c r="A41" s="9">
        <v>45424</v>
      </c>
      <c r="B41" s="1">
        <v>95</v>
      </c>
      <c r="C41" s="2">
        <v>135</v>
      </c>
      <c r="D41" s="2">
        <v>39</v>
      </c>
      <c r="E41" s="2">
        <v>23.5</v>
      </c>
      <c r="F41" s="2">
        <v>72.7</v>
      </c>
      <c r="G41" s="2">
        <v>66.099999999999994</v>
      </c>
      <c r="H41" s="2">
        <v>3.65</v>
      </c>
      <c r="I41" s="2">
        <v>39</v>
      </c>
      <c r="J41" s="2">
        <v>23.5</v>
      </c>
      <c r="K41" s="8">
        <f>SUM(H41:J41)</f>
        <v>66.150000000000006</v>
      </c>
      <c r="L41" s="12">
        <f t="shared" si="3"/>
        <v>68.900000000000006</v>
      </c>
      <c r="M41" s="12">
        <f t="shared" si="2"/>
        <v>131.35</v>
      </c>
    </row>
    <row r="42" spans="1:13" x14ac:dyDescent="0.25">
      <c r="A42" s="9">
        <v>45425</v>
      </c>
      <c r="B42" s="1">
        <v>84</v>
      </c>
      <c r="C42" s="2">
        <v>91.3</v>
      </c>
      <c r="D42" s="2">
        <v>34.6</v>
      </c>
      <c r="E42" s="2">
        <v>23.2</v>
      </c>
      <c r="F42" s="2">
        <v>33.5</v>
      </c>
      <c r="G42" s="2">
        <v>58.5</v>
      </c>
      <c r="H42" s="2">
        <v>9.3800000000000008</v>
      </c>
      <c r="I42" s="2">
        <v>34.6</v>
      </c>
      <c r="J42" s="2">
        <v>14.5</v>
      </c>
      <c r="K42" s="8">
        <f t="shared" ref="K42:K105" si="4">SUM(H42:J42)</f>
        <v>58.480000000000004</v>
      </c>
      <c r="L42" s="12">
        <f t="shared" si="3"/>
        <v>32.799999999999997</v>
      </c>
      <c r="M42" s="12">
        <f t="shared" si="2"/>
        <v>81.92</v>
      </c>
    </row>
    <row r="43" spans="1:13" x14ac:dyDescent="0.25">
      <c r="A43" s="9">
        <v>45426</v>
      </c>
      <c r="B43" s="1">
        <v>94</v>
      </c>
      <c r="C43" s="2">
        <v>134</v>
      </c>
      <c r="D43" s="2">
        <v>31.1</v>
      </c>
      <c r="E43" s="2">
        <v>22.1</v>
      </c>
      <c r="F43" s="2">
        <v>80.8</v>
      </c>
      <c r="G43" s="2">
        <v>54.3</v>
      </c>
      <c r="H43" s="2">
        <v>2.95</v>
      </c>
      <c r="I43" s="2">
        <v>31.1</v>
      </c>
      <c r="J43" s="2">
        <v>20.2</v>
      </c>
      <c r="K43" s="8">
        <f t="shared" si="4"/>
        <v>54.25</v>
      </c>
      <c r="L43" s="12">
        <f t="shared" si="3"/>
        <v>79.7</v>
      </c>
      <c r="M43" s="12">
        <f t="shared" si="2"/>
        <v>131.05000000000001</v>
      </c>
    </row>
    <row r="44" spans="1:13" x14ac:dyDescent="0.25">
      <c r="A44" s="9">
        <v>45427</v>
      </c>
      <c r="B44" s="1">
        <v>83</v>
      </c>
      <c r="C44" s="2">
        <v>58.7</v>
      </c>
      <c r="D44" s="2">
        <v>26.4</v>
      </c>
      <c r="E44" s="2">
        <v>25.4</v>
      </c>
      <c r="F44" s="2">
        <v>6.98</v>
      </c>
      <c r="G44" s="2">
        <v>55.6</v>
      </c>
      <c r="H44" s="2">
        <v>9.39</v>
      </c>
      <c r="I44" s="2">
        <v>26.4</v>
      </c>
      <c r="J44" s="2">
        <v>19.8</v>
      </c>
      <c r="K44" s="8">
        <f t="shared" si="4"/>
        <v>55.59</v>
      </c>
      <c r="L44" s="12">
        <f t="shared" si="3"/>
        <v>3.1000000000000014</v>
      </c>
      <c r="M44" s="12">
        <f t="shared" si="2"/>
        <v>49.31</v>
      </c>
    </row>
    <row r="45" spans="1:13" x14ac:dyDescent="0.25">
      <c r="A45" s="9">
        <v>45428</v>
      </c>
      <c r="B45" s="1">
        <v>89</v>
      </c>
      <c r="C45" s="2">
        <v>65.7</v>
      </c>
      <c r="D45" s="2">
        <v>23.9</v>
      </c>
      <c r="E45" s="2">
        <v>23.1</v>
      </c>
      <c r="F45" s="2">
        <v>18.7</v>
      </c>
      <c r="G45" s="2">
        <v>56.5</v>
      </c>
      <c r="H45" s="2">
        <v>6.19</v>
      </c>
      <c r="I45" s="2">
        <v>23.9</v>
      </c>
      <c r="J45" s="2">
        <v>26.4</v>
      </c>
      <c r="K45" s="8">
        <f t="shared" si="4"/>
        <v>56.489999999999995</v>
      </c>
      <c r="L45" s="12">
        <f t="shared" si="3"/>
        <v>9.2000000000000028</v>
      </c>
      <c r="M45" s="12">
        <f t="shared" si="2"/>
        <v>59.510000000000005</v>
      </c>
    </row>
    <row r="46" spans="1:13" x14ac:dyDescent="0.25">
      <c r="A46" s="9">
        <v>45429</v>
      </c>
      <c r="B46" s="1">
        <v>41</v>
      </c>
      <c r="C46" s="2">
        <v>88.4</v>
      </c>
      <c r="D46" s="2">
        <v>31.8</v>
      </c>
      <c r="E46" s="2">
        <v>23.1</v>
      </c>
      <c r="F46" s="2">
        <v>33.6</v>
      </c>
      <c r="G46" s="2">
        <v>109</v>
      </c>
      <c r="H46" s="2">
        <v>64.7</v>
      </c>
      <c r="I46" s="2">
        <v>31.8</v>
      </c>
      <c r="J46" s="2">
        <v>12.5</v>
      </c>
      <c r="K46" s="8">
        <f t="shared" si="4"/>
        <v>109</v>
      </c>
      <c r="L46" s="12">
        <f t="shared" si="3"/>
        <v>-20.599999999999994</v>
      </c>
      <c r="M46" s="12">
        <f t="shared" si="2"/>
        <v>23.700000000000003</v>
      </c>
    </row>
    <row r="47" spans="1:13" x14ac:dyDescent="0.25">
      <c r="A47" s="9">
        <v>45430</v>
      </c>
      <c r="B47" s="1">
        <v>93</v>
      </c>
      <c r="C47" s="2">
        <v>124</v>
      </c>
      <c r="D47" s="2">
        <v>43.2</v>
      </c>
      <c r="E47" s="2">
        <v>23.9</v>
      </c>
      <c r="F47" s="2">
        <v>57.4</v>
      </c>
      <c r="G47" s="2">
        <v>68.3</v>
      </c>
      <c r="H47" s="2">
        <v>4.76</v>
      </c>
      <c r="I47" s="2">
        <v>43.2</v>
      </c>
      <c r="J47" s="2">
        <v>20.399999999999999</v>
      </c>
      <c r="K47" s="8">
        <f t="shared" si="4"/>
        <v>68.36</v>
      </c>
      <c r="L47" s="12">
        <f t="shared" si="3"/>
        <v>55.7</v>
      </c>
      <c r="M47" s="12">
        <f t="shared" si="2"/>
        <v>119.24</v>
      </c>
    </row>
    <row r="48" spans="1:13" x14ac:dyDescent="0.25">
      <c r="A48" s="9">
        <v>45431</v>
      </c>
      <c r="B48" s="1">
        <v>89</v>
      </c>
      <c r="C48" s="2">
        <v>118</v>
      </c>
      <c r="D48" s="2">
        <v>33</v>
      </c>
      <c r="E48" s="2">
        <v>24.8</v>
      </c>
      <c r="F48" s="2">
        <v>60.6</v>
      </c>
      <c r="G48" s="2">
        <v>60.8</v>
      </c>
      <c r="H48" s="2">
        <v>6.72</v>
      </c>
      <c r="I48" s="2">
        <v>33</v>
      </c>
      <c r="J48" s="2">
        <v>21.1</v>
      </c>
      <c r="K48" s="8">
        <f t="shared" si="4"/>
        <v>60.82</v>
      </c>
      <c r="L48" s="12">
        <f t="shared" si="3"/>
        <v>57.2</v>
      </c>
      <c r="M48" s="12">
        <f t="shared" si="2"/>
        <v>111.28</v>
      </c>
    </row>
    <row r="49" spans="1:13" x14ac:dyDescent="0.25">
      <c r="A49" s="9">
        <v>45432</v>
      </c>
      <c r="B49" s="1">
        <v>92</v>
      </c>
      <c r="C49" s="2">
        <v>133</v>
      </c>
      <c r="D49" s="2">
        <v>39.799999999999997</v>
      </c>
      <c r="E49" s="2">
        <v>23.7</v>
      </c>
      <c r="F49" s="2">
        <v>69.5</v>
      </c>
      <c r="G49" s="2">
        <v>62.3</v>
      </c>
      <c r="H49" s="2">
        <v>5.17</v>
      </c>
      <c r="I49" s="2">
        <v>39.799999999999997</v>
      </c>
      <c r="J49" s="2">
        <v>17.399999999999999</v>
      </c>
      <c r="K49" s="8">
        <f t="shared" si="4"/>
        <v>62.37</v>
      </c>
      <c r="L49" s="12">
        <f t="shared" si="3"/>
        <v>70.7</v>
      </c>
      <c r="M49" s="12">
        <f t="shared" si="2"/>
        <v>127.83</v>
      </c>
    </row>
    <row r="50" spans="1:13" x14ac:dyDescent="0.25">
      <c r="A50" s="9">
        <v>45433</v>
      </c>
      <c r="B50" s="1">
        <v>79</v>
      </c>
      <c r="C50" s="2">
        <v>40.5</v>
      </c>
      <c r="D50" s="2">
        <v>27.1</v>
      </c>
      <c r="E50" s="2">
        <v>11.8</v>
      </c>
      <c r="F50" s="2">
        <v>1.62</v>
      </c>
      <c r="G50" s="2">
        <v>59.9</v>
      </c>
      <c r="H50" s="2">
        <v>12.4</v>
      </c>
      <c r="I50" s="2">
        <v>27.1</v>
      </c>
      <c r="J50" s="2">
        <v>20.3</v>
      </c>
      <c r="K50" s="8">
        <f t="shared" si="4"/>
        <v>59.8</v>
      </c>
      <c r="L50" s="12">
        <f t="shared" si="3"/>
        <v>-19.399999999999999</v>
      </c>
      <c r="M50" s="12">
        <f t="shared" si="2"/>
        <v>28.1</v>
      </c>
    </row>
    <row r="51" spans="1:13" x14ac:dyDescent="0.25">
      <c r="A51" s="9">
        <v>45434</v>
      </c>
      <c r="B51" s="1">
        <v>70</v>
      </c>
      <c r="C51" s="2">
        <v>84.6</v>
      </c>
      <c r="D51" s="2">
        <v>32.1</v>
      </c>
      <c r="E51" s="2">
        <v>24.4</v>
      </c>
      <c r="F51" s="2">
        <v>28.3</v>
      </c>
      <c r="G51" s="2">
        <v>59.3</v>
      </c>
      <c r="H51" s="2">
        <v>17.8</v>
      </c>
      <c r="I51" s="2">
        <v>32.1</v>
      </c>
      <c r="J51" s="2">
        <v>9.39</v>
      </c>
      <c r="K51" s="8">
        <f t="shared" si="4"/>
        <v>59.290000000000006</v>
      </c>
      <c r="L51" s="12">
        <f t="shared" si="3"/>
        <v>25.299999999999997</v>
      </c>
      <c r="M51" s="12">
        <f t="shared" si="2"/>
        <v>66.8</v>
      </c>
    </row>
    <row r="52" spans="1:13" x14ac:dyDescent="0.25">
      <c r="A52" s="9">
        <v>45435</v>
      </c>
      <c r="B52" s="1">
        <v>78</v>
      </c>
      <c r="C52" s="2">
        <v>55.8</v>
      </c>
      <c r="D52" s="2">
        <v>30.4</v>
      </c>
      <c r="E52" s="2">
        <v>23.2</v>
      </c>
      <c r="F52" s="2">
        <v>2.2000000000000002</v>
      </c>
      <c r="G52" s="2">
        <v>67.599999999999994</v>
      </c>
      <c r="H52" s="2">
        <v>15.2</v>
      </c>
      <c r="I52" s="2">
        <v>30.4</v>
      </c>
      <c r="J52" s="2">
        <v>22</v>
      </c>
      <c r="K52" s="8">
        <f t="shared" si="4"/>
        <v>67.599999999999994</v>
      </c>
      <c r="L52" s="12">
        <f t="shared" si="3"/>
        <v>-11.799999999999997</v>
      </c>
      <c r="M52" s="12">
        <f t="shared" si="2"/>
        <v>40.599999999999994</v>
      </c>
    </row>
    <row r="53" spans="1:13" x14ac:dyDescent="0.25">
      <c r="A53" s="9">
        <v>45436</v>
      </c>
      <c r="B53" s="1">
        <v>92</v>
      </c>
      <c r="C53" s="2">
        <v>97.3</v>
      </c>
      <c r="D53" s="2">
        <v>34.4</v>
      </c>
      <c r="E53" s="2">
        <v>27.1</v>
      </c>
      <c r="F53" s="2">
        <v>35.9</v>
      </c>
      <c r="G53" s="2">
        <v>62.9</v>
      </c>
      <c r="H53" s="2">
        <v>5.2</v>
      </c>
      <c r="I53" s="2">
        <v>34.4</v>
      </c>
      <c r="J53" s="2">
        <v>23.3</v>
      </c>
      <c r="K53" s="8">
        <f t="shared" si="4"/>
        <v>62.900000000000006</v>
      </c>
      <c r="L53" s="12">
        <f t="shared" si="3"/>
        <v>34.4</v>
      </c>
      <c r="M53" s="12">
        <f t="shared" si="2"/>
        <v>92.1</v>
      </c>
    </row>
    <row r="54" spans="1:13" x14ac:dyDescent="0.25">
      <c r="A54" s="9">
        <v>45437</v>
      </c>
      <c r="B54" s="1">
        <v>91</v>
      </c>
      <c r="C54" s="2">
        <v>123</v>
      </c>
      <c r="D54" s="2">
        <v>49.2</v>
      </c>
      <c r="E54" s="2">
        <v>25.7</v>
      </c>
      <c r="F54" s="2">
        <v>47.8</v>
      </c>
      <c r="G54" s="2">
        <v>77.7</v>
      </c>
      <c r="H54" s="2">
        <v>7.12</v>
      </c>
      <c r="I54" s="2">
        <v>49.2</v>
      </c>
      <c r="J54" s="2">
        <v>21.4</v>
      </c>
      <c r="K54" s="8">
        <f t="shared" si="4"/>
        <v>77.72</v>
      </c>
      <c r="L54" s="12">
        <f t="shared" si="3"/>
        <v>45.3</v>
      </c>
      <c r="M54" s="12">
        <f t="shared" si="2"/>
        <v>115.88</v>
      </c>
    </row>
    <row r="55" spans="1:13" x14ac:dyDescent="0.25">
      <c r="A55" s="9">
        <v>45438</v>
      </c>
      <c r="B55" s="1">
        <v>94</v>
      </c>
      <c r="C55" s="2">
        <v>126</v>
      </c>
      <c r="D55" s="2">
        <v>34.9</v>
      </c>
      <c r="E55" s="2">
        <v>23.7</v>
      </c>
      <c r="F55" s="2">
        <v>67.099999999999994</v>
      </c>
      <c r="G55" s="2">
        <v>57.8</v>
      </c>
      <c r="H55" s="2">
        <v>3.29</v>
      </c>
      <c r="I55" s="2">
        <v>34.9</v>
      </c>
      <c r="J55" s="2">
        <v>19.600000000000001</v>
      </c>
      <c r="K55" s="8">
        <f t="shared" si="4"/>
        <v>57.79</v>
      </c>
      <c r="L55" s="12">
        <f t="shared" si="3"/>
        <v>68.2</v>
      </c>
      <c r="M55" s="12">
        <f t="shared" si="2"/>
        <v>122.71</v>
      </c>
    </row>
    <row r="56" spans="1:13" x14ac:dyDescent="0.25">
      <c r="A56" s="9">
        <v>45439</v>
      </c>
      <c r="B56" s="1">
        <v>86</v>
      </c>
      <c r="C56" s="2">
        <v>57.9</v>
      </c>
      <c r="D56" s="2">
        <v>20.8</v>
      </c>
      <c r="E56" s="2">
        <v>23.2</v>
      </c>
      <c r="F56" s="2">
        <v>14</v>
      </c>
      <c r="G56" s="2">
        <v>52.5</v>
      </c>
      <c r="H56" s="2">
        <v>7.28</v>
      </c>
      <c r="I56" s="2">
        <v>20.8</v>
      </c>
      <c r="J56" s="2">
        <v>24.4</v>
      </c>
      <c r="K56" s="8">
        <f t="shared" si="4"/>
        <v>52.480000000000004</v>
      </c>
      <c r="L56" s="12">
        <f t="shared" si="3"/>
        <v>5.3999999999999986</v>
      </c>
      <c r="M56" s="12">
        <f t="shared" si="2"/>
        <v>50.62</v>
      </c>
    </row>
    <row r="57" spans="1:13" x14ac:dyDescent="0.25">
      <c r="A57" s="9">
        <v>45440</v>
      </c>
      <c r="B57" s="1">
        <v>57</v>
      </c>
      <c r="C57" s="2">
        <v>137</v>
      </c>
      <c r="D57" s="2">
        <v>44.2</v>
      </c>
      <c r="E57" s="2">
        <v>27</v>
      </c>
      <c r="F57" s="2">
        <v>66.2</v>
      </c>
      <c r="G57" s="2">
        <v>109</v>
      </c>
      <c r="H57" s="2">
        <v>46.8</v>
      </c>
      <c r="I57" s="2">
        <v>44.2</v>
      </c>
      <c r="J57" s="2">
        <v>18.3</v>
      </c>
      <c r="K57" s="8">
        <f t="shared" si="4"/>
        <v>109.3</v>
      </c>
      <c r="L57" s="12">
        <f t="shared" si="3"/>
        <v>28</v>
      </c>
      <c r="M57" s="12">
        <f t="shared" si="2"/>
        <v>90.2</v>
      </c>
    </row>
    <row r="58" spans="1:13" x14ac:dyDescent="0.25">
      <c r="A58" s="9">
        <v>45441</v>
      </c>
      <c r="B58" s="1">
        <v>77</v>
      </c>
      <c r="C58" s="2">
        <v>72.3</v>
      </c>
      <c r="D58" s="2">
        <v>25.2</v>
      </c>
      <c r="E58" s="2">
        <v>24.5</v>
      </c>
      <c r="F58" s="2">
        <v>22.5</v>
      </c>
      <c r="G58" s="2">
        <v>62.1</v>
      </c>
      <c r="H58" s="2">
        <v>14</v>
      </c>
      <c r="I58" s="2">
        <v>25.2</v>
      </c>
      <c r="J58" s="2">
        <v>22.9</v>
      </c>
      <c r="K58" s="8">
        <f t="shared" si="4"/>
        <v>62.1</v>
      </c>
      <c r="L58" s="12">
        <f t="shared" si="3"/>
        <v>10.199999999999996</v>
      </c>
      <c r="M58" s="12">
        <f t="shared" si="2"/>
        <v>58.3</v>
      </c>
    </row>
    <row r="59" spans="1:13" x14ac:dyDescent="0.25">
      <c r="A59" s="9">
        <v>45442</v>
      </c>
      <c r="B59" s="1">
        <v>68</v>
      </c>
      <c r="C59" s="2">
        <v>65.2</v>
      </c>
      <c r="D59" s="2">
        <v>24.3</v>
      </c>
      <c r="E59" s="2">
        <v>25.6</v>
      </c>
      <c r="F59" s="2">
        <v>15.3</v>
      </c>
      <c r="G59" s="2">
        <v>52.6</v>
      </c>
      <c r="H59" s="2">
        <v>7.54</v>
      </c>
      <c r="I59" s="2">
        <v>24.3</v>
      </c>
      <c r="J59" s="2">
        <v>20.7</v>
      </c>
      <c r="K59" s="8">
        <f t="shared" si="4"/>
        <v>52.54</v>
      </c>
      <c r="L59" s="12">
        <f t="shared" si="3"/>
        <v>12.600000000000001</v>
      </c>
      <c r="M59" s="12">
        <f t="shared" si="2"/>
        <v>57.660000000000004</v>
      </c>
    </row>
    <row r="60" spans="1:13" x14ac:dyDescent="0.25">
      <c r="A60" s="9">
        <v>45443</v>
      </c>
      <c r="B60" s="1">
        <v>17</v>
      </c>
      <c r="C60" s="2">
        <v>16.899999999999999</v>
      </c>
      <c r="D60" s="2">
        <v>15.5</v>
      </c>
      <c r="E60" s="2">
        <v>0.92</v>
      </c>
      <c r="F60" s="2">
        <v>0.54</v>
      </c>
      <c r="G60" s="2">
        <v>55.6</v>
      </c>
      <c r="H60" s="2">
        <v>30.6</v>
      </c>
      <c r="I60" s="2">
        <v>15.5</v>
      </c>
      <c r="J60" s="2">
        <v>9.49</v>
      </c>
      <c r="K60" s="8">
        <f t="shared" si="4"/>
        <v>55.59</v>
      </c>
      <c r="L60" s="12">
        <f t="shared" si="3"/>
        <v>-38.700000000000003</v>
      </c>
      <c r="M60" s="12">
        <f t="shared" si="2"/>
        <v>-13.700000000000003</v>
      </c>
    </row>
    <row r="61" spans="1:13" x14ac:dyDescent="0.25">
      <c r="A61" s="9">
        <v>45444</v>
      </c>
      <c r="B61" s="1">
        <v>56</v>
      </c>
      <c r="C61" s="2">
        <v>36.299999999999997</v>
      </c>
      <c r="D61" s="2">
        <v>22.7</v>
      </c>
      <c r="E61" s="2">
        <v>12.2</v>
      </c>
      <c r="F61" s="2">
        <v>1.36</v>
      </c>
      <c r="G61" s="2">
        <v>60.4</v>
      </c>
      <c r="H61" s="2">
        <v>20.6</v>
      </c>
      <c r="I61" s="2">
        <v>22.7</v>
      </c>
      <c r="J61" s="2">
        <v>11.1</v>
      </c>
      <c r="K61" s="8">
        <f t="shared" si="4"/>
        <v>54.4</v>
      </c>
      <c r="L61" s="12">
        <f t="shared" si="3"/>
        <v>-24.1</v>
      </c>
      <c r="M61" s="12">
        <f t="shared" si="2"/>
        <v>15.699999999999996</v>
      </c>
    </row>
    <row r="62" spans="1:13" x14ac:dyDescent="0.25">
      <c r="A62" s="9">
        <v>45445</v>
      </c>
      <c r="B62" s="1">
        <v>67</v>
      </c>
      <c r="C62" s="2">
        <v>54</v>
      </c>
      <c r="D62" s="2">
        <v>23.4</v>
      </c>
      <c r="E62" s="2">
        <v>23.4</v>
      </c>
      <c r="F62" s="2">
        <v>7.26</v>
      </c>
      <c r="G62" s="2">
        <v>52.5</v>
      </c>
      <c r="H62" s="2">
        <v>17.3</v>
      </c>
      <c r="I62" s="2">
        <v>23.4</v>
      </c>
      <c r="J62" s="2">
        <v>11.9</v>
      </c>
      <c r="K62" s="8">
        <f t="shared" si="4"/>
        <v>52.6</v>
      </c>
      <c r="L62" s="12">
        <f t="shared" si="3"/>
        <v>1.5</v>
      </c>
      <c r="M62" s="12">
        <f t="shared" si="2"/>
        <v>36.700000000000003</v>
      </c>
    </row>
    <row r="63" spans="1:13" x14ac:dyDescent="0.25">
      <c r="A63" s="9">
        <v>45446</v>
      </c>
      <c r="B63" s="1">
        <v>69</v>
      </c>
      <c r="C63" s="2">
        <v>29.2</v>
      </c>
      <c r="D63" s="2">
        <v>19.7</v>
      </c>
      <c r="E63" s="2">
        <v>8.26</v>
      </c>
      <c r="F63" s="2">
        <v>1.2</v>
      </c>
      <c r="G63" s="2">
        <v>50.6</v>
      </c>
      <c r="H63" s="2">
        <v>15.6</v>
      </c>
      <c r="I63" s="2">
        <v>19.7</v>
      </c>
      <c r="J63" s="2">
        <v>15.4</v>
      </c>
      <c r="K63" s="8">
        <f t="shared" si="4"/>
        <v>50.699999999999996</v>
      </c>
      <c r="L63" s="12">
        <f t="shared" si="3"/>
        <v>-21.400000000000002</v>
      </c>
      <c r="M63" s="12">
        <f t="shared" si="2"/>
        <v>13.6</v>
      </c>
    </row>
    <row r="64" spans="1:13" x14ac:dyDescent="0.25">
      <c r="A64" s="9">
        <v>45447</v>
      </c>
      <c r="B64" s="1">
        <v>78</v>
      </c>
      <c r="C64" s="2">
        <v>145</v>
      </c>
      <c r="D64" s="2">
        <v>39.200000000000003</v>
      </c>
      <c r="E64" s="2">
        <v>22.5</v>
      </c>
      <c r="F64" s="2">
        <v>83.4</v>
      </c>
      <c r="G64" s="2">
        <v>61.2</v>
      </c>
      <c r="H64" s="2">
        <v>13.2</v>
      </c>
      <c r="I64" s="2">
        <v>39.200000000000003</v>
      </c>
      <c r="J64" s="2">
        <v>8.7899999999999991</v>
      </c>
      <c r="K64" s="8">
        <f t="shared" si="4"/>
        <v>61.190000000000005</v>
      </c>
      <c r="L64" s="12">
        <f t="shared" si="3"/>
        <v>83.8</v>
      </c>
      <c r="M64" s="12">
        <f t="shared" si="2"/>
        <v>131.80000000000001</v>
      </c>
    </row>
    <row r="65" spans="1:13" x14ac:dyDescent="0.25">
      <c r="A65" s="9">
        <v>45448</v>
      </c>
      <c r="B65" s="1">
        <v>91</v>
      </c>
      <c r="C65" s="2">
        <v>117</v>
      </c>
      <c r="D65" s="2">
        <v>34.200000000000003</v>
      </c>
      <c r="E65" s="2">
        <v>24.7</v>
      </c>
      <c r="F65" s="2">
        <v>58.5</v>
      </c>
      <c r="G65" s="2">
        <v>59.4</v>
      </c>
      <c r="H65" s="2">
        <v>5.36</v>
      </c>
      <c r="I65" s="2">
        <v>34.200000000000003</v>
      </c>
      <c r="J65" s="2">
        <v>19.899999999999999</v>
      </c>
      <c r="K65" s="8">
        <f t="shared" si="4"/>
        <v>59.46</v>
      </c>
      <c r="L65" s="12">
        <f t="shared" si="3"/>
        <v>57.6</v>
      </c>
      <c r="M65" s="12">
        <f t="shared" si="2"/>
        <v>111.64</v>
      </c>
    </row>
    <row r="66" spans="1:13" x14ac:dyDescent="0.25">
      <c r="A66" s="9">
        <v>45449</v>
      </c>
      <c r="B66" s="1">
        <v>54</v>
      </c>
      <c r="C66" s="2">
        <v>109</v>
      </c>
      <c r="D66" s="2">
        <v>29.8</v>
      </c>
      <c r="E66" s="2">
        <v>25.9</v>
      </c>
      <c r="F66" s="2">
        <v>53.7</v>
      </c>
      <c r="G66" s="2">
        <v>97.2</v>
      </c>
      <c r="H66" s="2">
        <v>45</v>
      </c>
      <c r="I66" s="2">
        <v>29.8</v>
      </c>
      <c r="J66" s="2">
        <v>22.4</v>
      </c>
      <c r="K66" s="8">
        <f t="shared" si="4"/>
        <v>97.199999999999989</v>
      </c>
      <c r="L66" s="12">
        <f t="shared" si="3"/>
        <v>11.799999999999997</v>
      </c>
      <c r="M66" s="12">
        <f t="shared" si="2"/>
        <v>64</v>
      </c>
    </row>
    <row r="67" spans="1:13" x14ac:dyDescent="0.25">
      <c r="A67" s="9">
        <v>45450</v>
      </c>
      <c r="B67" s="1">
        <v>89</v>
      </c>
      <c r="C67" s="2">
        <v>105</v>
      </c>
      <c r="D67" s="2">
        <v>36.9</v>
      </c>
      <c r="E67" s="2">
        <v>24.7</v>
      </c>
      <c r="F67" s="2">
        <v>43.1</v>
      </c>
      <c r="G67" s="2">
        <v>69.7</v>
      </c>
      <c r="H67" s="2">
        <v>7.85</v>
      </c>
      <c r="I67" s="2">
        <v>36.9</v>
      </c>
      <c r="J67" s="2">
        <v>25</v>
      </c>
      <c r="K67" s="8">
        <f t="shared" si="4"/>
        <v>69.75</v>
      </c>
      <c r="L67" s="12">
        <f t="shared" si="3"/>
        <v>35.299999999999997</v>
      </c>
      <c r="M67" s="12">
        <f t="shared" si="2"/>
        <v>97.15</v>
      </c>
    </row>
    <row r="68" spans="1:13" x14ac:dyDescent="0.25">
      <c r="A68" s="9">
        <v>45451</v>
      </c>
      <c r="B68" s="1">
        <v>54</v>
      </c>
      <c r="C68" s="2">
        <v>85.8</v>
      </c>
      <c r="D68" s="2">
        <v>36</v>
      </c>
      <c r="E68" s="2">
        <v>25.2</v>
      </c>
      <c r="F68" s="2">
        <v>24.6</v>
      </c>
      <c r="G68" s="2">
        <v>121</v>
      </c>
      <c r="H68" s="2">
        <v>56</v>
      </c>
      <c r="I68" s="2">
        <v>36</v>
      </c>
      <c r="J68" s="2">
        <v>29.4</v>
      </c>
      <c r="K68" s="8">
        <f t="shared" si="4"/>
        <v>121.4</v>
      </c>
      <c r="L68" s="12">
        <f t="shared" si="3"/>
        <v>-35.200000000000003</v>
      </c>
      <c r="M68" s="12">
        <f t="shared" ref="M68:M131" si="5">C68-H68</f>
        <v>29.799999999999997</v>
      </c>
    </row>
    <row r="69" spans="1:13" x14ac:dyDescent="0.25">
      <c r="A69" s="9">
        <v>45452</v>
      </c>
      <c r="B69" s="1">
        <v>79</v>
      </c>
      <c r="C69" s="2">
        <v>73.400000000000006</v>
      </c>
      <c r="D69" s="2">
        <v>43.8</v>
      </c>
      <c r="E69" s="2">
        <v>25.6</v>
      </c>
      <c r="F69" s="2">
        <v>4.0199999999999996</v>
      </c>
      <c r="G69" s="2">
        <v>84.7</v>
      </c>
      <c r="H69" s="2">
        <v>17.600000000000001</v>
      </c>
      <c r="I69" s="2">
        <v>43.8</v>
      </c>
      <c r="J69" s="2">
        <v>23.3</v>
      </c>
      <c r="K69" s="8">
        <f t="shared" si="4"/>
        <v>84.7</v>
      </c>
      <c r="L69" s="12">
        <f t="shared" ref="L69:L132" si="6">C69-G69</f>
        <v>-11.299999999999997</v>
      </c>
      <c r="M69" s="12">
        <f t="shared" si="5"/>
        <v>55.800000000000004</v>
      </c>
    </row>
    <row r="70" spans="1:13" x14ac:dyDescent="0.25">
      <c r="A70" s="9">
        <v>45453</v>
      </c>
      <c r="B70" s="1">
        <v>71</v>
      </c>
      <c r="C70" s="2">
        <v>106</v>
      </c>
      <c r="D70" s="2">
        <v>31.1</v>
      </c>
      <c r="E70" s="2">
        <v>22.3</v>
      </c>
      <c r="F70" s="2">
        <v>52.9</v>
      </c>
      <c r="G70" s="2">
        <v>62.7</v>
      </c>
      <c r="H70" s="2">
        <v>18.600000000000001</v>
      </c>
      <c r="I70" s="2">
        <v>31.1</v>
      </c>
      <c r="J70" s="2">
        <v>13</v>
      </c>
      <c r="K70" s="8">
        <f t="shared" si="4"/>
        <v>62.7</v>
      </c>
      <c r="L70" s="12">
        <f t="shared" si="6"/>
        <v>43.3</v>
      </c>
      <c r="M70" s="12">
        <f t="shared" si="5"/>
        <v>87.4</v>
      </c>
    </row>
    <row r="71" spans="1:13" x14ac:dyDescent="0.25">
      <c r="A71" s="9">
        <v>45454</v>
      </c>
      <c r="B71" s="1">
        <v>73</v>
      </c>
      <c r="C71" s="2">
        <v>41.8</v>
      </c>
      <c r="D71" s="2">
        <v>23.2</v>
      </c>
      <c r="E71" s="2">
        <v>16.8</v>
      </c>
      <c r="F71" s="2">
        <v>1.76</v>
      </c>
      <c r="G71" s="2">
        <v>60.7</v>
      </c>
      <c r="H71" s="2">
        <v>16.2</v>
      </c>
      <c r="I71" s="2">
        <v>23.2</v>
      </c>
      <c r="J71" s="2">
        <v>21.3</v>
      </c>
      <c r="K71" s="8">
        <f t="shared" si="4"/>
        <v>60.7</v>
      </c>
      <c r="L71" s="12">
        <f t="shared" si="6"/>
        <v>-18.900000000000006</v>
      </c>
      <c r="M71" s="12">
        <f t="shared" si="5"/>
        <v>25.599999999999998</v>
      </c>
    </row>
    <row r="72" spans="1:13" x14ac:dyDescent="0.25">
      <c r="A72" s="9">
        <v>45455</v>
      </c>
      <c r="B72" s="1">
        <v>82</v>
      </c>
      <c r="C72" s="2">
        <v>138</v>
      </c>
      <c r="D72" s="2">
        <v>46.6</v>
      </c>
      <c r="E72" s="2">
        <v>23.1</v>
      </c>
      <c r="F72" s="2">
        <v>68.3</v>
      </c>
      <c r="G72" s="2">
        <v>69.5</v>
      </c>
      <c r="H72" s="2">
        <v>12.7</v>
      </c>
      <c r="I72" s="2">
        <v>46.6</v>
      </c>
      <c r="J72" s="2">
        <v>10.199999999999999</v>
      </c>
      <c r="K72" s="8">
        <f t="shared" si="4"/>
        <v>69.5</v>
      </c>
      <c r="L72" s="12">
        <f t="shared" si="6"/>
        <v>68.5</v>
      </c>
      <c r="M72" s="12">
        <f t="shared" si="5"/>
        <v>125.3</v>
      </c>
    </row>
    <row r="73" spans="1:13" x14ac:dyDescent="0.25">
      <c r="A73" s="9">
        <v>45456</v>
      </c>
      <c r="B73" s="1">
        <v>92</v>
      </c>
      <c r="C73" s="2">
        <v>129</v>
      </c>
      <c r="D73" s="2">
        <v>33.299999999999997</v>
      </c>
      <c r="E73" s="2">
        <v>24.1</v>
      </c>
      <c r="F73" s="2">
        <v>71.2</v>
      </c>
      <c r="G73" s="2">
        <v>55.8</v>
      </c>
      <c r="H73" s="2">
        <v>4.62</v>
      </c>
      <c r="I73" s="2">
        <v>33.299999999999997</v>
      </c>
      <c r="J73" s="2">
        <v>17.8</v>
      </c>
      <c r="K73" s="8">
        <f t="shared" si="4"/>
        <v>55.72</v>
      </c>
      <c r="L73" s="12">
        <f t="shared" si="6"/>
        <v>73.2</v>
      </c>
      <c r="M73" s="12">
        <f t="shared" si="5"/>
        <v>124.38</v>
      </c>
    </row>
    <row r="74" spans="1:13" x14ac:dyDescent="0.25">
      <c r="A74" s="9">
        <v>45457</v>
      </c>
      <c r="B74" s="1">
        <v>89</v>
      </c>
      <c r="C74" s="2">
        <v>87.9</v>
      </c>
      <c r="D74" s="2">
        <v>35.9</v>
      </c>
      <c r="E74" s="2">
        <v>24.7</v>
      </c>
      <c r="F74" s="2">
        <v>27.4</v>
      </c>
      <c r="G74" s="2">
        <v>64.900000000000006</v>
      </c>
      <c r="H74" s="2">
        <v>6.99</v>
      </c>
      <c r="I74" s="2">
        <v>35.9</v>
      </c>
      <c r="J74" s="2">
        <v>22</v>
      </c>
      <c r="K74" s="8">
        <f t="shared" si="4"/>
        <v>64.89</v>
      </c>
      <c r="L74" s="12">
        <f t="shared" si="6"/>
        <v>23</v>
      </c>
      <c r="M74" s="12">
        <f t="shared" si="5"/>
        <v>80.910000000000011</v>
      </c>
    </row>
    <row r="75" spans="1:13" x14ac:dyDescent="0.25">
      <c r="A75" s="9">
        <v>45458</v>
      </c>
      <c r="B75" s="1">
        <v>59</v>
      </c>
      <c r="C75" s="2">
        <v>84</v>
      </c>
      <c r="D75" s="2">
        <v>38.1</v>
      </c>
      <c r="E75" s="2">
        <v>25.9</v>
      </c>
      <c r="F75" s="2">
        <v>20</v>
      </c>
      <c r="G75" s="2">
        <v>105</v>
      </c>
      <c r="H75" s="2">
        <v>43.2</v>
      </c>
      <c r="I75" s="2">
        <v>38.1</v>
      </c>
      <c r="J75" s="2">
        <v>23.2</v>
      </c>
      <c r="K75" s="8">
        <f t="shared" si="4"/>
        <v>104.50000000000001</v>
      </c>
      <c r="L75" s="12">
        <f t="shared" si="6"/>
        <v>-21</v>
      </c>
      <c r="M75" s="12">
        <f t="shared" si="5"/>
        <v>40.799999999999997</v>
      </c>
    </row>
    <row r="76" spans="1:13" x14ac:dyDescent="0.25">
      <c r="A76" s="9">
        <v>45459</v>
      </c>
      <c r="B76" s="1">
        <v>91</v>
      </c>
      <c r="C76" s="2">
        <v>122</v>
      </c>
      <c r="D76" s="2">
        <v>33.200000000000003</v>
      </c>
      <c r="E76" s="2">
        <v>23.5</v>
      </c>
      <c r="F76" s="2">
        <v>65.400000000000006</v>
      </c>
      <c r="G76" s="2">
        <v>56</v>
      </c>
      <c r="H76" s="2">
        <v>4.83</v>
      </c>
      <c r="I76" s="2">
        <v>33.200000000000003</v>
      </c>
      <c r="J76" s="2">
        <v>17.899999999999999</v>
      </c>
      <c r="K76" s="8">
        <f t="shared" si="4"/>
        <v>55.93</v>
      </c>
      <c r="L76" s="12">
        <f t="shared" si="6"/>
        <v>66</v>
      </c>
      <c r="M76" s="12">
        <f t="shared" si="5"/>
        <v>117.17</v>
      </c>
    </row>
    <row r="77" spans="1:13" x14ac:dyDescent="0.25">
      <c r="A77" s="9">
        <v>45460</v>
      </c>
      <c r="B77" s="1">
        <v>93</v>
      </c>
      <c r="C77" s="2">
        <v>93.1</v>
      </c>
      <c r="D77" s="2">
        <v>30.7</v>
      </c>
      <c r="E77" s="2">
        <v>24.9</v>
      </c>
      <c r="F77" s="2">
        <v>37.5</v>
      </c>
      <c r="G77" s="2">
        <v>55.9</v>
      </c>
      <c r="H77" s="2">
        <v>3.69</v>
      </c>
      <c r="I77" s="2">
        <v>30.7</v>
      </c>
      <c r="J77" s="2">
        <v>21.5</v>
      </c>
      <c r="K77" s="8">
        <f t="shared" si="4"/>
        <v>55.89</v>
      </c>
      <c r="L77" s="12">
        <f t="shared" si="6"/>
        <v>37.199999999999996</v>
      </c>
      <c r="M77" s="12">
        <f t="shared" si="5"/>
        <v>89.41</v>
      </c>
    </row>
    <row r="78" spans="1:13" x14ac:dyDescent="0.25">
      <c r="A78" s="9">
        <v>45461</v>
      </c>
      <c r="B78" s="1">
        <v>95</v>
      </c>
      <c r="C78" s="2">
        <v>143</v>
      </c>
      <c r="D78" s="2">
        <v>37.1</v>
      </c>
      <c r="E78" s="2">
        <v>23.7</v>
      </c>
      <c r="F78" s="2">
        <v>81.900000000000006</v>
      </c>
      <c r="G78" s="2">
        <v>59.4</v>
      </c>
      <c r="H78" s="2">
        <v>3.16</v>
      </c>
      <c r="I78" s="2">
        <v>37.1</v>
      </c>
      <c r="J78" s="2">
        <v>19.2</v>
      </c>
      <c r="K78" s="8">
        <f t="shared" si="4"/>
        <v>59.460000000000008</v>
      </c>
      <c r="L78" s="12">
        <f t="shared" si="6"/>
        <v>83.6</v>
      </c>
      <c r="M78" s="12">
        <f t="shared" si="5"/>
        <v>139.84</v>
      </c>
    </row>
    <row r="79" spans="1:13" x14ac:dyDescent="0.25">
      <c r="A79" s="9">
        <v>45462</v>
      </c>
      <c r="B79" s="1">
        <v>95</v>
      </c>
      <c r="C79" s="2">
        <v>150</v>
      </c>
      <c r="D79" s="2">
        <v>42.5</v>
      </c>
      <c r="E79" s="2">
        <v>21.6</v>
      </c>
      <c r="F79" s="2">
        <v>85.8</v>
      </c>
      <c r="G79" s="2">
        <v>66.3</v>
      </c>
      <c r="H79" s="2">
        <v>2.94</v>
      </c>
      <c r="I79" s="2">
        <v>42.5</v>
      </c>
      <c r="J79" s="2">
        <v>20.8</v>
      </c>
      <c r="K79" s="8">
        <f t="shared" si="4"/>
        <v>66.239999999999995</v>
      </c>
      <c r="L79" s="12">
        <f t="shared" si="6"/>
        <v>83.7</v>
      </c>
      <c r="M79" s="12">
        <f t="shared" si="5"/>
        <v>147.06</v>
      </c>
    </row>
    <row r="80" spans="1:13" x14ac:dyDescent="0.25">
      <c r="A80" s="9">
        <v>45463</v>
      </c>
      <c r="B80" s="1">
        <v>85</v>
      </c>
      <c r="C80" s="2">
        <v>71.599999999999994</v>
      </c>
      <c r="D80" s="2">
        <v>28.3</v>
      </c>
      <c r="E80" s="2">
        <v>22.9</v>
      </c>
      <c r="F80" s="2">
        <v>20.3</v>
      </c>
      <c r="G80" s="2">
        <v>54.2</v>
      </c>
      <c r="H80" s="2">
        <v>8.06</v>
      </c>
      <c r="I80" s="2">
        <v>28.3</v>
      </c>
      <c r="J80" s="2">
        <v>17.8</v>
      </c>
      <c r="K80" s="8">
        <f t="shared" si="4"/>
        <v>54.16</v>
      </c>
      <c r="L80" s="12">
        <f t="shared" si="6"/>
        <v>17.399999999999991</v>
      </c>
      <c r="M80" s="12">
        <f t="shared" si="5"/>
        <v>63.539999999999992</v>
      </c>
    </row>
    <row r="81" spans="1:13" x14ac:dyDescent="0.25">
      <c r="A81" s="9">
        <v>45464</v>
      </c>
      <c r="B81" s="1">
        <v>31</v>
      </c>
      <c r="C81" s="2">
        <v>27.5</v>
      </c>
      <c r="D81" s="2">
        <v>25.4</v>
      </c>
      <c r="E81" s="2">
        <v>1.5</v>
      </c>
      <c r="F81" s="2">
        <v>0.66</v>
      </c>
      <c r="G81" s="2">
        <v>122</v>
      </c>
      <c r="H81" s="2">
        <v>84.4</v>
      </c>
      <c r="I81" s="2">
        <v>25.4</v>
      </c>
      <c r="J81" s="2">
        <v>12</v>
      </c>
      <c r="K81" s="8">
        <f t="shared" si="4"/>
        <v>121.80000000000001</v>
      </c>
      <c r="L81" s="12">
        <f t="shared" si="6"/>
        <v>-94.5</v>
      </c>
      <c r="M81" s="12">
        <f t="shared" si="5"/>
        <v>-56.900000000000006</v>
      </c>
    </row>
    <row r="82" spans="1:13" x14ac:dyDescent="0.25">
      <c r="A82" s="9">
        <v>45465</v>
      </c>
      <c r="B82" s="1">
        <v>64</v>
      </c>
      <c r="C82" s="2">
        <v>47.3</v>
      </c>
      <c r="D82" s="2">
        <v>28.9</v>
      </c>
      <c r="E82" s="2">
        <v>16</v>
      </c>
      <c r="F82" s="2">
        <v>2.48</v>
      </c>
      <c r="G82" s="2">
        <v>69.2</v>
      </c>
      <c r="H82" s="2">
        <v>24.9</v>
      </c>
      <c r="I82" s="2">
        <v>28.9</v>
      </c>
      <c r="J82" s="2">
        <v>15.4</v>
      </c>
      <c r="K82" s="8">
        <f t="shared" si="4"/>
        <v>69.2</v>
      </c>
      <c r="L82" s="12">
        <f t="shared" si="6"/>
        <v>-21.900000000000006</v>
      </c>
      <c r="M82" s="12">
        <f t="shared" si="5"/>
        <v>22.4</v>
      </c>
    </row>
    <row r="83" spans="1:13" x14ac:dyDescent="0.25">
      <c r="A83" s="9">
        <v>45466</v>
      </c>
      <c r="B83" s="1">
        <v>75</v>
      </c>
      <c r="C83" s="2">
        <v>64.5</v>
      </c>
      <c r="D83" s="2">
        <v>36.9</v>
      </c>
      <c r="E83" s="2">
        <v>23.9</v>
      </c>
      <c r="F83" s="2">
        <v>3.71</v>
      </c>
      <c r="G83" s="2">
        <v>65.3</v>
      </c>
      <c r="H83" s="2">
        <v>16.5</v>
      </c>
      <c r="I83" s="2">
        <v>36.9</v>
      </c>
      <c r="J83" s="2">
        <v>11.9</v>
      </c>
      <c r="K83" s="8">
        <f t="shared" si="4"/>
        <v>65.3</v>
      </c>
      <c r="L83" s="12">
        <f t="shared" si="6"/>
        <v>-0.79999999999999716</v>
      </c>
      <c r="M83" s="12">
        <f t="shared" si="5"/>
        <v>48</v>
      </c>
    </row>
    <row r="84" spans="1:13" x14ac:dyDescent="0.25">
      <c r="A84" s="9">
        <v>45467</v>
      </c>
      <c r="B84" s="1">
        <v>93</v>
      </c>
      <c r="C84" s="2">
        <v>138</v>
      </c>
      <c r="D84" s="2">
        <v>39.299999999999997</v>
      </c>
      <c r="E84" s="2">
        <v>24.6</v>
      </c>
      <c r="F84" s="2">
        <v>74.3</v>
      </c>
      <c r="G84" s="2">
        <v>60.9</v>
      </c>
      <c r="H84" s="2">
        <v>4.62</v>
      </c>
      <c r="I84" s="2">
        <v>39.299999999999997</v>
      </c>
      <c r="J84" s="2">
        <v>16.899999999999999</v>
      </c>
      <c r="K84" s="8">
        <f t="shared" si="4"/>
        <v>60.819999999999993</v>
      </c>
      <c r="L84" s="12">
        <f t="shared" si="6"/>
        <v>77.099999999999994</v>
      </c>
      <c r="M84" s="12">
        <f t="shared" si="5"/>
        <v>133.38</v>
      </c>
    </row>
    <row r="85" spans="1:13" x14ac:dyDescent="0.25">
      <c r="A85" s="9">
        <v>45468</v>
      </c>
      <c r="B85" s="1">
        <v>96</v>
      </c>
      <c r="C85" s="2">
        <v>139</v>
      </c>
      <c r="D85" s="2">
        <v>55.3</v>
      </c>
      <c r="E85" s="2">
        <v>23.5</v>
      </c>
      <c r="F85" s="2">
        <v>60.5</v>
      </c>
      <c r="G85" s="2">
        <v>80</v>
      </c>
      <c r="H85" s="2">
        <v>3.49</v>
      </c>
      <c r="I85" s="2">
        <v>55.3</v>
      </c>
      <c r="J85" s="2">
        <v>21.2</v>
      </c>
      <c r="K85" s="8">
        <f t="shared" si="4"/>
        <v>79.989999999999995</v>
      </c>
      <c r="L85" s="12">
        <f t="shared" si="6"/>
        <v>59</v>
      </c>
      <c r="M85" s="12">
        <f t="shared" si="5"/>
        <v>135.51</v>
      </c>
    </row>
    <row r="86" spans="1:13" x14ac:dyDescent="0.25">
      <c r="A86" s="9">
        <v>45469</v>
      </c>
      <c r="B86" s="1">
        <v>76</v>
      </c>
      <c r="C86" s="2">
        <v>95.5</v>
      </c>
      <c r="D86" s="2">
        <v>26.4</v>
      </c>
      <c r="E86" s="2">
        <v>23</v>
      </c>
      <c r="F86" s="2">
        <v>46.2</v>
      </c>
      <c r="G86" s="2">
        <v>61.8</v>
      </c>
      <c r="H86" s="2">
        <v>14.9</v>
      </c>
      <c r="I86" s="2">
        <v>26.4</v>
      </c>
      <c r="J86" s="2">
        <v>20.6</v>
      </c>
      <c r="K86" s="8">
        <f t="shared" si="4"/>
        <v>61.9</v>
      </c>
      <c r="L86" s="12">
        <f t="shared" si="6"/>
        <v>33.700000000000003</v>
      </c>
      <c r="M86" s="12">
        <f t="shared" si="5"/>
        <v>80.599999999999994</v>
      </c>
    </row>
    <row r="87" spans="1:13" x14ac:dyDescent="0.25">
      <c r="A87" s="9">
        <v>45470</v>
      </c>
      <c r="B87" s="1">
        <v>92</v>
      </c>
      <c r="C87" s="2">
        <v>137</v>
      </c>
      <c r="D87" s="2">
        <v>39.4</v>
      </c>
      <c r="E87" s="2">
        <v>23.7</v>
      </c>
      <c r="F87" s="2">
        <v>73.8</v>
      </c>
      <c r="G87" s="2">
        <v>63.9</v>
      </c>
      <c r="H87" s="2">
        <v>4.92</v>
      </c>
      <c r="I87" s="2">
        <v>39.4</v>
      </c>
      <c r="J87" s="2">
        <v>19.600000000000001</v>
      </c>
      <c r="K87" s="8">
        <f t="shared" si="4"/>
        <v>63.92</v>
      </c>
      <c r="L87" s="12">
        <f t="shared" si="6"/>
        <v>73.099999999999994</v>
      </c>
      <c r="M87" s="12">
        <f t="shared" si="5"/>
        <v>132.08000000000001</v>
      </c>
    </row>
    <row r="88" spans="1:13" x14ac:dyDescent="0.25">
      <c r="A88" s="9">
        <v>45471</v>
      </c>
      <c r="B88" s="1">
        <v>89</v>
      </c>
      <c r="C88" s="2">
        <v>103</v>
      </c>
      <c r="D88" s="2">
        <v>44.1</v>
      </c>
      <c r="E88" s="2">
        <v>27</v>
      </c>
      <c r="F88" s="2">
        <v>32</v>
      </c>
      <c r="G88" s="2">
        <v>72.8</v>
      </c>
      <c r="H88" s="2">
        <v>7.76</v>
      </c>
      <c r="I88" s="2">
        <v>44.1</v>
      </c>
      <c r="J88" s="2">
        <v>20.9</v>
      </c>
      <c r="K88" s="8">
        <f t="shared" si="4"/>
        <v>72.759999999999991</v>
      </c>
      <c r="L88" s="12">
        <f t="shared" si="6"/>
        <v>30.200000000000003</v>
      </c>
      <c r="M88" s="12">
        <f t="shared" si="5"/>
        <v>95.24</v>
      </c>
    </row>
    <row r="89" spans="1:13" x14ac:dyDescent="0.25">
      <c r="A89" s="9">
        <v>45472</v>
      </c>
      <c r="B89" s="1">
        <v>90</v>
      </c>
      <c r="C89" s="2">
        <v>80.900000000000006</v>
      </c>
      <c r="D89" s="2">
        <v>33.700000000000003</v>
      </c>
      <c r="E89" s="2">
        <v>22.5</v>
      </c>
      <c r="F89" s="2">
        <v>24.7</v>
      </c>
      <c r="G89" s="2">
        <v>73.3</v>
      </c>
      <c r="H89" s="2">
        <v>7.66</v>
      </c>
      <c r="I89" s="2">
        <v>33.700000000000003</v>
      </c>
      <c r="J89" s="2">
        <v>31.9</v>
      </c>
      <c r="K89" s="8">
        <f t="shared" si="4"/>
        <v>73.259999999999991</v>
      </c>
      <c r="L89" s="12">
        <f t="shared" si="6"/>
        <v>7.6000000000000085</v>
      </c>
      <c r="M89" s="12">
        <f t="shared" si="5"/>
        <v>73.240000000000009</v>
      </c>
    </row>
    <row r="90" spans="1:13" x14ac:dyDescent="0.25">
      <c r="A90" s="9">
        <v>45473</v>
      </c>
      <c r="B90" s="1">
        <v>72</v>
      </c>
      <c r="C90" s="2">
        <v>81</v>
      </c>
      <c r="D90" s="2">
        <v>34.700000000000003</v>
      </c>
      <c r="E90" s="2">
        <v>25.1</v>
      </c>
      <c r="F90" s="2">
        <v>21.2</v>
      </c>
      <c r="G90" s="2">
        <v>67.8</v>
      </c>
      <c r="H90" s="2">
        <v>19</v>
      </c>
      <c r="I90" s="2">
        <v>34.700000000000003</v>
      </c>
      <c r="J90" s="2">
        <v>14</v>
      </c>
      <c r="K90" s="8">
        <f t="shared" si="4"/>
        <v>67.7</v>
      </c>
      <c r="L90" s="12">
        <f t="shared" si="6"/>
        <v>13.200000000000003</v>
      </c>
      <c r="M90" s="12">
        <f t="shared" si="5"/>
        <v>62</v>
      </c>
    </row>
    <row r="91" spans="1:13" x14ac:dyDescent="0.25">
      <c r="A91" s="9">
        <v>45474</v>
      </c>
      <c r="B91" s="1">
        <v>72</v>
      </c>
      <c r="C91" s="2">
        <v>113</v>
      </c>
      <c r="D91" s="2">
        <v>38.1</v>
      </c>
      <c r="E91" s="2">
        <v>15.5</v>
      </c>
      <c r="F91" s="2">
        <v>59.2</v>
      </c>
      <c r="G91" s="2">
        <v>68</v>
      </c>
      <c r="H91" s="2">
        <v>18.8</v>
      </c>
      <c r="I91" s="2">
        <v>38.1</v>
      </c>
      <c r="J91" s="2">
        <v>11.1</v>
      </c>
      <c r="K91" s="8">
        <f t="shared" si="4"/>
        <v>68</v>
      </c>
      <c r="L91" s="12">
        <f t="shared" si="6"/>
        <v>45</v>
      </c>
      <c r="M91" s="12">
        <f t="shared" si="5"/>
        <v>94.2</v>
      </c>
    </row>
    <row r="92" spans="1:13" x14ac:dyDescent="0.25">
      <c r="A92" s="9">
        <v>45475</v>
      </c>
      <c r="B92" s="1">
        <v>92</v>
      </c>
      <c r="C92" s="2">
        <v>78.400000000000006</v>
      </c>
      <c r="D92" s="2">
        <v>28.4</v>
      </c>
      <c r="E92" s="2">
        <v>23.8</v>
      </c>
      <c r="F92" s="2">
        <v>26.3</v>
      </c>
      <c r="G92" s="2">
        <v>60.7</v>
      </c>
      <c r="H92" s="2">
        <v>4.8899999999999997</v>
      </c>
      <c r="I92" s="2">
        <v>28.4</v>
      </c>
      <c r="J92" s="2">
        <v>27.4</v>
      </c>
      <c r="K92" s="8">
        <f t="shared" si="4"/>
        <v>60.69</v>
      </c>
      <c r="L92" s="12">
        <f t="shared" si="6"/>
        <v>17.700000000000003</v>
      </c>
      <c r="M92" s="12">
        <f t="shared" si="5"/>
        <v>73.510000000000005</v>
      </c>
    </row>
    <row r="93" spans="1:13" x14ac:dyDescent="0.25">
      <c r="A93" s="9">
        <v>45476</v>
      </c>
      <c r="B93" s="1">
        <v>82</v>
      </c>
      <c r="C93" s="2">
        <v>56</v>
      </c>
      <c r="D93" s="2">
        <v>29</v>
      </c>
      <c r="E93" s="2">
        <v>23.5</v>
      </c>
      <c r="F93" s="2">
        <v>3.51</v>
      </c>
      <c r="G93" s="2">
        <v>67.2</v>
      </c>
      <c r="H93" s="2">
        <v>12.3</v>
      </c>
      <c r="I93" s="2">
        <v>29</v>
      </c>
      <c r="J93" s="2">
        <v>26</v>
      </c>
      <c r="K93" s="8">
        <f t="shared" si="4"/>
        <v>67.3</v>
      </c>
      <c r="L93" s="12">
        <f t="shared" si="6"/>
        <v>-11.200000000000003</v>
      </c>
      <c r="M93" s="12">
        <f t="shared" si="5"/>
        <v>43.7</v>
      </c>
    </row>
    <row r="94" spans="1:13" x14ac:dyDescent="0.25">
      <c r="A94" s="9">
        <v>45477</v>
      </c>
      <c r="B94" s="1">
        <v>80</v>
      </c>
      <c r="C94" s="2">
        <v>107</v>
      </c>
      <c r="D94" s="2">
        <v>51.9</v>
      </c>
      <c r="E94" s="2">
        <v>32.6</v>
      </c>
      <c r="F94" s="2">
        <v>22.9</v>
      </c>
      <c r="G94" s="2">
        <v>94.9</v>
      </c>
      <c r="H94" s="2">
        <v>18.899999999999999</v>
      </c>
      <c r="I94" s="2">
        <v>51.9</v>
      </c>
      <c r="J94" s="2">
        <v>24.1</v>
      </c>
      <c r="K94" s="8">
        <f t="shared" si="4"/>
        <v>94.9</v>
      </c>
      <c r="L94" s="12">
        <f t="shared" si="6"/>
        <v>12.099999999999994</v>
      </c>
      <c r="M94" s="12">
        <f t="shared" si="5"/>
        <v>88.1</v>
      </c>
    </row>
    <row r="95" spans="1:13" x14ac:dyDescent="0.25">
      <c r="A95" s="9">
        <v>45478</v>
      </c>
      <c r="B95" s="1">
        <v>88</v>
      </c>
      <c r="C95" s="2">
        <v>132</v>
      </c>
      <c r="D95" s="2">
        <v>37.6</v>
      </c>
      <c r="E95" s="2">
        <v>23.8</v>
      </c>
      <c r="F95" s="2">
        <v>70.2</v>
      </c>
      <c r="G95" s="2">
        <v>63.3</v>
      </c>
      <c r="H95" s="2">
        <v>7.36</v>
      </c>
      <c r="I95" s="2">
        <v>37.6</v>
      </c>
      <c r="J95" s="2">
        <v>18.399999999999999</v>
      </c>
      <c r="K95" s="8">
        <f t="shared" si="4"/>
        <v>63.36</v>
      </c>
      <c r="L95" s="12">
        <f t="shared" si="6"/>
        <v>68.7</v>
      </c>
      <c r="M95" s="12">
        <f t="shared" si="5"/>
        <v>124.64</v>
      </c>
    </row>
    <row r="96" spans="1:13" x14ac:dyDescent="0.25">
      <c r="A96" s="9">
        <v>45479</v>
      </c>
      <c r="B96" s="1">
        <v>84</v>
      </c>
      <c r="C96" s="2">
        <v>75.3</v>
      </c>
      <c r="D96" s="2">
        <v>41.9</v>
      </c>
      <c r="E96" s="2">
        <v>23.9</v>
      </c>
      <c r="F96" s="2">
        <v>9.4600000000000009</v>
      </c>
      <c r="G96" s="2">
        <v>85.1</v>
      </c>
      <c r="H96" s="2">
        <v>13.5</v>
      </c>
      <c r="I96" s="2">
        <v>41.9</v>
      </c>
      <c r="J96" s="2">
        <v>29.7</v>
      </c>
      <c r="K96" s="8">
        <f t="shared" si="4"/>
        <v>85.1</v>
      </c>
      <c r="L96" s="12">
        <f t="shared" si="6"/>
        <v>-9.7999999999999972</v>
      </c>
      <c r="M96" s="12">
        <f t="shared" si="5"/>
        <v>61.8</v>
      </c>
    </row>
    <row r="97" spans="1:13" x14ac:dyDescent="0.25">
      <c r="A97" s="9">
        <v>45480</v>
      </c>
      <c r="B97" s="1">
        <v>44</v>
      </c>
      <c r="C97" s="2">
        <v>79.7</v>
      </c>
      <c r="D97" s="2">
        <v>30.4</v>
      </c>
      <c r="E97" s="2">
        <v>23.1</v>
      </c>
      <c r="F97" s="2">
        <v>26.3</v>
      </c>
      <c r="G97" s="2">
        <v>92.7</v>
      </c>
      <c r="H97" s="2">
        <v>51.9</v>
      </c>
      <c r="I97" s="2">
        <v>30.4</v>
      </c>
      <c r="J97" s="2">
        <v>10.4</v>
      </c>
      <c r="K97" s="8">
        <f t="shared" si="4"/>
        <v>92.7</v>
      </c>
      <c r="L97" s="12">
        <f t="shared" si="6"/>
        <v>-13</v>
      </c>
      <c r="M97" s="12">
        <f t="shared" si="5"/>
        <v>27.800000000000004</v>
      </c>
    </row>
    <row r="98" spans="1:13" x14ac:dyDescent="0.25">
      <c r="A98" s="9">
        <v>45481</v>
      </c>
      <c r="B98" s="1">
        <v>95</v>
      </c>
      <c r="C98" s="2">
        <v>157</v>
      </c>
      <c r="D98" s="2">
        <v>46.2</v>
      </c>
      <c r="E98" s="2">
        <v>23.7</v>
      </c>
      <c r="F98" s="2">
        <v>86.8</v>
      </c>
      <c r="G98" s="2">
        <v>68.8</v>
      </c>
      <c r="H98" s="2">
        <v>3.66</v>
      </c>
      <c r="I98" s="2">
        <v>46.2</v>
      </c>
      <c r="J98" s="2">
        <v>19</v>
      </c>
      <c r="K98" s="8">
        <f t="shared" si="4"/>
        <v>68.86</v>
      </c>
      <c r="L98" s="12">
        <f t="shared" si="6"/>
        <v>88.2</v>
      </c>
      <c r="M98" s="12">
        <f t="shared" si="5"/>
        <v>153.34</v>
      </c>
    </row>
    <row r="99" spans="1:13" x14ac:dyDescent="0.25">
      <c r="A99" s="9">
        <v>45482</v>
      </c>
      <c r="B99" s="1">
        <v>94</v>
      </c>
      <c r="C99" s="2">
        <v>151</v>
      </c>
      <c r="D99" s="2">
        <v>47.4</v>
      </c>
      <c r="E99" s="2">
        <v>23.6</v>
      </c>
      <c r="F99" s="2">
        <v>80.2</v>
      </c>
      <c r="G99" s="2">
        <v>75.2</v>
      </c>
      <c r="H99" s="2">
        <v>4.4000000000000004</v>
      </c>
      <c r="I99" s="2">
        <v>47.4</v>
      </c>
      <c r="J99" s="2">
        <v>23.4</v>
      </c>
      <c r="K99" s="8">
        <f t="shared" si="4"/>
        <v>75.199999999999989</v>
      </c>
      <c r="L99" s="12">
        <f t="shared" si="6"/>
        <v>75.8</v>
      </c>
      <c r="M99" s="12">
        <f t="shared" si="5"/>
        <v>146.6</v>
      </c>
    </row>
    <row r="100" spans="1:13" x14ac:dyDescent="0.25">
      <c r="A100" s="9">
        <v>45483</v>
      </c>
      <c r="B100" s="1">
        <v>76</v>
      </c>
      <c r="C100" s="2">
        <v>67.099999999999994</v>
      </c>
      <c r="D100" s="2">
        <v>32.799999999999997</v>
      </c>
      <c r="E100" s="2">
        <v>25.3</v>
      </c>
      <c r="F100" s="2">
        <v>9.02</v>
      </c>
      <c r="G100" s="2">
        <v>70.900000000000006</v>
      </c>
      <c r="H100" s="2">
        <v>16.600000000000001</v>
      </c>
      <c r="I100" s="2">
        <v>32.799999999999997</v>
      </c>
      <c r="J100" s="2">
        <v>21.5</v>
      </c>
      <c r="K100" s="8">
        <f t="shared" si="4"/>
        <v>70.900000000000006</v>
      </c>
      <c r="L100" s="12">
        <f t="shared" si="6"/>
        <v>-3.8000000000000114</v>
      </c>
      <c r="M100" s="12">
        <f t="shared" si="5"/>
        <v>50.499999999999993</v>
      </c>
    </row>
    <row r="101" spans="1:13" x14ac:dyDescent="0.25">
      <c r="A101" s="9">
        <v>45484</v>
      </c>
      <c r="B101" s="1">
        <v>86</v>
      </c>
      <c r="C101" s="2">
        <v>110</v>
      </c>
      <c r="D101" s="2">
        <v>37.200000000000003</v>
      </c>
      <c r="E101" s="2">
        <v>26.7</v>
      </c>
      <c r="F101" s="2">
        <v>46.1</v>
      </c>
      <c r="G101" s="2">
        <v>68.099999999999994</v>
      </c>
      <c r="H101" s="2">
        <v>9.52</v>
      </c>
      <c r="I101" s="2">
        <v>37.200000000000003</v>
      </c>
      <c r="J101" s="2">
        <v>21.4</v>
      </c>
      <c r="K101" s="8">
        <f t="shared" si="4"/>
        <v>68.12</v>
      </c>
      <c r="L101" s="12">
        <f t="shared" si="6"/>
        <v>41.900000000000006</v>
      </c>
      <c r="M101" s="12">
        <f t="shared" si="5"/>
        <v>100.48</v>
      </c>
    </row>
    <row r="102" spans="1:13" x14ac:dyDescent="0.25">
      <c r="A102" s="9">
        <v>45485</v>
      </c>
      <c r="B102" s="1">
        <v>82</v>
      </c>
      <c r="C102" s="2">
        <v>73.5</v>
      </c>
      <c r="D102" s="2">
        <v>26.1</v>
      </c>
      <c r="E102" s="2">
        <v>22.9</v>
      </c>
      <c r="F102" s="2">
        <v>24.4</v>
      </c>
      <c r="G102" s="2">
        <v>68.2</v>
      </c>
      <c r="H102" s="2">
        <v>11.9</v>
      </c>
      <c r="I102" s="2">
        <v>26.1</v>
      </c>
      <c r="J102" s="2">
        <v>30.1</v>
      </c>
      <c r="K102" s="8">
        <f t="shared" si="4"/>
        <v>68.099999999999994</v>
      </c>
      <c r="L102" s="12">
        <f t="shared" si="6"/>
        <v>5.2999999999999972</v>
      </c>
      <c r="M102" s="12">
        <f t="shared" si="5"/>
        <v>61.6</v>
      </c>
    </row>
    <row r="103" spans="1:13" x14ac:dyDescent="0.25">
      <c r="A103" s="9">
        <v>45486</v>
      </c>
      <c r="B103" s="1">
        <v>65</v>
      </c>
      <c r="C103" s="2">
        <v>76.8</v>
      </c>
      <c r="D103" s="2">
        <v>38.6</v>
      </c>
      <c r="E103" s="2">
        <v>25.7</v>
      </c>
      <c r="F103" s="2">
        <v>12.5</v>
      </c>
      <c r="G103" s="2">
        <v>75.3</v>
      </c>
      <c r="H103" s="2">
        <v>26.6</v>
      </c>
      <c r="I103" s="2">
        <v>38.6</v>
      </c>
      <c r="J103" s="2">
        <v>10.1</v>
      </c>
      <c r="K103" s="8">
        <f t="shared" si="4"/>
        <v>75.3</v>
      </c>
      <c r="L103" s="12">
        <f t="shared" si="6"/>
        <v>1.5</v>
      </c>
      <c r="M103" s="12">
        <f t="shared" si="5"/>
        <v>50.199999999999996</v>
      </c>
    </row>
    <row r="104" spans="1:13" x14ac:dyDescent="0.25">
      <c r="A104" s="9">
        <v>45487</v>
      </c>
      <c r="B104" s="1">
        <v>94</v>
      </c>
      <c r="C104" s="2">
        <v>124</v>
      </c>
      <c r="D104" s="2">
        <v>39.1</v>
      </c>
      <c r="E104" s="2">
        <v>21.6</v>
      </c>
      <c r="F104" s="2">
        <v>63.5</v>
      </c>
      <c r="G104" s="2">
        <v>67.2</v>
      </c>
      <c r="H104" s="2">
        <v>3.91</v>
      </c>
      <c r="I104" s="2">
        <v>39.1</v>
      </c>
      <c r="J104" s="2">
        <v>24.2</v>
      </c>
      <c r="K104" s="8">
        <f t="shared" si="4"/>
        <v>67.210000000000008</v>
      </c>
      <c r="L104" s="12">
        <f t="shared" si="6"/>
        <v>56.8</v>
      </c>
      <c r="M104" s="12">
        <f t="shared" si="5"/>
        <v>120.09</v>
      </c>
    </row>
    <row r="105" spans="1:13" x14ac:dyDescent="0.25">
      <c r="A105" s="9">
        <v>45488</v>
      </c>
      <c r="B105" s="1">
        <v>85</v>
      </c>
      <c r="C105" s="2">
        <v>114</v>
      </c>
      <c r="D105" s="2">
        <v>37.200000000000003</v>
      </c>
      <c r="E105" s="2">
        <v>23.9</v>
      </c>
      <c r="F105" s="2">
        <v>52.5</v>
      </c>
      <c r="G105" s="2">
        <v>66.7</v>
      </c>
      <c r="H105" s="2">
        <v>10.3</v>
      </c>
      <c r="I105" s="2">
        <v>37.200000000000003</v>
      </c>
      <c r="J105" s="2">
        <v>19.2</v>
      </c>
      <c r="K105" s="8">
        <f t="shared" si="4"/>
        <v>66.7</v>
      </c>
      <c r="L105" s="12">
        <f t="shared" si="6"/>
        <v>47.3</v>
      </c>
      <c r="M105" s="12">
        <f t="shared" si="5"/>
        <v>103.7</v>
      </c>
    </row>
    <row r="106" spans="1:13" x14ac:dyDescent="0.25">
      <c r="A106" s="9">
        <v>45489</v>
      </c>
      <c r="B106" s="1">
        <v>68</v>
      </c>
      <c r="C106" s="2">
        <v>100</v>
      </c>
      <c r="D106" s="2">
        <v>33.200000000000003</v>
      </c>
      <c r="E106" s="2">
        <v>15.3</v>
      </c>
      <c r="F106" s="2">
        <v>51.5</v>
      </c>
      <c r="G106" s="2">
        <v>63.6</v>
      </c>
      <c r="H106" s="2">
        <v>20.6</v>
      </c>
      <c r="I106" s="2">
        <v>33.200000000000003</v>
      </c>
      <c r="J106" s="2">
        <v>9.84</v>
      </c>
      <c r="K106" s="8">
        <f t="shared" ref="K106:K155" si="7">SUM(H106:J106)</f>
        <v>63.64</v>
      </c>
      <c r="L106" s="12">
        <f t="shared" si="6"/>
        <v>36.4</v>
      </c>
      <c r="M106" s="12">
        <f t="shared" si="5"/>
        <v>79.400000000000006</v>
      </c>
    </row>
    <row r="107" spans="1:13" x14ac:dyDescent="0.25">
      <c r="A107" s="9">
        <v>45490</v>
      </c>
      <c r="B107" s="1">
        <v>90</v>
      </c>
      <c r="C107" s="2">
        <v>98.9</v>
      </c>
      <c r="D107" s="2">
        <v>38.4</v>
      </c>
      <c r="E107" s="2">
        <v>23.8</v>
      </c>
      <c r="F107" s="2">
        <v>36.700000000000003</v>
      </c>
      <c r="G107" s="2">
        <v>66.599999999999994</v>
      </c>
      <c r="H107" s="2">
        <v>6.58</v>
      </c>
      <c r="I107" s="2">
        <v>38.4</v>
      </c>
      <c r="J107" s="2">
        <v>21.6</v>
      </c>
      <c r="K107" s="8">
        <f t="shared" si="7"/>
        <v>66.58</v>
      </c>
      <c r="L107" s="12">
        <f t="shared" si="6"/>
        <v>32.300000000000011</v>
      </c>
      <c r="M107" s="12">
        <f t="shared" si="5"/>
        <v>92.320000000000007</v>
      </c>
    </row>
    <row r="108" spans="1:13" x14ac:dyDescent="0.25">
      <c r="A108" s="9">
        <v>45491</v>
      </c>
      <c r="B108" s="1">
        <v>95</v>
      </c>
      <c r="C108" s="2">
        <v>149</v>
      </c>
      <c r="D108" s="2">
        <v>65.8</v>
      </c>
      <c r="E108" s="2">
        <v>26.4</v>
      </c>
      <c r="F108" s="2">
        <v>57.3</v>
      </c>
      <c r="G108" s="2">
        <v>92.7</v>
      </c>
      <c r="H108" s="2">
        <v>4.47</v>
      </c>
      <c r="I108" s="2">
        <v>65.8</v>
      </c>
      <c r="J108" s="2">
        <v>22.5</v>
      </c>
      <c r="K108" s="8">
        <f t="shared" si="7"/>
        <v>92.77</v>
      </c>
      <c r="L108" s="12">
        <f t="shared" si="6"/>
        <v>56.3</v>
      </c>
      <c r="M108" s="12">
        <f t="shared" si="5"/>
        <v>144.53</v>
      </c>
    </row>
    <row r="109" spans="1:13" x14ac:dyDescent="0.25">
      <c r="A109" s="9">
        <v>45492</v>
      </c>
      <c r="B109" s="1">
        <v>92</v>
      </c>
      <c r="C109" s="2">
        <v>135</v>
      </c>
      <c r="D109" s="2">
        <v>63.5</v>
      </c>
      <c r="E109" s="2">
        <v>26.7</v>
      </c>
      <c r="F109" s="2">
        <v>44.6</v>
      </c>
      <c r="G109" s="2">
        <v>93.9</v>
      </c>
      <c r="H109" s="2">
        <v>7.81</v>
      </c>
      <c r="I109" s="2">
        <v>63.5</v>
      </c>
      <c r="J109" s="2">
        <v>22.6</v>
      </c>
      <c r="K109" s="8">
        <f t="shared" si="7"/>
        <v>93.91</v>
      </c>
      <c r="L109" s="12">
        <f t="shared" si="6"/>
        <v>41.099999999999994</v>
      </c>
      <c r="M109" s="12">
        <f t="shared" si="5"/>
        <v>127.19</v>
      </c>
    </row>
    <row r="110" spans="1:13" x14ac:dyDescent="0.25">
      <c r="A110" s="9">
        <v>45493</v>
      </c>
      <c r="B110" s="1">
        <v>87</v>
      </c>
      <c r="C110" s="2">
        <v>146</v>
      </c>
      <c r="D110" s="2">
        <v>54.6</v>
      </c>
      <c r="E110" s="2">
        <v>23.3</v>
      </c>
      <c r="F110" s="2">
        <v>68.2</v>
      </c>
      <c r="G110" s="2">
        <v>93</v>
      </c>
      <c r="H110" s="2">
        <v>12</v>
      </c>
      <c r="I110" s="2">
        <v>54.6</v>
      </c>
      <c r="J110" s="2">
        <v>26.4</v>
      </c>
      <c r="K110" s="8">
        <f t="shared" si="7"/>
        <v>93</v>
      </c>
      <c r="L110" s="12">
        <f t="shared" si="6"/>
        <v>53</v>
      </c>
      <c r="M110" s="12">
        <f t="shared" si="5"/>
        <v>134</v>
      </c>
    </row>
    <row r="111" spans="1:13" x14ac:dyDescent="0.25">
      <c r="A111" s="9">
        <v>45494</v>
      </c>
      <c r="B111" s="1">
        <v>73</v>
      </c>
      <c r="C111" s="2">
        <v>111</v>
      </c>
      <c r="D111" s="2">
        <v>42.8</v>
      </c>
      <c r="E111" s="2">
        <v>23.6</v>
      </c>
      <c r="F111" s="2">
        <v>44.7</v>
      </c>
      <c r="G111" s="2">
        <v>85.7</v>
      </c>
      <c r="H111" s="2">
        <v>22.8</v>
      </c>
      <c r="I111" s="2">
        <v>42.8</v>
      </c>
      <c r="J111" s="2">
        <v>20.2</v>
      </c>
      <c r="K111" s="8">
        <f t="shared" si="7"/>
        <v>85.8</v>
      </c>
      <c r="L111" s="12">
        <f t="shared" si="6"/>
        <v>25.299999999999997</v>
      </c>
      <c r="M111" s="12">
        <f t="shared" si="5"/>
        <v>88.2</v>
      </c>
    </row>
    <row r="112" spans="1:13" x14ac:dyDescent="0.25">
      <c r="A112" s="9">
        <v>45495</v>
      </c>
      <c r="B112" s="1">
        <v>79</v>
      </c>
      <c r="C112" s="2">
        <v>66.099999999999994</v>
      </c>
      <c r="D112" s="2">
        <v>32</v>
      </c>
      <c r="E112" s="2">
        <v>24.8</v>
      </c>
      <c r="F112" s="2">
        <v>9.31</v>
      </c>
      <c r="G112" s="2">
        <v>68.099999999999994</v>
      </c>
      <c r="H112" s="2">
        <v>14.1</v>
      </c>
      <c r="I112" s="2">
        <v>32</v>
      </c>
      <c r="J112" s="2">
        <v>22</v>
      </c>
      <c r="K112" s="8">
        <f t="shared" si="7"/>
        <v>68.099999999999994</v>
      </c>
      <c r="L112" s="12">
        <f t="shared" si="6"/>
        <v>-2</v>
      </c>
      <c r="M112" s="12">
        <f t="shared" si="5"/>
        <v>51.999999999999993</v>
      </c>
    </row>
    <row r="113" spans="1:13" x14ac:dyDescent="0.25">
      <c r="A113" s="9">
        <v>45496</v>
      </c>
      <c r="B113" s="1">
        <v>82</v>
      </c>
      <c r="C113" s="2">
        <v>113</v>
      </c>
      <c r="D113" s="2">
        <v>33.799999999999997</v>
      </c>
      <c r="E113" s="2">
        <v>22.7</v>
      </c>
      <c r="F113" s="2">
        <v>56.7</v>
      </c>
      <c r="G113" s="2">
        <v>67.3</v>
      </c>
      <c r="H113" s="2">
        <v>11.8</v>
      </c>
      <c r="I113" s="2">
        <v>33.799999999999997</v>
      </c>
      <c r="J113" s="2">
        <v>21.7</v>
      </c>
      <c r="K113" s="8">
        <f t="shared" si="7"/>
        <v>67.3</v>
      </c>
      <c r="L113" s="12">
        <f t="shared" si="6"/>
        <v>45.7</v>
      </c>
      <c r="M113" s="12">
        <f t="shared" si="5"/>
        <v>101.2</v>
      </c>
    </row>
    <row r="114" spans="1:13" x14ac:dyDescent="0.25">
      <c r="A114" s="9">
        <v>45497</v>
      </c>
      <c r="B114" s="1">
        <v>83</v>
      </c>
      <c r="C114" s="2">
        <v>118</v>
      </c>
      <c r="D114" s="2">
        <v>44.3</v>
      </c>
      <c r="E114" s="2">
        <v>23</v>
      </c>
      <c r="F114" s="2">
        <v>50.5</v>
      </c>
      <c r="G114" s="2">
        <v>71.5</v>
      </c>
      <c r="H114" s="2">
        <v>12.1</v>
      </c>
      <c r="I114" s="2">
        <v>44.3</v>
      </c>
      <c r="J114" s="2">
        <v>15.1</v>
      </c>
      <c r="K114" s="8">
        <f t="shared" si="7"/>
        <v>71.5</v>
      </c>
      <c r="L114" s="12">
        <f t="shared" si="6"/>
        <v>46.5</v>
      </c>
      <c r="M114" s="12">
        <f t="shared" si="5"/>
        <v>105.9</v>
      </c>
    </row>
    <row r="115" spans="1:13" x14ac:dyDescent="0.25">
      <c r="A115" s="9">
        <v>45498</v>
      </c>
      <c r="B115" s="1">
        <v>93</v>
      </c>
      <c r="C115" s="2">
        <v>142</v>
      </c>
      <c r="D115" s="2">
        <v>42.5</v>
      </c>
      <c r="E115" s="2">
        <v>23.8</v>
      </c>
      <c r="F115" s="2">
        <v>76</v>
      </c>
      <c r="G115" s="2">
        <v>68.8</v>
      </c>
      <c r="H115" s="2">
        <v>4.6500000000000004</v>
      </c>
      <c r="I115" s="2">
        <v>42.5</v>
      </c>
      <c r="J115" s="2">
        <v>21.7</v>
      </c>
      <c r="K115" s="8">
        <f t="shared" si="7"/>
        <v>68.849999999999994</v>
      </c>
      <c r="L115" s="12">
        <f t="shared" si="6"/>
        <v>73.2</v>
      </c>
      <c r="M115" s="12">
        <f t="shared" si="5"/>
        <v>137.35</v>
      </c>
    </row>
    <row r="116" spans="1:13" x14ac:dyDescent="0.25">
      <c r="A116" s="9">
        <v>45499</v>
      </c>
      <c r="B116" s="1">
        <v>88</v>
      </c>
      <c r="C116" s="2">
        <v>131</v>
      </c>
      <c r="D116" s="2">
        <v>43.3</v>
      </c>
      <c r="E116" s="2">
        <v>23.7</v>
      </c>
      <c r="F116" s="2">
        <v>64.2</v>
      </c>
      <c r="G116" s="2">
        <v>67.5</v>
      </c>
      <c r="H116" s="2">
        <v>8.33</v>
      </c>
      <c r="I116" s="2">
        <v>43.3</v>
      </c>
      <c r="J116" s="2">
        <v>15.9</v>
      </c>
      <c r="K116" s="8">
        <f t="shared" si="7"/>
        <v>67.53</v>
      </c>
      <c r="L116" s="12">
        <f t="shared" si="6"/>
        <v>63.5</v>
      </c>
      <c r="M116" s="12">
        <f t="shared" si="5"/>
        <v>122.67</v>
      </c>
    </row>
    <row r="117" spans="1:13" x14ac:dyDescent="0.25">
      <c r="A117" s="9">
        <v>45500</v>
      </c>
      <c r="B117" s="1">
        <v>88</v>
      </c>
      <c r="C117" s="2">
        <v>113</v>
      </c>
      <c r="D117" s="2">
        <v>40.4</v>
      </c>
      <c r="E117" s="2">
        <v>25.3</v>
      </c>
      <c r="F117" s="2">
        <v>47.3</v>
      </c>
      <c r="G117" s="2">
        <v>83.2</v>
      </c>
      <c r="H117" s="2">
        <v>10.4</v>
      </c>
      <c r="I117" s="2">
        <v>40.4</v>
      </c>
      <c r="J117" s="2">
        <v>32.4</v>
      </c>
      <c r="K117" s="8">
        <f t="shared" si="7"/>
        <v>83.199999999999989</v>
      </c>
      <c r="L117" s="12">
        <f t="shared" si="6"/>
        <v>29.799999999999997</v>
      </c>
      <c r="M117" s="12">
        <f t="shared" si="5"/>
        <v>102.6</v>
      </c>
    </row>
    <row r="118" spans="1:13" x14ac:dyDescent="0.25">
      <c r="A118" s="9">
        <v>45501</v>
      </c>
      <c r="B118" s="1">
        <v>60</v>
      </c>
      <c r="C118" s="2">
        <v>74.599999999999994</v>
      </c>
      <c r="D118" s="2">
        <v>31</v>
      </c>
      <c r="E118" s="2">
        <v>23</v>
      </c>
      <c r="F118" s="2">
        <v>20.6</v>
      </c>
      <c r="G118" s="2">
        <v>72.099999999999994</v>
      </c>
      <c r="H118" s="2">
        <v>28.7</v>
      </c>
      <c r="I118" s="2">
        <v>31</v>
      </c>
      <c r="J118" s="2">
        <v>12.4</v>
      </c>
      <c r="K118" s="8">
        <f t="shared" si="7"/>
        <v>72.100000000000009</v>
      </c>
      <c r="L118" s="12">
        <f t="shared" si="6"/>
        <v>2.5</v>
      </c>
      <c r="M118" s="12">
        <f t="shared" si="5"/>
        <v>45.899999999999991</v>
      </c>
    </row>
    <row r="119" spans="1:13" x14ac:dyDescent="0.25">
      <c r="A119" s="9">
        <v>45502</v>
      </c>
      <c r="B119" s="1">
        <v>92</v>
      </c>
      <c r="C119" s="2">
        <v>144</v>
      </c>
      <c r="D119" s="2">
        <v>40.4</v>
      </c>
      <c r="E119" s="2">
        <v>23.5</v>
      </c>
      <c r="F119" s="2">
        <v>80</v>
      </c>
      <c r="G119" s="2">
        <v>63.4</v>
      </c>
      <c r="H119" s="2">
        <v>5.08</v>
      </c>
      <c r="I119" s="2">
        <v>40.4</v>
      </c>
      <c r="J119" s="2">
        <v>18</v>
      </c>
      <c r="K119" s="8">
        <f t="shared" si="7"/>
        <v>63.48</v>
      </c>
      <c r="L119" s="12">
        <f t="shared" si="6"/>
        <v>80.599999999999994</v>
      </c>
      <c r="M119" s="12">
        <f t="shared" si="5"/>
        <v>138.91999999999999</v>
      </c>
    </row>
    <row r="120" spans="1:13" x14ac:dyDescent="0.25">
      <c r="A120" s="9">
        <v>45503</v>
      </c>
      <c r="B120" s="1">
        <v>94</v>
      </c>
      <c r="C120" s="2">
        <v>136</v>
      </c>
      <c r="D120" s="2">
        <v>50</v>
      </c>
      <c r="E120" s="2">
        <v>24.1</v>
      </c>
      <c r="F120" s="2">
        <v>61.6</v>
      </c>
      <c r="G120" s="2">
        <v>80.400000000000006</v>
      </c>
      <c r="H120" s="2">
        <v>4.6500000000000004</v>
      </c>
      <c r="I120" s="2">
        <v>50</v>
      </c>
      <c r="J120" s="2">
        <v>25.7</v>
      </c>
      <c r="K120" s="8">
        <f t="shared" si="7"/>
        <v>80.349999999999994</v>
      </c>
      <c r="L120" s="12">
        <f t="shared" si="6"/>
        <v>55.599999999999994</v>
      </c>
      <c r="M120" s="12">
        <f t="shared" si="5"/>
        <v>131.35</v>
      </c>
    </row>
    <row r="121" spans="1:13" x14ac:dyDescent="0.25">
      <c r="A121" s="9">
        <v>45504</v>
      </c>
      <c r="B121" s="1">
        <v>90</v>
      </c>
      <c r="C121" s="2">
        <v>96.8</v>
      </c>
      <c r="D121" s="2">
        <v>62</v>
      </c>
      <c r="E121" s="2">
        <v>28.2</v>
      </c>
      <c r="F121" s="2">
        <v>6.58</v>
      </c>
      <c r="G121" s="2">
        <v>102</v>
      </c>
      <c r="H121" s="2">
        <v>10.3</v>
      </c>
      <c r="I121" s="2">
        <v>62</v>
      </c>
      <c r="J121" s="2">
        <v>29.6</v>
      </c>
      <c r="K121" s="8">
        <f t="shared" si="7"/>
        <v>101.9</v>
      </c>
      <c r="L121" s="12">
        <f t="shared" si="6"/>
        <v>-5.2000000000000028</v>
      </c>
      <c r="M121" s="12">
        <f t="shared" si="5"/>
        <v>86.5</v>
      </c>
    </row>
    <row r="122" spans="1:13" x14ac:dyDescent="0.25">
      <c r="A122" s="9">
        <v>45505</v>
      </c>
      <c r="B122" s="1">
        <v>81</v>
      </c>
      <c r="C122" s="2">
        <v>81.099999999999994</v>
      </c>
      <c r="D122" s="2">
        <v>36.700000000000003</v>
      </c>
      <c r="E122" s="2">
        <v>29.5</v>
      </c>
      <c r="F122" s="2">
        <v>14.9</v>
      </c>
      <c r="G122" s="2">
        <v>71.7</v>
      </c>
      <c r="H122" s="2">
        <v>13.6</v>
      </c>
      <c r="I122" s="2">
        <v>36.700000000000003</v>
      </c>
      <c r="J122" s="2">
        <v>21.4</v>
      </c>
      <c r="K122" s="8">
        <f t="shared" si="7"/>
        <v>71.7</v>
      </c>
      <c r="L122" s="12">
        <f t="shared" si="6"/>
        <v>9.3999999999999915</v>
      </c>
      <c r="M122" s="12">
        <f t="shared" si="5"/>
        <v>67.5</v>
      </c>
    </row>
    <row r="123" spans="1:13" x14ac:dyDescent="0.25">
      <c r="A123" s="9">
        <v>45506</v>
      </c>
      <c r="B123" s="1">
        <v>90</v>
      </c>
      <c r="C123" s="2">
        <v>124</v>
      </c>
      <c r="D123" s="2">
        <v>47.3</v>
      </c>
      <c r="E123" s="2">
        <v>23.7</v>
      </c>
      <c r="F123" s="2">
        <v>52.9</v>
      </c>
      <c r="G123" s="2">
        <v>77.7</v>
      </c>
      <c r="H123" s="2">
        <v>8</v>
      </c>
      <c r="I123" s="2">
        <v>47.3</v>
      </c>
      <c r="J123" s="2">
        <v>22.4</v>
      </c>
      <c r="K123" s="8">
        <f t="shared" si="7"/>
        <v>77.699999999999989</v>
      </c>
      <c r="L123" s="12">
        <f t="shared" si="6"/>
        <v>46.3</v>
      </c>
      <c r="M123" s="12">
        <f t="shared" si="5"/>
        <v>116</v>
      </c>
    </row>
    <row r="124" spans="1:13" x14ac:dyDescent="0.25">
      <c r="A124" s="9">
        <v>45507</v>
      </c>
      <c r="B124" s="1">
        <v>82</v>
      </c>
      <c r="C124" s="2">
        <v>114</v>
      </c>
      <c r="D124" s="2">
        <v>39.799999999999997</v>
      </c>
      <c r="E124" s="2">
        <v>23.4</v>
      </c>
      <c r="F124" s="2">
        <v>50.4</v>
      </c>
      <c r="G124" s="2">
        <v>70.8</v>
      </c>
      <c r="H124" s="2">
        <v>12.6</v>
      </c>
      <c r="I124" s="2">
        <v>39.799999999999997</v>
      </c>
      <c r="J124" s="2">
        <v>18.399999999999999</v>
      </c>
      <c r="K124" s="8">
        <f t="shared" si="7"/>
        <v>70.8</v>
      </c>
      <c r="L124" s="12">
        <f t="shared" si="6"/>
        <v>43.2</v>
      </c>
      <c r="M124" s="12">
        <f t="shared" si="5"/>
        <v>101.4</v>
      </c>
    </row>
    <row r="125" spans="1:13" x14ac:dyDescent="0.25">
      <c r="A125" s="9">
        <v>45508</v>
      </c>
      <c r="B125" s="1">
        <v>89</v>
      </c>
      <c r="C125" s="2">
        <v>114</v>
      </c>
      <c r="D125" s="2">
        <v>40.5</v>
      </c>
      <c r="E125" s="2">
        <v>24.3</v>
      </c>
      <c r="F125" s="2">
        <v>49.3</v>
      </c>
      <c r="G125" s="2">
        <v>73.7</v>
      </c>
      <c r="H125" s="2">
        <v>8.08</v>
      </c>
      <c r="I125" s="2">
        <v>40.5</v>
      </c>
      <c r="J125" s="2">
        <v>25.1</v>
      </c>
      <c r="K125" s="8">
        <f t="shared" si="7"/>
        <v>73.680000000000007</v>
      </c>
      <c r="L125" s="12">
        <f t="shared" si="6"/>
        <v>40.299999999999997</v>
      </c>
      <c r="M125" s="12">
        <f t="shared" si="5"/>
        <v>105.92</v>
      </c>
    </row>
    <row r="126" spans="1:13" x14ac:dyDescent="0.25">
      <c r="A126" s="9">
        <v>45509</v>
      </c>
      <c r="B126" s="1">
        <v>86</v>
      </c>
      <c r="C126" s="2">
        <v>127</v>
      </c>
      <c r="D126" s="2">
        <v>51.5</v>
      </c>
      <c r="E126" s="2">
        <v>23.5</v>
      </c>
      <c r="F126" s="2">
        <v>51.7</v>
      </c>
      <c r="G126" s="2">
        <v>80.099999999999994</v>
      </c>
      <c r="H126" s="2">
        <v>11.3</v>
      </c>
      <c r="I126" s="2">
        <v>51.5</v>
      </c>
      <c r="J126" s="2">
        <v>17.399999999999999</v>
      </c>
      <c r="K126" s="8">
        <f t="shared" si="7"/>
        <v>80.199999999999989</v>
      </c>
      <c r="L126" s="12">
        <f t="shared" si="6"/>
        <v>46.900000000000006</v>
      </c>
      <c r="M126" s="12">
        <f t="shared" si="5"/>
        <v>115.7</v>
      </c>
    </row>
    <row r="127" spans="1:13" x14ac:dyDescent="0.25">
      <c r="A127" s="9">
        <v>45510</v>
      </c>
      <c r="B127" s="1">
        <v>91</v>
      </c>
      <c r="C127" s="2">
        <v>135</v>
      </c>
      <c r="D127" s="2">
        <v>52.2</v>
      </c>
      <c r="E127" s="2">
        <v>25.1</v>
      </c>
      <c r="F127" s="2">
        <v>57.4</v>
      </c>
      <c r="G127" s="2">
        <v>78.900000000000006</v>
      </c>
      <c r="H127" s="2">
        <v>6.96</v>
      </c>
      <c r="I127" s="2">
        <v>52.2</v>
      </c>
      <c r="J127" s="2">
        <v>19.7</v>
      </c>
      <c r="K127" s="8">
        <f t="shared" si="7"/>
        <v>78.86</v>
      </c>
      <c r="L127" s="12">
        <f t="shared" si="6"/>
        <v>56.099999999999994</v>
      </c>
      <c r="M127" s="12">
        <f t="shared" si="5"/>
        <v>128.04</v>
      </c>
    </row>
    <row r="128" spans="1:13" x14ac:dyDescent="0.25">
      <c r="A128" s="9">
        <v>45511</v>
      </c>
      <c r="B128" s="1">
        <v>78</v>
      </c>
      <c r="C128" s="2">
        <v>80.599999999999994</v>
      </c>
      <c r="D128" s="2">
        <v>26.4</v>
      </c>
      <c r="E128" s="2">
        <v>23.9</v>
      </c>
      <c r="F128" s="2">
        <v>30.4</v>
      </c>
      <c r="G128" s="2">
        <v>61.4</v>
      </c>
      <c r="H128" s="2">
        <v>13.4</v>
      </c>
      <c r="I128" s="2">
        <v>26.4</v>
      </c>
      <c r="J128" s="2">
        <v>21.5</v>
      </c>
      <c r="K128" s="8">
        <f t="shared" si="7"/>
        <v>61.3</v>
      </c>
      <c r="L128" s="12">
        <f t="shared" si="6"/>
        <v>19.199999999999996</v>
      </c>
      <c r="M128" s="12">
        <f t="shared" si="5"/>
        <v>67.199999999999989</v>
      </c>
    </row>
    <row r="129" spans="1:13" x14ac:dyDescent="0.25">
      <c r="A129" s="9">
        <v>45512</v>
      </c>
      <c r="B129" s="1">
        <v>87</v>
      </c>
      <c r="C129" s="2">
        <v>95.9</v>
      </c>
      <c r="D129" s="2">
        <v>31.4</v>
      </c>
      <c r="E129" s="2">
        <v>23.8</v>
      </c>
      <c r="F129" s="2">
        <v>40.6</v>
      </c>
      <c r="G129" s="2">
        <v>58.6</v>
      </c>
      <c r="H129" s="2">
        <v>7.59</v>
      </c>
      <c r="I129" s="2">
        <v>31.4</v>
      </c>
      <c r="J129" s="2">
        <v>19.7</v>
      </c>
      <c r="K129" s="8">
        <f t="shared" si="7"/>
        <v>58.69</v>
      </c>
      <c r="L129" s="12">
        <f t="shared" si="6"/>
        <v>37.300000000000004</v>
      </c>
      <c r="M129" s="12">
        <f t="shared" si="5"/>
        <v>88.31</v>
      </c>
    </row>
    <row r="130" spans="1:13" x14ac:dyDescent="0.25">
      <c r="A130" s="9">
        <v>45513</v>
      </c>
      <c r="B130" s="1">
        <v>92</v>
      </c>
      <c r="C130" s="2">
        <v>134</v>
      </c>
      <c r="D130" s="2">
        <v>74.900000000000006</v>
      </c>
      <c r="E130" s="2">
        <v>28.5</v>
      </c>
      <c r="F130" s="2">
        <v>30.2</v>
      </c>
      <c r="G130" s="2">
        <v>109</v>
      </c>
      <c r="H130" s="2">
        <v>9.17</v>
      </c>
      <c r="I130" s="2">
        <v>74.900000000000006</v>
      </c>
      <c r="J130" s="2">
        <v>24.6</v>
      </c>
      <c r="K130" s="8">
        <f t="shared" si="7"/>
        <v>108.67000000000002</v>
      </c>
      <c r="L130" s="12">
        <f t="shared" si="6"/>
        <v>25</v>
      </c>
      <c r="M130" s="12">
        <f t="shared" si="5"/>
        <v>124.83</v>
      </c>
    </row>
    <row r="131" spans="1:13" x14ac:dyDescent="0.25">
      <c r="A131" s="9">
        <v>45514</v>
      </c>
      <c r="B131" s="1">
        <v>92</v>
      </c>
      <c r="C131" s="2">
        <v>136</v>
      </c>
      <c r="D131" s="2">
        <v>48.8</v>
      </c>
      <c r="E131" s="2">
        <v>23.6</v>
      </c>
      <c r="F131" s="2">
        <v>63.4</v>
      </c>
      <c r="G131" s="2">
        <v>77.3</v>
      </c>
      <c r="H131" s="2">
        <v>6.46</v>
      </c>
      <c r="I131" s="2">
        <v>48.8</v>
      </c>
      <c r="J131" s="2">
        <v>22.1</v>
      </c>
      <c r="K131" s="8">
        <f t="shared" si="7"/>
        <v>77.36</v>
      </c>
      <c r="L131" s="12">
        <f t="shared" si="6"/>
        <v>58.7</v>
      </c>
      <c r="M131" s="12">
        <f t="shared" si="5"/>
        <v>129.54</v>
      </c>
    </row>
    <row r="132" spans="1:13" x14ac:dyDescent="0.25">
      <c r="A132" s="9">
        <v>45515</v>
      </c>
      <c r="B132" s="1">
        <v>88</v>
      </c>
      <c r="C132" s="2">
        <v>133</v>
      </c>
      <c r="D132" s="2">
        <v>41.7</v>
      </c>
      <c r="E132" s="2">
        <v>23.5</v>
      </c>
      <c r="F132" s="2">
        <v>67.7</v>
      </c>
      <c r="G132" s="2">
        <v>65.900000000000006</v>
      </c>
      <c r="H132" s="2">
        <v>7.89</v>
      </c>
      <c r="I132" s="2">
        <v>41.7</v>
      </c>
      <c r="J132" s="2">
        <v>16.399999999999999</v>
      </c>
      <c r="K132" s="8">
        <f t="shared" si="7"/>
        <v>65.990000000000009</v>
      </c>
      <c r="L132" s="12">
        <f t="shared" si="6"/>
        <v>67.099999999999994</v>
      </c>
      <c r="M132" s="12">
        <f t="shared" ref="M132:M155" si="8">C132-H132</f>
        <v>125.11</v>
      </c>
    </row>
    <row r="133" spans="1:13" x14ac:dyDescent="0.25">
      <c r="A133" s="9">
        <v>45516</v>
      </c>
      <c r="B133" s="1">
        <v>94</v>
      </c>
      <c r="C133" s="2">
        <v>122</v>
      </c>
      <c r="D133" s="2">
        <v>46.3</v>
      </c>
      <c r="E133" s="2">
        <v>23.8</v>
      </c>
      <c r="F133" s="2">
        <v>52.3</v>
      </c>
      <c r="G133" s="2">
        <v>73.400000000000006</v>
      </c>
      <c r="H133" s="2">
        <v>4.47</v>
      </c>
      <c r="I133" s="2">
        <v>46.3</v>
      </c>
      <c r="J133" s="2">
        <v>22.7</v>
      </c>
      <c r="K133" s="8">
        <f t="shared" si="7"/>
        <v>73.47</v>
      </c>
      <c r="L133" s="12">
        <f t="shared" ref="L133:L155" si="9">C133-G133</f>
        <v>48.599999999999994</v>
      </c>
      <c r="M133" s="12">
        <f t="shared" si="8"/>
        <v>117.53</v>
      </c>
    </row>
    <row r="134" spans="1:13" x14ac:dyDescent="0.25">
      <c r="A134" s="9">
        <v>45517</v>
      </c>
      <c r="B134" s="1">
        <v>89</v>
      </c>
      <c r="C134" s="2">
        <v>128</v>
      </c>
      <c r="D134" s="2">
        <v>47.8</v>
      </c>
      <c r="E134" s="2">
        <v>23.7</v>
      </c>
      <c r="F134" s="2">
        <v>56.5</v>
      </c>
      <c r="G134" s="2">
        <v>76.7</v>
      </c>
      <c r="H134" s="2">
        <v>8.0500000000000007</v>
      </c>
      <c r="I134" s="2">
        <v>47.8</v>
      </c>
      <c r="J134" s="2">
        <v>20.8</v>
      </c>
      <c r="K134" s="8">
        <f t="shared" si="7"/>
        <v>76.649999999999991</v>
      </c>
      <c r="L134" s="12">
        <f t="shared" si="9"/>
        <v>51.3</v>
      </c>
      <c r="M134" s="12">
        <f t="shared" si="8"/>
        <v>119.95</v>
      </c>
    </row>
    <row r="135" spans="1:13" x14ac:dyDescent="0.25">
      <c r="A135" s="9">
        <v>45518</v>
      </c>
      <c r="B135" s="1">
        <v>84</v>
      </c>
      <c r="C135" s="2">
        <v>121</v>
      </c>
      <c r="D135" s="2">
        <v>44</v>
      </c>
      <c r="E135" s="2">
        <v>23.3</v>
      </c>
      <c r="F135" s="2">
        <v>53.3</v>
      </c>
      <c r="G135" s="2">
        <v>75.400000000000006</v>
      </c>
      <c r="H135" s="2">
        <v>12</v>
      </c>
      <c r="I135" s="2">
        <v>44</v>
      </c>
      <c r="J135" s="2">
        <v>19.5</v>
      </c>
      <c r="K135" s="8">
        <f t="shared" si="7"/>
        <v>75.5</v>
      </c>
      <c r="L135" s="12">
        <f t="shared" si="9"/>
        <v>45.599999999999994</v>
      </c>
      <c r="M135" s="12">
        <f t="shared" si="8"/>
        <v>109</v>
      </c>
    </row>
    <row r="136" spans="1:13" x14ac:dyDescent="0.25">
      <c r="A136" s="9">
        <v>45519</v>
      </c>
      <c r="B136" s="1">
        <v>87</v>
      </c>
      <c r="C136" s="2">
        <v>130</v>
      </c>
      <c r="D136" s="2">
        <v>46.9</v>
      </c>
      <c r="E136" s="2">
        <v>23.1</v>
      </c>
      <c r="F136" s="2">
        <v>59.7</v>
      </c>
      <c r="G136" s="2">
        <v>75.7</v>
      </c>
      <c r="H136" s="2">
        <v>9.6999999999999993</v>
      </c>
      <c r="I136" s="2">
        <v>46.9</v>
      </c>
      <c r="J136" s="2">
        <v>18.899999999999999</v>
      </c>
      <c r="K136" s="8">
        <f t="shared" si="7"/>
        <v>75.5</v>
      </c>
      <c r="L136" s="12">
        <f t="shared" si="9"/>
        <v>54.3</v>
      </c>
      <c r="M136" s="12">
        <f t="shared" si="8"/>
        <v>120.3</v>
      </c>
    </row>
    <row r="137" spans="1:13" x14ac:dyDescent="0.25">
      <c r="A137" s="9">
        <v>45520</v>
      </c>
      <c r="B137" s="1">
        <v>88</v>
      </c>
      <c r="C137" s="2">
        <v>122</v>
      </c>
      <c r="D137" s="2">
        <v>57.5</v>
      </c>
      <c r="E137" s="2">
        <v>24.5</v>
      </c>
      <c r="F137" s="2">
        <v>39.799999999999997</v>
      </c>
      <c r="G137" s="2">
        <v>89.6</v>
      </c>
      <c r="H137" s="2">
        <v>10.4</v>
      </c>
      <c r="I137" s="2">
        <v>57.5</v>
      </c>
      <c r="J137" s="2">
        <v>21.7</v>
      </c>
      <c r="K137" s="8">
        <f t="shared" si="7"/>
        <v>89.600000000000009</v>
      </c>
      <c r="L137" s="12">
        <f t="shared" si="9"/>
        <v>32.400000000000006</v>
      </c>
      <c r="M137" s="12">
        <f t="shared" si="8"/>
        <v>111.6</v>
      </c>
    </row>
    <row r="138" spans="1:13" x14ac:dyDescent="0.25">
      <c r="A138" s="9">
        <v>45521</v>
      </c>
      <c r="B138" s="1">
        <v>73</v>
      </c>
      <c r="C138" s="2">
        <v>46.8</v>
      </c>
      <c r="D138" s="2">
        <v>30.9</v>
      </c>
      <c r="E138" s="2">
        <v>14.4</v>
      </c>
      <c r="F138" s="2">
        <v>1.45</v>
      </c>
      <c r="G138" s="2">
        <v>70.599999999999994</v>
      </c>
      <c r="H138" s="2">
        <v>19.5</v>
      </c>
      <c r="I138" s="2">
        <v>30.9</v>
      </c>
      <c r="J138" s="2">
        <v>20.3</v>
      </c>
      <c r="K138" s="8">
        <f t="shared" si="7"/>
        <v>70.7</v>
      </c>
      <c r="L138" s="12">
        <f t="shared" si="9"/>
        <v>-23.799999999999997</v>
      </c>
      <c r="M138" s="12">
        <f t="shared" si="8"/>
        <v>27.299999999999997</v>
      </c>
    </row>
    <row r="139" spans="1:13" x14ac:dyDescent="0.25">
      <c r="A139" s="9">
        <v>45522</v>
      </c>
      <c r="B139" s="1">
        <v>38</v>
      </c>
      <c r="C139" s="2">
        <v>27.3</v>
      </c>
      <c r="D139" s="2">
        <v>24.8</v>
      </c>
      <c r="E139" s="2">
        <v>1.63</v>
      </c>
      <c r="F139" s="2">
        <v>0.8</v>
      </c>
      <c r="G139" s="2">
        <v>74.099999999999994</v>
      </c>
      <c r="H139" s="2">
        <v>45.6</v>
      </c>
      <c r="I139" s="2">
        <v>24.8</v>
      </c>
      <c r="J139" s="2">
        <v>3.58</v>
      </c>
      <c r="K139" s="8">
        <f t="shared" si="7"/>
        <v>73.98</v>
      </c>
      <c r="L139" s="12">
        <f t="shared" si="9"/>
        <v>-46.8</v>
      </c>
      <c r="M139" s="12">
        <f t="shared" si="8"/>
        <v>-18.3</v>
      </c>
    </row>
    <row r="140" spans="1:13" x14ac:dyDescent="0.25">
      <c r="A140" s="9">
        <v>45523</v>
      </c>
      <c r="B140" s="1">
        <v>83</v>
      </c>
      <c r="C140" s="2">
        <v>99.3</v>
      </c>
      <c r="D140" s="2">
        <v>57.3</v>
      </c>
      <c r="E140" s="2">
        <v>29.3</v>
      </c>
      <c r="F140" s="2">
        <v>12.6</v>
      </c>
      <c r="G140" s="2">
        <v>96.2</v>
      </c>
      <c r="H140" s="2">
        <v>16.7</v>
      </c>
      <c r="I140" s="2">
        <v>57.3</v>
      </c>
      <c r="J140" s="2">
        <v>22.2</v>
      </c>
      <c r="K140" s="8">
        <f t="shared" si="7"/>
        <v>96.2</v>
      </c>
      <c r="L140" s="12">
        <f t="shared" si="9"/>
        <v>3.0999999999999943</v>
      </c>
      <c r="M140" s="12">
        <f t="shared" si="8"/>
        <v>82.6</v>
      </c>
    </row>
    <row r="141" spans="1:13" x14ac:dyDescent="0.25">
      <c r="A141" s="9">
        <v>45524</v>
      </c>
      <c r="B141" s="1">
        <v>78</v>
      </c>
      <c r="C141" s="2">
        <v>92.5</v>
      </c>
      <c r="D141" s="2">
        <v>33.9</v>
      </c>
      <c r="E141" s="2">
        <v>23.4</v>
      </c>
      <c r="F141" s="2">
        <v>35.200000000000003</v>
      </c>
      <c r="G141" s="2">
        <v>62.5</v>
      </c>
      <c r="H141" s="2">
        <v>13.6</v>
      </c>
      <c r="I141" s="2">
        <v>33.9</v>
      </c>
      <c r="J141" s="2">
        <v>15</v>
      </c>
      <c r="K141" s="8">
        <f t="shared" si="7"/>
        <v>62.5</v>
      </c>
      <c r="L141" s="12">
        <f t="shared" si="9"/>
        <v>30</v>
      </c>
      <c r="M141" s="12">
        <f t="shared" si="8"/>
        <v>78.900000000000006</v>
      </c>
    </row>
    <row r="142" spans="1:13" x14ac:dyDescent="0.25">
      <c r="A142" s="9">
        <v>45525</v>
      </c>
      <c r="B142" s="1">
        <v>87</v>
      </c>
      <c r="C142" s="2">
        <v>86.7</v>
      </c>
      <c r="D142" s="2">
        <v>31.7</v>
      </c>
      <c r="E142" s="2">
        <v>23.7</v>
      </c>
      <c r="F142" s="2">
        <v>31.8</v>
      </c>
      <c r="G142" s="2">
        <v>59.1</v>
      </c>
      <c r="H142" s="2">
        <v>7.88</v>
      </c>
      <c r="I142" s="2">
        <v>31.2</v>
      </c>
      <c r="J142" s="2">
        <v>20</v>
      </c>
      <c r="K142" s="8">
        <f t="shared" si="7"/>
        <v>59.08</v>
      </c>
      <c r="L142" s="12">
        <f t="shared" si="9"/>
        <v>27.6</v>
      </c>
      <c r="M142" s="12">
        <f t="shared" si="8"/>
        <v>78.820000000000007</v>
      </c>
    </row>
    <row r="143" spans="1:13" x14ac:dyDescent="0.25">
      <c r="A143" s="9">
        <v>45526</v>
      </c>
      <c r="B143" s="1">
        <v>91</v>
      </c>
      <c r="C143" s="2">
        <v>129</v>
      </c>
      <c r="D143" s="2">
        <v>38</v>
      </c>
      <c r="E143" s="2">
        <v>24</v>
      </c>
      <c r="F143" s="2">
        <v>67.5</v>
      </c>
      <c r="G143" s="2">
        <v>62.8</v>
      </c>
      <c r="H143" s="2">
        <v>5.52</v>
      </c>
      <c r="I143" s="2">
        <v>38</v>
      </c>
      <c r="J143" s="2">
        <v>19.3</v>
      </c>
      <c r="K143" s="8">
        <f t="shared" si="7"/>
        <v>62.819999999999993</v>
      </c>
      <c r="L143" s="12">
        <f t="shared" si="9"/>
        <v>66.2</v>
      </c>
      <c r="M143" s="12">
        <f t="shared" si="8"/>
        <v>123.48</v>
      </c>
    </row>
    <row r="144" spans="1:13" x14ac:dyDescent="0.25">
      <c r="A144" s="9">
        <v>45527</v>
      </c>
      <c r="B144" s="1">
        <v>93</v>
      </c>
      <c r="C144" s="2">
        <v>127</v>
      </c>
      <c r="D144" s="2">
        <v>42.8</v>
      </c>
      <c r="E144" s="2">
        <v>23.6</v>
      </c>
      <c r="F144" s="2">
        <v>60.3</v>
      </c>
      <c r="G144" s="2">
        <v>69.3</v>
      </c>
      <c r="H144" s="2">
        <v>4.9000000000000004</v>
      </c>
      <c r="I144" s="2">
        <v>42.8</v>
      </c>
      <c r="J144" s="2">
        <v>21.6</v>
      </c>
      <c r="K144" s="8">
        <f t="shared" si="7"/>
        <v>69.3</v>
      </c>
      <c r="L144" s="12">
        <f t="shared" si="9"/>
        <v>57.7</v>
      </c>
      <c r="M144" s="12">
        <f t="shared" si="8"/>
        <v>122.1</v>
      </c>
    </row>
    <row r="145" spans="1:13" x14ac:dyDescent="0.25">
      <c r="A145" s="9">
        <v>45528</v>
      </c>
      <c r="B145" s="1">
        <v>84</v>
      </c>
      <c r="C145" s="2">
        <v>119</v>
      </c>
      <c r="D145" s="2">
        <v>44.7</v>
      </c>
      <c r="E145" s="2">
        <v>23.2</v>
      </c>
      <c r="F145" s="2">
        <v>50.6</v>
      </c>
      <c r="G145" s="2">
        <v>78.400000000000006</v>
      </c>
      <c r="H145" s="2">
        <v>12.8</v>
      </c>
      <c r="I145" s="2">
        <v>44.7</v>
      </c>
      <c r="J145" s="2">
        <v>20.9</v>
      </c>
      <c r="K145" s="8">
        <f t="shared" si="7"/>
        <v>78.400000000000006</v>
      </c>
      <c r="L145" s="12">
        <f t="shared" si="9"/>
        <v>40.599999999999994</v>
      </c>
      <c r="M145" s="12">
        <f t="shared" si="8"/>
        <v>106.2</v>
      </c>
    </row>
    <row r="146" spans="1:13" x14ac:dyDescent="0.25">
      <c r="A146" s="9">
        <v>45529</v>
      </c>
      <c r="B146" s="1">
        <v>60</v>
      </c>
      <c r="C146" s="2">
        <v>36.700000000000003</v>
      </c>
      <c r="D146" s="2">
        <v>24.2</v>
      </c>
      <c r="E146" s="2">
        <v>10.9</v>
      </c>
      <c r="F146" s="2">
        <v>1.26</v>
      </c>
      <c r="G146" s="2">
        <v>67.5</v>
      </c>
      <c r="H146" s="2">
        <v>26.8</v>
      </c>
      <c r="I146" s="2">
        <v>24.2</v>
      </c>
      <c r="J146" s="2">
        <v>16.600000000000001</v>
      </c>
      <c r="K146" s="8">
        <f t="shared" si="7"/>
        <v>67.599999999999994</v>
      </c>
      <c r="L146" s="12">
        <f t="shared" si="9"/>
        <v>-30.799999999999997</v>
      </c>
      <c r="M146" s="12">
        <f t="shared" si="8"/>
        <v>9.9000000000000021</v>
      </c>
    </row>
    <row r="147" spans="1:13" x14ac:dyDescent="0.25">
      <c r="A147" s="9">
        <v>45530</v>
      </c>
      <c r="B147" s="1">
        <v>73</v>
      </c>
      <c r="C147" s="2">
        <v>63</v>
      </c>
      <c r="D147" s="2">
        <v>35.700000000000003</v>
      </c>
      <c r="E147" s="2">
        <v>22.8</v>
      </c>
      <c r="F147" s="2">
        <v>4.45</v>
      </c>
      <c r="G147" s="2">
        <v>74.7</v>
      </c>
      <c r="H147" s="2">
        <v>20.399999999999999</v>
      </c>
      <c r="I147" s="2">
        <v>35.700000000000003</v>
      </c>
      <c r="J147" s="2">
        <v>18.600000000000001</v>
      </c>
      <c r="K147" s="8">
        <f t="shared" si="7"/>
        <v>74.7</v>
      </c>
      <c r="L147" s="12">
        <f t="shared" si="9"/>
        <v>-11.700000000000003</v>
      </c>
      <c r="M147" s="12">
        <f t="shared" si="8"/>
        <v>42.6</v>
      </c>
    </row>
    <row r="148" spans="1:13" x14ac:dyDescent="0.25">
      <c r="A148" s="9">
        <v>45531</v>
      </c>
      <c r="B148" s="1">
        <v>77</v>
      </c>
      <c r="C148" s="2">
        <v>93.3</v>
      </c>
      <c r="D148" s="2">
        <v>40.5</v>
      </c>
      <c r="E148" s="2">
        <v>23.3</v>
      </c>
      <c r="F148" s="2">
        <v>29.4</v>
      </c>
      <c r="G148" s="2">
        <v>72</v>
      </c>
      <c r="H148" s="2">
        <v>16.8</v>
      </c>
      <c r="I148" s="2">
        <v>40.5</v>
      </c>
      <c r="J148" s="2">
        <v>14.7</v>
      </c>
      <c r="K148" s="8">
        <f t="shared" si="7"/>
        <v>72</v>
      </c>
      <c r="L148" s="12">
        <f t="shared" si="9"/>
        <v>21.299999999999997</v>
      </c>
      <c r="M148" s="12">
        <f t="shared" si="8"/>
        <v>76.5</v>
      </c>
    </row>
    <row r="149" spans="1:13" x14ac:dyDescent="0.25">
      <c r="A149" s="9">
        <v>45532</v>
      </c>
      <c r="B149" s="1">
        <v>88</v>
      </c>
      <c r="C149" s="2">
        <v>117</v>
      </c>
      <c r="D149" s="2">
        <v>42.7</v>
      </c>
      <c r="E149" s="2">
        <v>23.4</v>
      </c>
      <c r="F149" s="2">
        <v>51.4</v>
      </c>
      <c r="G149" s="2">
        <v>75.3</v>
      </c>
      <c r="H149" s="2">
        <v>9.1300000000000008</v>
      </c>
      <c r="I149" s="2">
        <v>42.7</v>
      </c>
      <c r="J149" s="2">
        <v>23.4</v>
      </c>
      <c r="K149" s="8">
        <f t="shared" si="7"/>
        <v>75.23</v>
      </c>
      <c r="L149" s="12">
        <f t="shared" si="9"/>
        <v>41.7</v>
      </c>
      <c r="M149" s="12">
        <f t="shared" si="8"/>
        <v>107.87</v>
      </c>
    </row>
    <row r="150" spans="1:13" x14ac:dyDescent="0.25">
      <c r="A150" s="9">
        <v>45533</v>
      </c>
      <c r="B150" s="1">
        <v>82</v>
      </c>
      <c r="C150" s="2">
        <v>116</v>
      </c>
      <c r="D150" s="2">
        <v>37.799999999999997</v>
      </c>
      <c r="E150" s="2">
        <v>22.8</v>
      </c>
      <c r="F150" s="2">
        <v>55.4</v>
      </c>
      <c r="G150" s="2">
        <v>68.3</v>
      </c>
      <c r="H150" s="2">
        <v>12.1</v>
      </c>
      <c r="I150" s="2">
        <v>37.799999999999997</v>
      </c>
      <c r="J150" s="2">
        <v>18.399999999999999</v>
      </c>
      <c r="K150" s="8">
        <f t="shared" si="7"/>
        <v>68.3</v>
      </c>
      <c r="L150" s="12">
        <f t="shared" si="9"/>
        <v>47.7</v>
      </c>
      <c r="M150" s="12">
        <f t="shared" si="8"/>
        <v>103.9</v>
      </c>
    </row>
    <row r="151" spans="1:13" x14ac:dyDescent="0.25">
      <c r="A151" s="9">
        <v>45534</v>
      </c>
      <c r="B151" s="1">
        <v>84</v>
      </c>
      <c r="C151" s="2">
        <v>109</v>
      </c>
      <c r="D151" s="2">
        <v>48.2</v>
      </c>
      <c r="E151" s="2">
        <v>23.6</v>
      </c>
      <c r="F151" s="2">
        <v>37.4</v>
      </c>
      <c r="G151" s="2">
        <v>80.099999999999994</v>
      </c>
      <c r="H151" s="2">
        <v>12.8</v>
      </c>
      <c r="I151" s="2">
        <v>48.2</v>
      </c>
      <c r="J151" s="2">
        <v>19.100000000000001</v>
      </c>
      <c r="K151" s="8">
        <f t="shared" si="7"/>
        <v>80.099999999999994</v>
      </c>
      <c r="L151" s="12">
        <f t="shared" si="9"/>
        <v>28.900000000000006</v>
      </c>
      <c r="M151" s="12">
        <f t="shared" si="8"/>
        <v>96.2</v>
      </c>
    </row>
    <row r="152" spans="1:13" x14ac:dyDescent="0.25">
      <c r="A152" s="9">
        <v>45535</v>
      </c>
      <c r="B152" s="1">
        <v>84</v>
      </c>
      <c r="C152" s="2">
        <v>106</v>
      </c>
      <c r="D152" s="2">
        <v>43.5</v>
      </c>
      <c r="E152" s="2">
        <v>23.3</v>
      </c>
      <c r="F152" s="2">
        <v>39.6</v>
      </c>
      <c r="G152" s="2">
        <v>82.6</v>
      </c>
      <c r="H152" s="2">
        <v>13.4</v>
      </c>
      <c r="I152" s="2">
        <v>43.5</v>
      </c>
      <c r="J152" s="2">
        <v>25.7</v>
      </c>
      <c r="K152" s="8">
        <f t="shared" si="7"/>
        <v>82.6</v>
      </c>
      <c r="L152" s="12">
        <f t="shared" si="9"/>
        <v>23.400000000000006</v>
      </c>
      <c r="M152" s="12">
        <f t="shared" si="8"/>
        <v>92.6</v>
      </c>
    </row>
    <row r="153" spans="1:13" x14ac:dyDescent="0.25">
      <c r="A153" s="9">
        <v>45536</v>
      </c>
      <c r="B153" s="1">
        <v>78</v>
      </c>
      <c r="C153" s="2">
        <v>103</v>
      </c>
      <c r="D153" s="2">
        <v>36.4</v>
      </c>
      <c r="E153" s="2">
        <v>22.3</v>
      </c>
      <c r="F153" s="2">
        <v>44.8</v>
      </c>
      <c r="G153" s="2">
        <v>68.7</v>
      </c>
      <c r="H153" s="2">
        <v>15.1</v>
      </c>
      <c r="I153" s="2">
        <v>36.4</v>
      </c>
      <c r="J153" s="2">
        <v>17.2</v>
      </c>
      <c r="K153" s="8">
        <f t="shared" si="7"/>
        <v>68.7</v>
      </c>
      <c r="L153" s="12">
        <f t="shared" si="9"/>
        <v>34.299999999999997</v>
      </c>
      <c r="M153" s="12">
        <f t="shared" si="8"/>
        <v>87.9</v>
      </c>
    </row>
    <row r="154" spans="1:13" x14ac:dyDescent="0.25">
      <c r="A154" s="9">
        <v>45537</v>
      </c>
      <c r="B154" s="1">
        <v>85</v>
      </c>
      <c r="C154" s="2">
        <v>89.8</v>
      </c>
      <c r="D154" s="2">
        <v>58.5</v>
      </c>
      <c r="E154" s="2">
        <v>27.6</v>
      </c>
      <c r="F154" s="2">
        <v>3.75</v>
      </c>
      <c r="G154" s="2">
        <v>105</v>
      </c>
      <c r="H154" s="2">
        <v>15</v>
      </c>
      <c r="I154" s="2">
        <v>58.5</v>
      </c>
      <c r="J154" s="2">
        <v>30.5</v>
      </c>
      <c r="K154" s="8">
        <f t="shared" si="7"/>
        <v>104</v>
      </c>
      <c r="L154" s="12">
        <f t="shared" si="9"/>
        <v>-15.200000000000003</v>
      </c>
      <c r="M154" s="12">
        <f t="shared" si="8"/>
        <v>74.8</v>
      </c>
    </row>
    <row r="155" spans="1:13" x14ac:dyDescent="0.25">
      <c r="A155" s="9">
        <v>45538</v>
      </c>
      <c r="B155" s="1">
        <v>71</v>
      </c>
      <c r="C155" s="2">
        <v>82.3</v>
      </c>
      <c r="D155" s="2">
        <v>35.4</v>
      </c>
      <c r="E155" s="2">
        <v>22.9</v>
      </c>
      <c r="F155" s="2">
        <v>24</v>
      </c>
      <c r="G155" s="2">
        <v>66.900000000000006</v>
      </c>
      <c r="H155" s="2">
        <v>19.2</v>
      </c>
      <c r="I155" s="2">
        <v>35.4</v>
      </c>
      <c r="J155" s="2">
        <v>12.3</v>
      </c>
      <c r="K155" s="8">
        <f t="shared" si="7"/>
        <v>66.899999999999991</v>
      </c>
      <c r="L155" s="12">
        <f t="shared" si="9"/>
        <v>15.399999999999991</v>
      </c>
      <c r="M155" s="12">
        <f t="shared" si="8"/>
        <v>63.099999999999994</v>
      </c>
    </row>
    <row r="156" spans="1:13" x14ac:dyDescent="0.25">
      <c r="A156" s="9">
        <v>45539</v>
      </c>
      <c r="B156" s="1">
        <v>78</v>
      </c>
      <c r="C156" s="2">
        <v>78.7</v>
      </c>
      <c r="D156" s="2">
        <v>27.1</v>
      </c>
      <c r="E156" s="2">
        <v>23</v>
      </c>
      <c r="F156" s="2">
        <v>28.6</v>
      </c>
      <c r="G156" s="2">
        <v>71</v>
      </c>
      <c r="H156" s="2">
        <v>15.3</v>
      </c>
      <c r="I156" s="2">
        <v>27.1</v>
      </c>
      <c r="J156" s="2">
        <v>28.6</v>
      </c>
      <c r="K156" s="8">
        <f>SUM(H157:J157)</f>
        <v>71</v>
      </c>
      <c r="L156" s="12">
        <f>C157-G157</f>
        <v>7.7000000000000028</v>
      </c>
      <c r="M156" s="12">
        <f>C157-H157</f>
        <v>63.400000000000006</v>
      </c>
    </row>
    <row r="157" spans="1:13" x14ac:dyDescent="0.25">
      <c r="A157" s="9">
        <v>45540</v>
      </c>
      <c r="B157" s="1">
        <v>78</v>
      </c>
      <c r="C157" s="2">
        <v>78.7</v>
      </c>
      <c r="D157" s="2">
        <v>27.1</v>
      </c>
      <c r="E157" s="2">
        <v>23</v>
      </c>
      <c r="F157" s="2">
        <v>28.6</v>
      </c>
      <c r="G157" s="2">
        <v>71</v>
      </c>
      <c r="H157" s="2">
        <v>15.3</v>
      </c>
      <c r="I157" s="2">
        <v>27.1</v>
      </c>
      <c r="J157" s="2">
        <v>28.6</v>
      </c>
      <c r="K157" s="8">
        <f t="shared" ref="K157:K220" si="10">SUM(H157:J157)</f>
        <v>71</v>
      </c>
      <c r="L157" s="12">
        <f t="shared" ref="L157:L220" si="11">C157-G157</f>
        <v>7.7000000000000028</v>
      </c>
      <c r="M157" s="12">
        <f t="shared" ref="M157:M220" si="12">C157-H157</f>
        <v>63.400000000000006</v>
      </c>
    </row>
    <row r="158" spans="1:13" x14ac:dyDescent="0.25">
      <c r="A158" s="9">
        <v>45541</v>
      </c>
      <c r="B158" s="1">
        <v>80</v>
      </c>
      <c r="C158" s="2">
        <v>97.1</v>
      </c>
      <c r="D158" s="2">
        <v>56.6</v>
      </c>
      <c r="E158" s="2">
        <v>32.6</v>
      </c>
      <c r="F158" s="2">
        <v>8.0399999999999991</v>
      </c>
      <c r="G158" s="2">
        <v>98.9</v>
      </c>
      <c r="H158" s="2">
        <v>19.899999999999999</v>
      </c>
      <c r="I158" s="2">
        <v>56.6</v>
      </c>
      <c r="J158" s="2">
        <v>22.5</v>
      </c>
      <c r="K158" s="8">
        <f t="shared" si="10"/>
        <v>99</v>
      </c>
      <c r="L158" s="12">
        <f t="shared" si="11"/>
        <v>-1.8000000000000114</v>
      </c>
      <c r="M158" s="12">
        <f t="shared" si="12"/>
        <v>77.199999999999989</v>
      </c>
    </row>
    <row r="159" spans="1:13" x14ac:dyDescent="0.25">
      <c r="A159" s="9">
        <v>45542</v>
      </c>
      <c r="B159" s="1">
        <v>86</v>
      </c>
      <c r="C159" s="2">
        <v>112</v>
      </c>
      <c r="D159" s="2">
        <v>40.700000000000003</v>
      </c>
      <c r="E159" s="2">
        <v>23.3</v>
      </c>
      <c r="F159" s="2">
        <v>48</v>
      </c>
      <c r="G159" s="2">
        <v>70.7</v>
      </c>
      <c r="H159" s="2">
        <v>10.199999999999999</v>
      </c>
      <c r="I159" s="2">
        <v>40.700000000000003</v>
      </c>
      <c r="J159" s="2">
        <v>19.7</v>
      </c>
      <c r="K159" s="8">
        <f t="shared" si="10"/>
        <v>70.600000000000009</v>
      </c>
      <c r="L159" s="12">
        <f t="shared" si="11"/>
        <v>41.3</v>
      </c>
      <c r="M159" s="12">
        <f t="shared" si="12"/>
        <v>101.8</v>
      </c>
    </row>
    <row r="160" spans="1:13" x14ac:dyDescent="0.25">
      <c r="A160" s="9">
        <v>45543</v>
      </c>
      <c r="B160" s="1">
        <v>51</v>
      </c>
      <c r="C160" s="2">
        <v>26.2</v>
      </c>
      <c r="D160" s="2">
        <v>23.1</v>
      </c>
      <c r="E160" s="2">
        <v>2.09</v>
      </c>
      <c r="F160" s="2">
        <v>0.96</v>
      </c>
      <c r="G160" s="2">
        <v>64.7</v>
      </c>
      <c r="H160" s="2">
        <v>32</v>
      </c>
      <c r="I160" s="2">
        <v>23.1</v>
      </c>
      <c r="J160" s="2">
        <v>9.5399999999999991</v>
      </c>
      <c r="K160" s="8">
        <f t="shared" si="10"/>
        <v>64.64</v>
      </c>
      <c r="L160" s="12">
        <f t="shared" si="11"/>
        <v>-38.5</v>
      </c>
      <c r="M160" s="12">
        <f t="shared" si="12"/>
        <v>-5.8000000000000007</v>
      </c>
    </row>
    <row r="161" spans="1:13" x14ac:dyDescent="0.25">
      <c r="A161" s="9">
        <v>45544</v>
      </c>
      <c r="B161" s="1">
        <v>55</v>
      </c>
      <c r="C161" s="2">
        <v>31.8</v>
      </c>
      <c r="D161" s="2">
        <v>20.100000000000001</v>
      </c>
      <c r="E161" s="2">
        <v>10.199999999999999</v>
      </c>
      <c r="F161" s="2">
        <v>1.6</v>
      </c>
      <c r="G161" s="2">
        <v>55.8</v>
      </c>
      <c r="H161" s="2">
        <v>25.3</v>
      </c>
      <c r="I161" s="2">
        <v>20.100000000000001</v>
      </c>
      <c r="J161" s="2">
        <v>10.5</v>
      </c>
      <c r="K161" s="8">
        <f t="shared" si="10"/>
        <v>55.900000000000006</v>
      </c>
      <c r="L161" s="12">
        <f t="shared" si="11"/>
        <v>-23.999999999999996</v>
      </c>
      <c r="M161" s="12">
        <f t="shared" si="12"/>
        <v>6.5</v>
      </c>
    </row>
    <row r="162" spans="1:13" x14ac:dyDescent="0.25">
      <c r="A162" s="9">
        <v>45545</v>
      </c>
      <c r="B162" s="1">
        <v>68</v>
      </c>
      <c r="C162" s="2">
        <v>79</v>
      </c>
      <c r="D162" s="2">
        <v>25.4</v>
      </c>
      <c r="E162" s="2">
        <v>22.5</v>
      </c>
      <c r="F162" s="2">
        <v>31.1</v>
      </c>
      <c r="G162" s="2">
        <v>55.8</v>
      </c>
      <c r="H162" s="2">
        <v>18.100000000000001</v>
      </c>
      <c r="I162" s="2">
        <v>25.4</v>
      </c>
      <c r="J162" s="2">
        <v>12.3</v>
      </c>
      <c r="K162" s="8">
        <f t="shared" si="10"/>
        <v>55.8</v>
      </c>
      <c r="L162" s="12">
        <f t="shared" si="11"/>
        <v>23.200000000000003</v>
      </c>
      <c r="M162" s="12">
        <f t="shared" si="12"/>
        <v>60.9</v>
      </c>
    </row>
    <row r="163" spans="1:13" x14ac:dyDescent="0.25">
      <c r="A163" s="9">
        <v>45546</v>
      </c>
      <c r="B163" s="1">
        <v>60</v>
      </c>
      <c r="C163" s="2">
        <v>27.5</v>
      </c>
      <c r="D163" s="2">
        <v>17</v>
      </c>
      <c r="E163" s="2">
        <v>9.27</v>
      </c>
      <c r="F163" s="2">
        <v>1.27</v>
      </c>
      <c r="G163" s="2">
        <v>54.5</v>
      </c>
      <c r="H163" s="2">
        <v>21.6</v>
      </c>
      <c r="I163" s="2">
        <v>17</v>
      </c>
      <c r="J163" s="2">
        <v>15.9</v>
      </c>
      <c r="K163" s="8">
        <f t="shared" si="10"/>
        <v>54.5</v>
      </c>
      <c r="L163" s="12">
        <f t="shared" si="11"/>
        <v>-27</v>
      </c>
      <c r="M163" s="12">
        <f t="shared" si="12"/>
        <v>5.8999999999999986</v>
      </c>
    </row>
    <row r="164" spans="1:13" x14ac:dyDescent="0.25">
      <c r="A164" s="9">
        <v>45547</v>
      </c>
      <c r="B164" s="1">
        <v>71</v>
      </c>
      <c r="C164" s="2">
        <v>68.5</v>
      </c>
      <c r="D164" s="2">
        <v>27.6</v>
      </c>
      <c r="E164" s="2">
        <v>22.9</v>
      </c>
      <c r="F164" s="2">
        <v>18.100000000000001</v>
      </c>
      <c r="G164" s="2">
        <v>63.9</v>
      </c>
      <c r="H164" s="2">
        <v>18.2</v>
      </c>
      <c r="I164" s="2">
        <v>27.6</v>
      </c>
      <c r="J164" s="2">
        <v>18.100000000000001</v>
      </c>
      <c r="K164" s="8">
        <f t="shared" si="10"/>
        <v>63.9</v>
      </c>
      <c r="L164" s="12">
        <f t="shared" si="11"/>
        <v>4.6000000000000014</v>
      </c>
      <c r="M164" s="12">
        <f t="shared" si="12"/>
        <v>50.3</v>
      </c>
    </row>
    <row r="165" spans="1:13" x14ac:dyDescent="0.25">
      <c r="A165" s="9">
        <v>45548</v>
      </c>
      <c r="B165" s="1">
        <v>67</v>
      </c>
      <c r="C165" s="2">
        <v>52.7</v>
      </c>
      <c r="D165" s="2">
        <v>33.200000000000003</v>
      </c>
      <c r="E165" s="2">
        <v>17.7</v>
      </c>
      <c r="F165" s="2">
        <v>1.86</v>
      </c>
      <c r="G165" s="2">
        <v>78.599999999999994</v>
      </c>
      <c r="H165" s="2">
        <v>25.9</v>
      </c>
      <c r="I165" s="2">
        <v>33.200000000000003</v>
      </c>
      <c r="J165" s="2">
        <v>19.399999999999999</v>
      </c>
      <c r="K165" s="8">
        <f t="shared" si="10"/>
        <v>78.5</v>
      </c>
      <c r="L165" s="12">
        <f t="shared" si="11"/>
        <v>-25.899999999999991</v>
      </c>
      <c r="M165" s="12">
        <f t="shared" si="12"/>
        <v>26.800000000000004</v>
      </c>
    </row>
    <row r="166" spans="1:13" x14ac:dyDescent="0.25">
      <c r="A166" s="9">
        <v>45549</v>
      </c>
      <c r="B166" s="1">
        <v>64</v>
      </c>
      <c r="C166" s="2">
        <v>55</v>
      </c>
      <c r="D166" s="2">
        <v>26.8</v>
      </c>
      <c r="E166" s="2">
        <v>22.7</v>
      </c>
      <c r="F166" s="2">
        <v>5.47</v>
      </c>
      <c r="G166" s="2">
        <v>70.599999999999994</v>
      </c>
      <c r="H166" s="2">
        <v>25.1</v>
      </c>
      <c r="I166" s="2">
        <v>26.8</v>
      </c>
      <c r="J166" s="2">
        <v>18.7</v>
      </c>
      <c r="K166" s="8">
        <f t="shared" si="10"/>
        <v>70.600000000000009</v>
      </c>
      <c r="L166" s="12">
        <f t="shared" si="11"/>
        <v>-15.599999999999994</v>
      </c>
      <c r="M166" s="12">
        <f t="shared" si="12"/>
        <v>29.9</v>
      </c>
    </row>
    <row r="167" spans="1:13" x14ac:dyDescent="0.25">
      <c r="A167" s="9">
        <v>45550</v>
      </c>
      <c r="B167" s="1">
        <v>84</v>
      </c>
      <c r="C167" s="2">
        <v>111</v>
      </c>
      <c r="D167" s="2">
        <v>56.7</v>
      </c>
      <c r="E167" s="2">
        <v>28.3</v>
      </c>
      <c r="F167" s="2">
        <v>24.2</v>
      </c>
      <c r="G167" s="2">
        <v>96.1</v>
      </c>
      <c r="H167" s="2">
        <v>14.9</v>
      </c>
      <c r="I167" s="2">
        <v>58.7</v>
      </c>
      <c r="J167" s="2">
        <v>22.5</v>
      </c>
      <c r="K167" s="8">
        <f t="shared" si="10"/>
        <v>96.100000000000009</v>
      </c>
      <c r="L167" s="12">
        <f t="shared" si="11"/>
        <v>14.900000000000006</v>
      </c>
      <c r="M167" s="12">
        <f t="shared" si="12"/>
        <v>96.1</v>
      </c>
    </row>
    <row r="168" spans="1:13" x14ac:dyDescent="0.25">
      <c r="A168" s="9">
        <v>45551</v>
      </c>
      <c r="B168" s="1">
        <v>43</v>
      </c>
      <c r="C168" s="2">
        <v>29.2</v>
      </c>
      <c r="D168" s="2">
        <v>25.6</v>
      </c>
      <c r="E168" s="2">
        <v>2.88</v>
      </c>
      <c r="F168" s="2">
        <v>0.72</v>
      </c>
      <c r="G168" s="2">
        <v>78.8</v>
      </c>
      <c r="H168" s="2">
        <v>44.6</v>
      </c>
      <c r="I168" s="2">
        <v>25.6</v>
      </c>
      <c r="J168" s="2">
        <v>8.6</v>
      </c>
      <c r="K168" s="8">
        <f t="shared" si="10"/>
        <v>78.8</v>
      </c>
      <c r="L168" s="12">
        <f t="shared" si="11"/>
        <v>-49.599999999999994</v>
      </c>
      <c r="M168" s="12">
        <f t="shared" si="12"/>
        <v>-15.400000000000002</v>
      </c>
    </row>
    <row r="169" spans="1:13" x14ac:dyDescent="0.25">
      <c r="A169" s="9">
        <v>45552</v>
      </c>
      <c r="B169" s="1">
        <v>60</v>
      </c>
      <c r="C169" s="2">
        <v>46.7</v>
      </c>
      <c r="D169" s="2">
        <v>22.8</v>
      </c>
      <c r="E169" s="2">
        <v>20.7</v>
      </c>
      <c r="F169" s="2">
        <v>2.23</v>
      </c>
      <c r="G169" s="2">
        <v>68.2</v>
      </c>
      <c r="H169" s="2">
        <v>27.4</v>
      </c>
      <c r="I169" s="2">
        <v>22.8</v>
      </c>
      <c r="J169" s="2">
        <v>18.100000000000001</v>
      </c>
      <c r="K169" s="8">
        <f t="shared" si="10"/>
        <v>68.300000000000011</v>
      </c>
      <c r="L169" s="12">
        <f t="shared" si="11"/>
        <v>-21.5</v>
      </c>
      <c r="M169" s="12">
        <f t="shared" si="12"/>
        <v>19.300000000000004</v>
      </c>
    </row>
    <row r="170" spans="1:13" x14ac:dyDescent="0.25">
      <c r="A170" s="9">
        <v>45553</v>
      </c>
      <c r="B170" s="1">
        <v>71</v>
      </c>
      <c r="C170" s="2">
        <v>81.8</v>
      </c>
      <c r="D170" s="2">
        <v>30.4</v>
      </c>
      <c r="E170" s="2">
        <v>22.6</v>
      </c>
      <c r="F170" s="2">
        <v>28.8</v>
      </c>
      <c r="G170" s="2">
        <v>68.900000000000006</v>
      </c>
      <c r="H170" s="2">
        <v>20</v>
      </c>
      <c r="I170" s="2">
        <v>30.4</v>
      </c>
      <c r="J170" s="2">
        <v>18.600000000000001</v>
      </c>
      <c r="K170" s="8">
        <f t="shared" si="10"/>
        <v>69</v>
      </c>
      <c r="L170" s="12">
        <f t="shared" si="11"/>
        <v>12.899999999999991</v>
      </c>
      <c r="M170" s="12">
        <f t="shared" si="12"/>
        <v>61.8</v>
      </c>
    </row>
    <row r="171" spans="1:13" x14ac:dyDescent="0.25">
      <c r="A171" s="9">
        <v>45554</v>
      </c>
      <c r="B171" s="1">
        <v>74</v>
      </c>
      <c r="C171" s="2">
        <v>74.2</v>
      </c>
      <c r="D171" s="2">
        <v>34.5</v>
      </c>
      <c r="E171" s="2">
        <v>22.7</v>
      </c>
      <c r="F171" s="2">
        <v>17</v>
      </c>
      <c r="G171" s="2">
        <v>77.400000000000006</v>
      </c>
      <c r="H171" s="2">
        <v>19.8</v>
      </c>
      <c r="I171" s="2">
        <v>34.5</v>
      </c>
      <c r="J171" s="2">
        <v>23.2</v>
      </c>
      <c r="K171" s="8">
        <f t="shared" si="10"/>
        <v>77.5</v>
      </c>
      <c r="L171" s="12">
        <f t="shared" si="11"/>
        <v>-3.2000000000000028</v>
      </c>
      <c r="M171" s="12">
        <f t="shared" si="12"/>
        <v>54.400000000000006</v>
      </c>
    </row>
    <row r="172" spans="1:13" x14ac:dyDescent="0.25">
      <c r="A172" s="9">
        <v>45555</v>
      </c>
      <c r="B172" s="1">
        <v>77</v>
      </c>
      <c r="C172" s="2">
        <v>93.2</v>
      </c>
      <c r="D172" s="2">
        <v>36.799999999999997</v>
      </c>
      <c r="E172" s="2">
        <v>22.8</v>
      </c>
      <c r="F172" s="2">
        <v>33.700000000000003</v>
      </c>
      <c r="G172" s="2">
        <v>66.8</v>
      </c>
      <c r="H172" s="2">
        <v>15.6</v>
      </c>
      <c r="I172" s="2">
        <v>36.799999999999997</v>
      </c>
      <c r="J172" s="2">
        <v>14.4</v>
      </c>
      <c r="K172" s="8">
        <f t="shared" si="10"/>
        <v>66.8</v>
      </c>
      <c r="L172" s="12">
        <f t="shared" si="11"/>
        <v>26.400000000000006</v>
      </c>
      <c r="M172" s="12">
        <f t="shared" si="12"/>
        <v>77.600000000000009</v>
      </c>
    </row>
    <row r="173" spans="1:13" x14ac:dyDescent="0.25">
      <c r="A173" s="9">
        <v>45556</v>
      </c>
      <c r="B173" s="1">
        <v>80</v>
      </c>
      <c r="C173" s="2">
        <v>91.8</v>
      </c>
      <c r="D173" s="2">
        <v>35.6</v>
      </c>
      <c r="E173" s="2">
        <v>23</v>
      </c>
      <c r="F173" s="2">
        <v>33.200000000000003</v>
      </c>
      <c r="G173" s="2">
        <v>69.400000000000006</v>
      </c>
      <c r="H173" s="2">
        <v>13.6</v>
      </c>
      <c r="I173" s="2">
        <v>35.6</v>
      </c>
      <c r="J173" s="2">
        <v>20.2</v>
      </c>
      <c r="K173" s="8">
        <f t="shared" si="10"/>
        <v>69.400000000000006</v>
      </c>
      <c r="L173" s="12">
        <f t="shared" si="11"/>
        <v>22.399999999999991</v>
      </c>
      <c r="M173" s="12">
        <f t="shared" si="12"/>
        <v>78.2</v>
      </c>
    </row>
    <row r="174" spans="1:13" x14ac:dyDescent="0.25">
      <c r="A174" s="9">
        <v>45557</v>
      </c>
      <c r="B174" s="1">
        <v>81</v>
      </c>
      <c r="C174" s="2">
        <v>72.900000000000006</v>
      </c>
      <c r="D174" s="2">
        <v>32.200000000000003</v>
      </c>
      <c r="E174" s="2">
        <v>23.2</v>
      </c>
      <c r="F174" s="2">
        <v>17.600000000000001</v>
      </c>
      <c r="G174" s="2">
        <v>71.900000000000006</v>
      </c>
      <c r="H174" s="2">
        <v>13.8</v>
      </c>
      <c r="I174" s="2">
        <v>32.200000000000003</v>
      </c>
      <c r="J174" s="2">
        <v>25.9</v>
      </c>
      <c r="K174" s="8">
        <f t="shared" si="10"/>
        <v>71.900000000000006</v>
      </c>
      <c r="L174" s="12">
        <f t="shared" si="11"/>
        <v>1</v>
      </c>
      <c r="M174" s="12">
        <f t="shared" si="12"/>
        <v>59.100000000000009</v>
      </c>
    </row>
    <row r="175" spans="1:13" x14ac:dyDescent="0.25">
      <c r="A175" s="9">
        <v>45558</v>
      </c>
      <c r="B175" s="1">
        <v>53</v>
      </c>
      <c r="C175" s="2">
        <v>42.6</v>
      </c>
      <c r="D175" s="2">
        <v>29.5</v>
      </c>
      <c r="E175" s="2">
        <v>11.5</v>
      </c>
      <c r="F175" s="2">
        <v>1.65</v>
      </c>
      <c r="G175" s="2">
        <v>77.400000000000006</v>
      </c>
      <c r="H175" s="2">
        <v>36.200000000000003</v>
      </c>
      <c r="I175" s="2">
        <v>29.5</v>
      </c>
      <c r="J175" s="2">
        <v>11.7</v>
      </c>
      <c r="K175" s="8">
        <f t="shared" si="10"/>
        <v>77.400000000000006</v>
      </c>
      <c r="L175" s="12">
        <f t="shared" si="11"/>
        <v>-34.800000000000004</v>
      </c>
      <c r="M175" s="12">
        <f t="shared" si="12"/>
        <v>6.3999999999999986</v>
      </c>
    </row>
    <row r="176" spans="1:13" x14ac:dyDescent="0.25">
      <c r="A176" s="9">
        <v>45559</v>
      </c>
      <c r="B176" s="1">
        <v>49</v>
      </c>
      <c r="C176" s="2">
        <v>61.5</v>
      </c>
      <c r="D176" s="2">
        <v>29</v>
      </c>
      <c r="E176" s="2">
        <v>23.9</v>
      </c>
      <c r="F176" s="2">
        <v>8.64</v>
      </c>
      <c r="G176" s="2">
        <v>101</v>
      </c>
      <c r="H176" s="2">
        <v>51.4</v>
      </c>
      <c r="I176" s="2">
        <v>29</v>
      </c>
      <c r="J176" s="2">
        <v>20.6</v>
      </c>
      <c r="K176" s="8">
        <f t="shared" si="10"/>
        <v>101</v>
      </c>
      <c r="L176" s="12">
        <f t="shared" si="11"/>
        <v>-39.5</v>
      </c>
      <c r="M176" s="12">
        <f t="shared" si="12"/>
        <v>10.100000000000001</v>
      </c>
    </row>
    <row r="177" spans="1:13" x14ac:dyDescent="0.25">
      <c r="A177" s="9">
        <v>45560</v>
      </c>
      <c r="B177" s="1">
        <v>76</v>
      </c>
      <c r="C177" s="2">
        <v>75.900000000000006</v>
      </c>
      <c r="D177" s="2">
        <v>35.5</v>
      </c>
      <c r="E177" s="2">
        <v>22.6</v>
      </c>
      <c r="F177" s="2">
        <v>17.8</v>
      </c>
      <c r="G177" s="2">
        <v>74.400000000000006</v>
      </c>
      <c r="H177" s="2">
        <v>17.8</v>
      </c>
      <c r="I177" s="2">
        <v>35.5</v>
      </c>
      <c r="J177" s="2">
        <v>21.1</v>
      </c>
      <c r="K177" s="8">
        <f t="shared" si="10"/>
        <v>74.400000000000006</v>
      </c>
      <c r="L177" s="12">
        <f t="shared" si="11"/>
        <v>1.5</v>
      </c>
      <c r="M177" s="12">
        <f t="shared" si="12"/>
        <v>58.100000000000009</v>
      </c>
    </row>
    <row r="178" spans="1:13" x14ac:dyDescent="0.25">
      <c r="A178" s="9">
        <v>45561</v>
      </c>
      <c r="B178" s="1">
        <v>22</v>
      </c>
      <c r="C178" s="2">
        <v>14.4</v>
      </c>
      <c r="D178" s="2">
        <v>14</v>
      </c>
      <c r="E178" s="2">
        <v>0.34</v>
      </c>
      <c r="F178" s="2">
        <v>0</v>
      </c>
      <c r="G178" s="2">
        <v>73.599999999999994</v>
      </c>
      <c r="H178" s="2">
        <v>57.7</v>
      </c>
      <c r="I178" s="2">
        <v>14</v>
      </c>
      <c r="J178" s="2">
        <v>1.81</v>
      </c>
      <c r="K178" s="8">
        <f t="shared" si="10"/>
        <v>73.510000000000005</v>
      </c>
      <c r="L178" s="12">
        <f t="shared" si="11"/>
        <v>-59.199999999999996</v>
      </c>
      <c r="M178" s="12">
        <f t="shared" si="12"/>
        <v>-43.300000000000004</v>
      </c>
    </row>
    <row r="179" spans="1:13" x14ac:dyDescent="0.25">
      <c r="A179" s="9">
        <v>45562</v>
      </c>
      <c r="B179" s="1">
        <v>39</v>
      </c>
      <c r="C179" s="2">
        <v>25.8</v>
      </c>
      <c r="D179" s="2">
        <v>22.9</v>
      </c>
      <c r="E179" s="2">
        <v>2.08</v>
      </c>
      <c r="F179" s="2">
        <v>0.83</v>
      </c>
      <c r="G179" s="2">
        <v>70.400000000000006</v>
      </c>
      <c r="H179" s="2">
        <v>43.3</v>
      </c>
      <c r="I179" s="2">
        <v>22.9</v>
      </c>
      <c r="J179" s="2">
        <v>4.1900000000000004</v>
      </c>
      <c r="K179" s="8">
        <f t="shared" si="10"/>
        <v>70.389999999999986</v>
      </c>
      <c r="L179" s="12">
        <f t="shared" si="11"/>
        <v>-44.600000000000009</v>
      </c>
      <c r="M179" s="12">
        <f t="shared" si="12"/>
        <v>-17.499999999999996</v>
      </c>
    </row>
    <row r="180" spans="1:13" x14ac:dyDescent="0.25">
      <c r="A180" s="9">
        <v>45563</v>
      </c>
      <c r="B180" s="1">
        <v>32</v>
      </c>
      <c r="C180" s="2">
        <v>23.4</v>
      </c>
      <c r="D180" s="2">
        <v>22.2</v>
      </c>
      <c r="E180" s="2">
        <v>0.6</v>
      </c>
      <c r="F180" s="2">
        <v>0.6</v>
      </c>
      <c r="G180" s="2">
        <v>78</v>
      </c>
      <c r="H180" s="2">
        <v>52.6</v>
      </c>
      <c r="I180" s="2">
        <v>22.2</v>
      </c>
      <c r="J180" s="2">
        <v>3.13</v>
      </c>
      <c r="K180" s="8">
        <f t="shared" si="10"/>
        <v>77.929999999999993</v>
      </c>
      <c r="L180" s="12">
        <f t="shared" si="11"/>
        <v>-54.6</v>
      </c>
      <c r="M180" s="12">
        <f t="shared" si="12"/>
        <v>-29.200000000000003</v>
      </c>
    </row>
    <row r="181" spans="1:13" x14ac:dyDescent="0.25">
      <c r="A181" s="9">
        <v>45564</v>
      </c>
      <c r="B181" s="1">
        <v>73</v>
      </c>
      <c r="C181" s="2">
        <v>75.400000000000006</v>
      </c>
      <c r="D181" s="2">
        <v>33.1</v>
      </c>
      <c r="E181" s="2">
        <v>24.2</v>
      </c>
      <c r="F181" s="2">
        <v>18.100000000000001</v>
      </c>
      <c r="G181" s="2">
        <v>75.7</v>
      </c>
      <c r="H181" s="2">
        <v>20.8</v>
      </c>
      <c r="I181" s="2">
        <v>33.1</v>
      </c>
      <c r="J181" s="2">
        <v>21.9</v>
      </c>
      <c r="K181" s="8">
        <f t="shared" si="10"/>
        <v>75.800000000000011</v>
      </c>
      <c r="L181" s="12">
        <f t="shared" si="11"/>
        <v>-0.29999999999999716</v>
      </c>
      <c r="M181" s="12">
        <f t="shared" si="12"/>
        <v>54.600000000000009</v>
      </c>
    </row>
    <row r="182" spans="1:13" x14ac:dyDescent="0.25">
      <c r="A182" s="9">
        <v>45565</v>
      </c>
      <c r="B182" s="1">
        <v>66</v>
      </c>
      <c r="C182" s="2">
        <v>60.4</v>
      </c>
      <c r="D182" s="2">
        <v>28.8</v>
      </c>
      <c r="E182" s="2">
        <v>23.7</v>
      </c>
      <c r="F182" s="2">
        <v>7.89</v>
      </c>
      <c r="G182" s="2">
        <v>76.5</v>
      </c>
      <c r="H182" s="2">
        <v>26.1</v>
      </c>
      <c r="I182" s="2">
        <v>28.8</v>
      </c>
      <c r="J182" s="2">
        <v>21.6</v>
      </c>
      <c r="K182" s="8">
        <f t="shared" si="10"/>
        <v>76.5</v>
      </c>
      <c r="L182" s="12">
        <f t="shared" si="11"/>
        <v>-16.100000000000001</v>
      </c>
      <c r="M182" s="12">
        <f t="shared" si="12"/>
        <v>34.299999999999997</v>
      </c>
    </row>
    <row r="183" spans="1:13" x14ac:dyDescent="0.25">
      <c r="A183" s="9">
        <v>45566</v>
      </c>
      <c r="B183" s="1">
        <v>30</v>
      </c>
      <c r="C183" s="2">
        <v>18</v>
      </c>
      <c r="D183" s="2">
        <v>17.399999999999999</v>
      </c>
      <c r="E183" s="2">
        <v>0</v>
      </c>
      <c r="F183" s="2">
        <v>0.61</v>
      </c>
      <c r="G183" s="2">
        <v>65.599999999999994</v>
      </c>
      <c r="H183" s="2">
        <v>46.2</v>
      </c>
      <c r="I183" s="2">
        <v>17.399999999999999</v>
      </c>
      <c r="J183" s="2">
        <v>2.06</v>
      </c>
      <c r="K183" s="8">
        <f t="shared" si="10"/>
        <v>65.66</v>
      </c>
      <c r="L183" s="12">
        <f t="shared" si="11"/>
        <v>-47.599999999999994</v>
      </c>
      <c r="M183" s="12">
        <f t="shared" si="12"/>
        <v>-28.200000000000003</v>
      </c>
    </row>
    <row r="184" spans="1:13" x14ac:dyDescent="0.25">
      <c r="A184" s="9">
        <v>45567</v>
      </c>
      <c r="B184" s="1">
        <v>46</v>
      </c>
      <c r="C184" s="2">
        <v>36.4</v>
      </c>
      <c r="D184" s="2">
        <v>26.7</v>
      </c>
      <c r="E184" s="2">
        <v>8.1199999999999992</v>
      </c>
      <c r="F184" s="2">
        <v>1.61</v>
      </c>
      <c r="G184" s="2">
        <v>79.400000000000006</v>
      </c>
      <c r="H184" s="2">
        <v>43.2</v>
      </c>
      <c r="I184" s="2">
        <v>26.7</v>
      </c>
      <c r="J184" s="2">
        <v>9.5</v>
      </c>
      <c r="K184" s="8">
        <f t="shared" si="10"/>
        <v>79.400000000000006</v>
      </c>
      <c r="L184" s="12">
        <f t="shared" si="11"/>
        <v>-43.000000000000007</v>
      </c>
      <c r="M184" s="12">
        <f t="shared" si="12"/>
        <v>-6.8000000000000043</v>
      </c>
    </row>
    <row r="185" spans="1:13" x14ac:dyDescent="0.25">
      <c r="A185" s="9">
        <v>45568</v>
      </c>
      <c r="B185" s="1">
        <v>46</v>
      </c>
      <c r="C185" s="2">
        <v>30.5</v>
      </c>
      <c r="D185" s="2">
        <v>22</v>
      </c>
      <c r="E185" s="2">
        <v>7.19</v>
      </c>
      <c r="F185" s="2">
        <v>1.37</v>
      </c>
      <c r="G185" s="2">
        <v>66.599999999999994</v>
      </c>
      <c r="H185" s="2">
        <v>36.1</v>
      </c>
      <c r="I185" s="2">
        <v>22</v>
      </c>
      <c r="J185" s="2">
        <v>8.49</v>
      </c>
      <c r="K185" s="8">
        <f t="shared" si="10"/>
        <v>66.59</v>
      </c>
      <c r="L185" s="12">
        <f t="shared" si="11"/>
        <v>-36.099999999999994</v>
      </c>
      <c r="M185" s="12">
        <f t="shared" si="12"/>
        <v>-5.6000000000000014</v>
      </c>
    </row>
    <row r="186" spans="1:13" x14ac:dyDescent="0.25">
      <c r="A186" s="9">
        <v>45569</v>
      </c>
      <c r="B186" s="1">
        <v>42</v>
      </c>
      <c r="C186" s="2">
        <v>27.2</v>
      </c>
      <c r="D186" s="2">
        <v>21.2</v>
      </c>
      <c r="E186" s="2">
        <v>5.36</v>
      </c>
      <c r="F186" s="2">
        <v>1.17</v>
      </c>
      <c r="G186" s="2">
        <v>67.3</v>
      </c>
      <c r="H186" s="2">
        <v>39.1</v>
      </c>
      <c r="I186" s="2">
        <v>21.1</v>
      </c>
      <c r="J186" s="2">
        <v>7.07</v>
      </c>
      <c r="K186" s="8">
        <f t="shared" si="10"/>
        <v>67.27000000000001</v>
      </c>
      <c r="L186" s="12">
        <f t="shared" si="11"/>
        <v>-40.099999999999994</v>
      </c>
      <c r="M186" s="12">
        <f t="shared" si="12"/>
        <v>-11.900000000000002</v>
      </c>
    </row>
    <row r="187" spans="1:13" x14ac:dyDescent="0.25">
      <c r="A187" s="9">
        <v>45570</v>
      </c>
      <c r="B187" s="1">
        <v>61</v>
      </c>
      <c r="C187" s="2">
        <v>46.4</v>
      </c>
      <c r="D187" s="2">
        <v>28.2</v>
      </c>
      <c r="E187" s="2">
        <v>21</v>
      </c>
      <c r="F187" s="2">
        <v>2.17</v>
      </c>
      <c r="G187" s="2">
        <v>62.6</v>
      </c>
      <c r="H187" s="2">
        <v>24.4</v>
      </c>
      <c r="I187" s="2">
        <v>23.2</v>
      </c>
      <c r="J187" s="2">
        <v>14.9</v>
      </c>
      <c r="K187" s="8">
        <f t="shared" si="10"/>
        <v>62.499999999999993</v>
      </c>
      <c r="L187" s="12">
        <f t="shared" si="11"/>
        <v>-16.200000000000003</v>
      </c>
      <c r="M187" s="12">
        <f t="shared" si="12"/>
        <v>22</v>
      </c>
    </row>
    <row r="188" spans="1:13" x14ac:dyDescent="0.25">
      <c r="A188" s="9">
        <v>45571</v>
      </c>
      <c r="B188" s="1">
        <v>40</v>
      </c>
      <c r="C188" s="2">
        <v>41.2</v>
      </c>
      <c r="D188" s="2">
        <v>27.1</v>
      </c>
      <c r="E188" s="2">
        <v>12</v>
      </c>
      <c r="F188" s="2">
        <v>2.12</v>
      </c>
      <c r="G188" s="2">
        <v>105</v>
      </c>
      <c r="H188" s="2">
        <v>63.7</v>
      </c>
      <c r="I188" s="2">
        <v>27.1</v>
      </c>
      <c r="J188" s="2">
        <v>14.7</v>
      </c>
      <c r="K188" s="8">
        <f t="shared" si="10"/>
        <v>105.50000000000001</v>
      </c>
      <c r="L188" s="12">
        <f t="shared" si="11"/>
        <v>-63.8</v>
      </c>
      <c r="M188" s="12">
        <f t="shared" si="12"/>
        <v>-22.5</v>
      </c>
    </row>
    <row r="189" spans="1:13" x14ac:dyDescent="0.25">
      <c r="A189" s="9">
        <v>45572</v>
      </c>
      <c r="B189" s="1">
        <v>55</v>
      </c>
      <c r="C189" s="2">
        <v>56.5</v>
      </c>
      <c r="D189" s="2">
        <v>20.7</v>
      </c>
      <c r="E189" s="2">
        <v>22.5</v>
      </c>
      <c r="F189" s="2">
        <v>13.3</v>
      </c>
      <c r="G189" s="2">
        <v>74.5</v>
      </c>
      <c r="H189" s="2">
        <v>33.299999999999997</v>
      </c>
      <c r="I189" s="2">
        <v>20.7</v>
      </c>
      <c r="J189" s="2">
        <v>20.5</v>
      </c>
      <c r="K189" s="8">
        <f t="shared" si="10"/>
        <v>74.5</v>
      </c>
      <c r="L189" s="12">
        <f t="shared" si="11"/>
        <v>-18</v>
      </c>
      <c r="M189" s="12">
        <f t="shared" si="12"/>
        <v>23.200000000000003</v>
      </c>
    </row>
    <row r="190" spans="1:13" x14ac:dyDescent="0.25">
      <c r="A190" s="9">
        <v>45573</v>
      </c>
      <c r="B190" s="1">
        <v>25</v>
      </c>
      <c r="C190" s="2">
        <v>13.5</v>
      </c>
      <c r="D190" s="2">
        <v>13.2</v>
      </c>
      <c r="E190" s="2">
        <v>0</v>
      </c>
      <c r="F190" s="2">
        <v>0.33</v>
      </c>
      <c r="G190" s="2">
        <v>59.7</v>
      </c>
      <c r="H190" s="2">
        <v>45.1</v>
      </c>
      <c r="I190" s="2">
        <v>13.2</v>
      </c>
      <c r="J190" s="2">
        <v>1.49</v>
      </c>
      <c r="K190" s="8">
        <f t="shared" si="10"/>
        <v>59.79</v>
      </c>
      <c r="L190" s="12">
        <f t="shared" si="11"/>
        <v>-46.2</v>
      </c>
      <c r="M190" s="12">
        <f t="shared" si="12"/>
        <v>-31.6</v>
      </c>
    </row>
    <row r="191" spans="1:13" x14ac:dyDescent="0.25">
      <c r="A191" s="9">
        <v>45574</v>
      </c>
      <c r="B191" s="1">
        <v>74</v>
      </c>
      <c r="C191" s="2">
        <v>66.900000000000006</v>
      </c>
      <c r="D191" s="2">
        <v>30.3</v>
      </c>
      <c r="E191" s="2">
        <v>22.8</v>
      </c>
      <c r="F191" s="2">
        <v>13.9</v>
      </c>
      <c r="G191" s="2">
        <v>67.3</v>
      </c>
      <c r="H191" s="2">
        <v>17.399999999999999</v>
      </c>
      <c r="I191" s="2">
        <v>30.3</v>
      </c>
      <c r="J191" s="2">
        <v>19.600000000000001</v>
      </c>
      <c r="K191" s="8">
        <f t="shared" si="10"/>
        <v>67.300000000000011</v>
      </c>
      <c r="L191" s="12">
        <f t="shared" si="11"/>
        <v>-0.39999999999999147</v>
      </c>
      <c r="M191" s="12">
        <f t="shared" si="12"/>
        <v>49.500000000000007</v>
      </c>
    </row>
    <row r="192" spans="1:13" x14ac:dyDescent="0.25">
      <c r="A192" s="9">
        <v>45575</v>
      </c>
      <c r="B192" s="1">
        <v>66</v>
      </c>
      <c r="C192" s="2">
        <v>41.9</v>
      </c>
      <c r="D192" s="2">
        <v>18.8</v>
      </c>
      <c r="E192" s="2">
        <v>20.399999999999999</v>
      </c>
      <c r="F192" s="2">
        <v>2.61</v>
      </c>
      <c r="G192" s="2">
        <v>57.7</v>
      </c>
      <c r="H192" s="2">
        <v>19.600000000000001</v>
      </c>
      <c r="I192" s="2">
        <v>18.8</v>
      </c>
      <c r="J192" s="2">
        <v>19.3</v>
      </c>
      <c r="K192" s="8">
        <f t="shared" si="10"/>
        <v>57.7</v>
      </c>
      <c r="L192" s="12">
        <f t="shared" si="11"/>
        <v>-15.800000000000004</v>
      </c>
      <c r="M192" s="12">
        <f t="shared" si="12"/>
        <v>22.299999999999997</v>
      </c>
    </row>
    <row r="193" spans="1:13" x14ac:dyDescent="0.25">
      <c r="A193" s="9">
        <v>45576</v>
      </c>
      <c r="B193" s="1">
        <v>58</v>
      </c>
      <c r="C193" s="2">
        <v>44.3</v>
      </c>
      <c r="D193" s="2">
        <v>28</v>
      </c>
      <c r="E193" s="2">
        <v>14.5</v>
      </c>
      <c r="F193" s="2">
        <v>1.83</v>
      </c>
      <c r="G193" s="2">
        <v>72.400000000000006</v>
      </c>
      <c r="H193" s="2">
        <v>30.3</v>
      </c>
      <c r="I193" s="2">
        <v>28</v>
      </c>
      <c r="J193" s="2">
        <v>14</v>
      </c>
      <c r="K193" s="8">
        <f t="shared" si="10"/>
        <v>72.3</v>
      </c>
      <c r="L193" s="12">
        <f t="shared" si="11"/>
        <v>-28.100000000000009</v>
      </c>
      <c r="M193" s="12">
        <f t="shared" si="12"/>
        <v>13.999999999999996</v>
      </c>
    </row>
    <row r="194" spans="1:13" x14ac:dyDescent="0.25">
      <c r="A194" s="9">
        <v>45577</v>
      </c>
      <c r="B194" s="1">
        <v>59</v>
      </c>
      <c r="C194" s="2">
        <v>42.9</v>
      </c>
      <c r="D194" s="2">
        <v>19.600000000000001</v>
      </c>
      <c r="E194" s="2">
        <v>21</v>
      </c>
      <c r="F194" s="2">
        <v>2.38</v>
      </c>
      <c r="G194" s="2">
        <v>66.2</v>
      </c>
      <c r="H194" s="2">
        <v>27.1</v>
      </c>
      <c r="I194" s="2">
        <v>19.600000000000001</v>
      </c>
      <c r="J194" s="2">
        <v>19.5</v>
      </c>
      <c r="K194" s="8">
        <f t="shared" si="10"/>
        <v>66.2</v>
      </c>
      <c r="L194" s="12">
        <f t="shared" si="11"/>
        <v>-23.300000000000004</v>
      </c>
      <c r="M194" s="12">
        <f t="shared" si="12"/>
        <v>15.799999999999997</v>
      </c>
    </row>
    <row r="195" spans="1:13" x14ac:dyDescent="0.25">
      <c r="A195" s="9">
        <v>45578</v>
      </c>
      <c r="B195" s="1">
        <v>46</v>
      </c>
      <c r="C195" s="2">
        <v>30.7</v>
      </c>
      <c r="D195" s="2">
        <v>20.3</v>
      </c>
      <c r="E195" s="2">
        <v>9.02</v>
      </c>
      <c r="F195" s="2">
        <v>1.31</v>
      </c>
      <c r="G195" s="2">
        <v>65.7</v>
      </c>
      <c r="H195" s="2">
        <v>35.6</v>
      </c>
      <c r="I195" s="2">
        <v>20.3</v>
      </c>
      <c r="J195" s="2">
        <v>9.74</v>
      </c>
      <c r="K195" s="8">
        <f t="shared" si="10"/>
        <v>65.64</v>
      </c>
      <c r="L195" s="12">
        <f t="shared" si="11"/>
        <v>-35</v>
      </c>
      <c r="M195" s="12">
        <f t="shared" si="12"/>
        <v>-4.9000000000000021</v>
      </c>
    </row>
    <row r="196" spans="1:13" x14ac:dyDescent="0.25">
      <c r="A196" s="9">
        <v>45579</v>
      </c>
      <c r="B196" s="1">
        <v>62</v>
      </c>
      <c r="C196" s="2">
        <v>44.3</v>
      </c>
      <c r="D196" s="2">
        <v>24.7</v>
      </c>
      <c r="E196" s="2">
        <v>17.399999999999999</v>
      </c>
      <c r="F196" s="2">
        <v>2.16</v>
      </c>
      <c r="G196" s="2">
        <v>66.599999999999994</v>
      </c>
      <c r="H196" s="2">
        <v>25.5</v>
      </c>
      <c r="I196" s="2">
        <v>24.7</v>
      </c>
      <c r="J196" s="2">
        <v>16.399999999999999</v>
      </c>
      <c r="K196" s="8">
        <f t="shared" si="10"/>
        <v>66.599999999999994</v>
      </c>
      <c r="L196" s="12">
        <f t="shared" si="11"/>
        <v>-22.299999999999997</v>
      </c>
      <c r="M196" s="12">
        <f t="shared" si="12"/>
        <v>18.799999999999997</v>
      </c>
    </row>
    <row r="197" spans="1:13" x14ac:dyDescent="0.25">
      <c r="A197" s="9">
        <v>45580</v>
      </c>
      <c r="B197" s="1">
        <v>43</v>
      </c>
      <c r="C197" s="2">
        <v>22.1</v>
      </c>
      <c r="D197" s="2">
        <v>16</v>
      </c>
      <c r="E197" s="2">
        <v>4.88</v>
      </c>
      <c r="F197" s="2">
        <v>1.23</v>
      </c>
      <c r="G197" s="2">
        <v>51.8</v>
      </c>
      <c r="H197" s="2">
        <v>29.6</v>
      </c>
      <c r="I197" s="2">
        <v>16</v>
      </c>
      <c r="J197" s="2">
        <v>6.25</v>
      </c>
      <c r="K197" s="8">
        <f t="shared" si="10"/>
        <v>51.85</v>
      </c>
      <c r="L197" s="12">
        <f t="shared" si="11"/>
        <v>-29.699999999999996</v>
      </c>
      <c r="M197" s="12">
        <f t="shared" si="12"/>
        <v>-7.5</v>
      </c>
    </row>
    <row r="198" spans="1:13" x14ac:dyDescent="0.25">
      <c r="A198" s="9">
        <v>45581</v>
      </c>
      <c r="B198" s="1">
        <v>32</v>
      </c>
      <c r="C198" s="2">
        <v>17.5</v>
      </c>
      <c r="D198" s="2">
        <v>14.4</v>
      </c>
      <c r="E198" s="2">
        <v>2.25</v>
      </c>
      <c r="F198" s="2">
        <v>0.8</v>
      </c>
      <c r="G198" s="2">
        <v>58.1</v>
      </c>
      <c r="H198" s="2">
        <v>39.299999999999997</v>
      </c>
      <c r="I198" s="2">
        <v>14.4</v>
      </c>
      <c r="J198" s="2">
        <v>4.33</v>
      </c>
      <c r="K198" s="8">
        <f t="shared" si="10"/>
        <v>58.029999999999994</v>
      </c>
      <c r="L198" s="12">
        <f t="shared" si="11"/>
        <v>-40.6</v>
      </c>
      <c r="M198" s="12">
        <f t="shared" si="12"/>
        <v>-21.799999999999997</v>
      </c>
    </row>
    <row r="199" spans="1:13" x14ac:dyDescent="0.25">
      <c r="A199" s="9">
        <v>45582</v>
      </c>
      <c r="B199" s="1">
        <v>66</v>
      </c>
      <c r="C199" s="2">
        <v>40.299999999999997</v>
      </c>
      <c r="D199" s="2">
        <v>16.7</v>
      </c>
      <c r="E199" s="2">
        <v>21.9</v>
      </c>
      <c r="F199" s="2">
        <v>1.79</v>
      </c>
      <c r="G199" s="2">
        <v>54.1</v>
      </c>
      <c r="H199" s="2">
        <v>18.600000000000001</v>
      </c>
      <c r="I199" s="2">
        <v>16.7</v>
      </c>
      <c r="J199" s="2">
        <v>18.899999999999999</v>
      </c>
      <c r="K199" s="8">
        <f t="shared" si="10"/>
        <v>54.199999999999996</v>
      </c>
      <c r="L199" s="12">
        <f t="shared" si="11"/>
        <v>-13.800000000000004</v>
      </c>
      <c r="M199" s="12">
        <f t="shared" si="12"/>
        <v>21.699999999999996</v>
      </c>
    </row>
    <row r="200" spans="1:13" x14ac:dyDescent="0.25">
      <c r="A200" s="9">
        <v>45583</v>
      </c>
      <c r="B200" s="1">
        <v>27</v>
      </c>
      <c r="C200" s="2">
        <v>17.3</v>
      </c>
      <c r="D200" s="2">
        <v>16.7</v>
      </c>
      <c r="E200" s="2">
        <v>0</v>
      </c>
      <c r="F200" s="2">
        <v>0.52</v>
      </c>
      <c r="G200" s="2">
        <v>72.400000000000006</v>
      </c>
      <c r="H200" s="2">
        <v>52.5</v>
      </c>
      <c r="I200" s="2">
        <v>3.19</v>
      </c>
      <c r="J200" s="2">
        <v>16.7</v>
      </c>
      <c r="K200" s="8">
        <f t="shared" si="10"/>
        <v>72.39</v>
      </c>
      <c r="L200" s="12">
        <f t="shared" si="11"/>
        <v>-55.100000000000009</v>
      </c>
      <c r="M200" s="12">
        <f t="shared" si="12"/>
        <v>-35.200000000000003</v>
      </c>
    </row>
    <row r="201" spans="1:13" x14ac:dyDescent="0.25">
      <c r="A201" s="9">
        <v>45584</v>
      </c>
      <c r="B201" s="1">
        <v>24</v>
      </c>
      <c r="C201" s="2">
        <v>19.5</v>
      </c>
      <c r="D201" s="2">
        <v>19</v>
      </c>
      <c r="E201" s="2">
        <v>0</v>
      </c>
      <c r="F201" s="2">
        <v>0.48</v>
      </c>
      <c r="G201" s="2">
        <v>90.1</v>
      </c>
      <c r="H201" s="2">
        <v>68.5</v>
      </c>
      <c r="I201" s="2">
        <v>19</v>
      </c>
      <c r="J201" s="2">
        <v>2.6</v>
      </c>
      <c r="K201" s="8">
        <f t="shared" si="10"/>
        <v>90.1</v>
      </c>
      <c r="L201" s="12">
        <f t="shared" si="11"/>
        <v>-70.599999999999994</v>
      </c>
      <c r="M201" s="12">
        <f t="shared" si="12"/>
        <v>-49</v>
      </c>
    </row>
    <row r="202" spans="1:13" x14ac:dyDescent="0.25">
      <c r="A202" s="9">
        <v>45585</v>
      </c>
      <c r="B202" s="1">
        <v>39</v>
      </c>
      <c r="C202" s="2">
        <v>26</v>
      </c>
      <c r="D202" s="2">
        <v>21.3</v>
      </c>
      <c r="E202" s="2">
        <v>3.63</v>
      </c>
      <c r="F202" s="2">
        <v>1.03</v>
      </c>
      <c r="G202" s="2">
        <v>68.5</v>
      </c>
      <c r="H202" s="2">
        <v>41.6</v>
      </c>
      <c r="I202" s="2">
        <v>21.3</v>
      </c>
      <c r="J202" s="2">
        <v>5.57</v>
      </c>
      <c r="K202" s="8">
        <f t="shared" si="10"/>
        <v>68.47</v>
      </c>
      <c r="L202" s="12">
        <f t="shared" si="11"/>
        <v>-42.5</v>
      </c>
      <c r="M202" s="12">
        <f t="shared" si="12"/>
        <v>-15.600000000000001</v>
      </c>
    </row>
    <row r="203" spans="1:13" x14ac:dyDescent="0.25">
      <c r="A203" s="9">
        <v>45586</v>
      </c>
      <c r="B203" s="1">
        <v>71</v>
      </c>
      <c r="C203" s="2">
        <v>55.3</v>
      </c>
      <c r="D203" s="2">
        <v>29.4</v>
      </c>
      <c r="E203" s="2">
        <v>23.8</v>
      </c>
      <c r="F203" s="2">
        <v>2.11</v>
      </c>
      <c r="G203" s="2">
        <v>66.8</v>
      </c>
      <c r="H203" s="2">
        <v>19.600000000000001</v>
      </c>
      <c r="I203" s="2">
        <v>29.4</v>
      </c>
      <c r="J203" s="2">
        <v>17.8</v>
      </c>
      <c r="K203" s="8">
        <f t="shared" si="10"/>
        <v>66.8</v>
      </c>
      <c r="L203" s="12">
        <f t="shared" si="11"/>
        <v>-11.5</v>
      </c>
      <c r="M203" s="12">
        <f t="shared" si="12"/>
        <v>35.699999999999996</v>
      </c>
    </row>
    <row r="204" spans="1:13" x14ac:dyDescent="0.25">
      <c r="A204" s="9">
        <v>45587</v>
      </c>
      <c r="B204" s="1">
        <v>53</v>
      </c>
      <c r="C204" s="2">
        <v>29.8</v>
      </c>
      <c r="D204" s="2">
        <v>16.8</v>
      </c>
      <c r="E204" s="2">
        <v>11.9</v>
      </c>
      <c r="F204" s="2">
        <v>1.07</v>
      </c>
      <c r="G204" s="2">
        <v>56.5</v>
      </c>
      <c r="H204" s="2">
        <v>26.9</v>
      </c>
      <c r="I204" s="2">
        <v>16.8</v>
      </c>
      <c r="J204" s="2">
        <v>12.8</v>
      </c>
      <c r="K204" s="8">
        <f t="shared" si="10"/>
        <v>56.5</v>
      </c>
      <c r="L204" s="12">
        <f t="shared" si="11"/>
        <v>-26.7</v>
      </c>
      <c r="M204" s="12">
        <f t="shared" si="12"/>
        <v>2.9000000000000021</v>
      </c>
    </row>
    <row r="205" spans="1:13" x14ac:dyDescent="0.25">
      <c r="A205" s="9">
        <v>45588</v>
      </c>
      <c r="B205" s="1">
        <v>11</v>
      </c>
      <c r="C205" s="2">
        <v>9.82</v>
      </c>
      <c r="D205" s="2">
        <v>9.76</v>
      </c>
      <c r="E205" s="2">
        <v>0</v>
      </c>
      <c r="F205" s="2">
        <v>0.06</v>
      </c>
      <c r="G205" s="2">
        <v>98.8</v>
      </c>
      <c r="H205" s="2">
        <v>88.1</v>
      </c>
      <c r="I205" s="2">
        <v>9.76</v>
      </c>
      <c r="J205" s="2">
        <v>0.88</v>
      </c>
      <c r="K205" s="8">
        <f t="shared" si="10"/>
        <v>98.74</v>
      </c>
      <c r="L205" s="12">
        <f t="shared" si="11"/>
        <v>-88.97999999999999</v>
      </c>
      <c r="M205" s="12">
        <f t="shared" si="12"/>
        <v>-78.28</v>
      </c>
    </row>
    <row r="206" spans="1:13" x14ac:dyDescent="0.25">
      <c r="A206" s="9">
        <v>45589</v>
      </c>
      <c r="B206" s="1">
        <v>59</v>
      </c>
      <c r="C206" s="2">
        <v>38.700000000000003</v>
      </c>
      <c r="D206" s="2">
        <v>20</v>
      </c>
      <c r="E206" s="2">
        <v>17.399999999999999</v>
      </c>
      <c r="F206" s="2">
        <v>1.36</v>
      </c>
      <c r="G206" s="2">
        <v>61.1</v>
      </c>
      <c r="H206" s="2">
        <v>25.2</v>
      </c>
      <c r="I206" s="2">
        <v>20</v>
      </c>
      <c r="J206" s="2">
        <v>15.9</v>
      </c>
      <c r="K206" s="8">
        <f t="shared" si="10"/>
        <v>61.1</v>
      </c>
      <c r="L206" s="12">
        <f t="shared" si="11"/>
        <v>-22.4</v>
      </c>
      <c r="M206" s="12">
        <f t="shared" si="12"/>
        <v>13.500000000000004</v>
      </c>
    </row>
    <row r="207" spans="1:13" x14ac:dyDescent="0.25">
      <c r="A207" s="9">
        <v>45590</v>
      </c>
      <c r="B207" s="1">
        <v>33</v>
      </c>
      <c r="C207" s="2">
        <v>18.5</v>
      </c>
      <c r="D207" s="2">
        <v>17.399999999999999</v>
      </c>
      <c r="E207" s="2">
        <v>0.35</v>
      </c>
      <c r="F207" s="2">
        <v>0.77</v>
      </c>
      <c r="G207" s="2">
        <v>62.4</v>
      </c>
      <c r="H207" s="2">
        <v>41.9</v>
      </c>
      <c r="I207" s="2">
        <v>17.399999999999999</v>
      </c>
      <c r="J207" s="2">
        <v>3.08</v>
      </c>
      <c r="K207" s="8">
        <f t="shared" si="10"/>
        <v>62.379999999999995</v>
      </c>
      <c r="L207" s="12">
        <f t="shared" si="11"/>
        <v>-43.9</v>
      </c>
      <c r="M207" s="12">
        <f t="shared" si="12"/>
        <v>-23.4</v>
      </c>
    </row>
    <row r="208" spans="1:13" x14ac:dyDescent="0.25">
      <c r="A208" s="9">
        <v>45591</v>
      </c>
      <c r="B208" s="1">
        <v>21</v>
      </c>
      <c r="C208" s="2">
        <v>12.9</v>
      </c>
      <c r="D208" s="2">
        <v>12.7</v>
      </c>
      <c r="E208" s="2">
        <v>0</v>
      </c>
      <c r="F208" s="2">
        <v>0.17</v>
      </c>
      <c r="G208" s="2">
        <v>68.2</v>
      </c>
      <c r="H208" s="2">
        <v>54.2</v>
      </c>
      <c r="I208" s="2">
        <v>12.7</v>
      </c>
      <c r="J208" s="2">
        <v>1.3</v>
      </c>
      <c r="K208" s="8">
        <f t="shared" si="10"/>
        <v>68.2</v>
      </c>
      <c r="L208" s="12">
        <f t="shared" si="11"/>
        <v>-55.300000000000004</v>
      </c>
      <c r="M208" s="12">
        <f t="shared" si="12"/>
        <v>-41.300000000000004</v>
      </c>
    </row>
    <row r="209" spans="1:13" x14ac:dyDescent="0.25">
      <c r="A209" s="9">
        <v>45592</v>
      </c>
      <c r="B209" s="1">
        <v>65</v>
      </c>
      <c r="C209" s="2">
        <v>44.5</v>
      </c>
      <c r="D209" s="2">
        <v>21.8</v>
      </c>
      <c r="E209" s="2">
        <v>20.8</v>
      </c>
      <c r="F209" s="2">
        <v>1.87</v>
      </c>
      <c r="G209" s="2">
        <v>61.5</v>
      </c>
      <c r="H209" s="2">
        <v>21.8</v>
      </c>
      <c r="I209" s="2">
        <v>21.8</v>
      </c>
      <c r="J209" s="2">
        <v>17.899999999999999</v>
      </c>
      <c r="K209" s="8">
        <f t="shared" si="10"/>
        <v>61.5</v>
      </c>
      <c r="L209" s="12">
        <f t="shared" si="11"/>
        <v>-17</v>
      </c>
      <c r="M209" s="12">
        <f t="shared" si="12"/>
        <v>22.7</v>
      </c>
    </row>
    <row r="210" spans="1:13" x14ac:dyDescent="0.25">
      <c r="A210" s="9">
        <v>45593</v>
      </c>
      <c r="B210" s="1">
        <v>70</v>
      </c>
      <c r="C210" s="2">
        <v>53.5</v>
      </c>
      <c r="D210" s="2">
        <v>25</v>
      </c>
      <c r="E210" s="2">
        <v>24.2</v>
      </c>
      <c r="F210" s="2">
        <v>4.21</v>
      </c>
      <c r="G210" s="2">
        <v>63.4</v>
      </c>
      <c r="H210" s="2">
        <v>18.7</v>
      </c>
      <c r="I210" s="2">
        <v>25</v>
      </c>
      <c r="J210" s="2">
        <v>19.7</v>
      </c>
      <c r="K210" s="8">
        <f t="shared" si="10"/>
        <v>63.400000000000006</v>
      </c>
      <c r="L210" s="12">
        <f t="shared" si="11"/>
        <v>-9.8999999999999986</v>
      </c>
      <c r="M210" s="12">
        <f t="shared" si="12"/>
        <v>34.799999999999997</v>
      </c>
    </row>
    <row r="211" spans="1:13" x14ac:dyDescent="0.25">
      <c r="A211" s="9">
        <v>45594</v>
      </c>
      <c r="B211" s="1">
        <v>61</v>
      </c>
      <c r="C211" s="2">
        <v>42.7</v>
      </c>
      <c r="D211" s="2">
        <v>26.1</v>
      </c>
      <c r="E211" s="2">
        <v>15</v>
      </c>
      <c r="F211" s="2">
        <v>1.59</v>
      </c>
      <c r="G211" s="2">
        <v>65.8</v>
      </c>
      <c r="H211" s="2">
        <v>26</v>
      </c>
      <c r="I211" s="2">
        <v>26.1</v>
      </c>
      <c r="J211" s="2">
        <v>13.7</v>
      </c>
      <c r="K211" s="8">
        <f t="shared" si="10"/>
        <v>65.8</v>
      </c>
      <c r="L211" s="12">
        <f t="shared" si="11"/>
        <v>-23.099999999999994</v>
      </c>
      <c r="M211" s="12">
        <f t="shared" si="12"/>
        <v>16.700000000000003</v>
      </c>
    </row>
    <row r="212" spans="1:13" x14ac:dyDescent="0.25">
      <c r="A212" s="9">
        <v>45595</v>
      </c>
      <c r="B212" s="1">
        <v>29</v>
      </c>
      <c r="C212" s="2">
        <v>18.100000000000001</v>
      </c>
      <c r="D212" s="2">
        <v>17.600000000000001</v>
      </c>
      <c r="E212" s="2">
        <v>0</v>
      </c>
      <c r="F212" s="2">
        <v>0.44</v>
      </c>
      <c r="G212" s="2">
        <v>65.3</v>
      </c>
      <c r="H212" s="2">
        <v>46.1</v>
      </c>
      <c r="I212" s="2">
        <v>17.600000000000001</v>
      </c>
      <c r="J212" s="2">
        <v>1.48</v>
      </c>
      <c r="K212" s="8">
        <f t="shared" si="10"/>
        <v>65.180000000000007</v>
      </c>
      <c r="L212" s="12">
        <f t="shared" si="11"/>
        <v>-47.199999999999996</v>
      </c>
      <c r="M212" s="12">
        <f t="shared" si="12"/>
        <v>-28</v>
      </c>
    </row>
    <row r="213" spans="1:13" x14ac:dyDescent="0.25">
      <c r="A213" s="9">
        <v>45596</v>
      </c>
      <c r="B213" s="1">
        <v>23</v>
      </c>
      <c r="C213" s="2">
        <v>13.3</v>
      </c>
      <c r="D213" s="2">
        <v>12.6</v>
      </c>
      <c r="E213" s="2">
        <v>0</v>
      </c>
      <c r="F213" s="2">
        <v>0.68</v>
      </c>
      <c r="G213" s="2">
        <v>62</v>
      </c>
      <c r="H213" s="2">
        <v>47.3</v>
      </c>
      <c r="I213" s="2">
        <v>12.6</v>
      </c>
      <c r="J213" s="2">
        <v>2.06</v>
      </c>
      <c r="K213" s="8">
        <f t="shared" si="10"/>
        <v>61.96</v>
      </c>
      <c r="L213" s="12">
        <f t="shared" si="11"/>
        <v>-48.7</v>
      </c>
      <c r="M213" s="12">
        <f t="shared" si="12"/>
        <v>-34</v>
      </c>
    </row>
    <row r="214" spans="1:13" x14ac:dyDescent="0.25">
      <c r="A214" s="9">
        <v>45597</v>
      </c>
      <c r="B214" s="1">
        <v>32</v>
      </c>
      <c r="C214" s="2">
        <v>40.1</v>
      </c>
      <c r="D214" s="2">
        <v>19.600000000000001</v>
      </c>
      <c r="E214" s="2">
        <v>19.2</v>
      </c>
      <c r="F214" s="2">
        <v>1.2</v>
      </c>
      <c r="G214" s="2">
        <v>113</v>
      </c>
      <c r="H214" s="2">
        <v>76.5</v>
      </c>
      <c r="I214" s="2">
        <v>19.600000000000001</v>
      </c>
      <c r="J214" s="2">
        <v>16.5</v>
      </c>
      <c r="K214" s="8">
        <f t="shared" si="10"/>
        <v>112.6</v>
      </c>
      <c r="L214" s="12">
        <f t="shared" si="11"/>
        <v>-72.900000000000006</v>
      </c>
      <c r="M214" s="12">
        <f t="shared" si="12"/>
        <v>-36.4</v>
      </c>
    </row>
    <row r="215" spans="1:13" x14ac:dyDescent="0.25">
      <c r="A215" s="9">
        <v>45598</v>
      </c>
      <c r="B215" s="1">
        <v>15</v>
      </c>
      <c r="C215" s="2">
        <v>8.36</v>
      </c>
      <c r="D215" s="2">
        <v>8.35</v>
      </c>
      <c r="E215" s="2">
        <v>0</v>
      </c>
      <c r="F215" s="2">
        <v>0.01</v>
      </c>
      <c r="G215" s="2">
        <v>62.6</v>
      </c>
      <c r="H215" s="2">
        <v>53.2</v>
      </c>
      <c r="I215" s="2">
        <v>8.35</v>
      </c>
      <c r="J215" s="2">
        <v>1.01</v>
      </c>
      <c r="K215" s="8">
        <f t="shared" si="10"/>
        <v>62.56</v>
      </c>
      <c r="L215" s="12">
        <f t="shared" si="11"/>
        <v>-54.24</v>
      </c>
      <c r="M215" s="12">
        <f t="shared" si="12"/>
        <v>-44.84</v>
      </c>
    </row>
    <row r="216" spans="1:13" x14ac:dyDescent="0.25">
      <c r="A216" s="9">
        <v>45599</v>
      </c>
      <c r="B216" s="1">
        <v>21</v>
      </c>
      <c r="C216" s="2">
        <v>13.1</v>
      </c>
      <c r="D216" s="2">
        <v>13</v>
      </c>
      <c r="E216" s="2">
        <v>0</v>
      </c>
      <c r="F216" s="2">
        <v>0.06</v>
      </c>
      <c r="G216" s="2">
        <v>66.7</v>
      </c>
      <c r="H216" s="2">
        <v>52.6</v>
      </c>
      <c r="I216" s="2">
        <v>13</v>
      </c>
      <c r="J216" s="2">
        <v>1.0900000000000001</v>
      </c>
      <c r="K216" s="8">
        <f t="shared" si="10"/>
        <v>66.69</v>
      </c>
      <c r="L216" s="12">
        <f t="shared" si="11"/>
        <v>-53.6</v>
      </c>
      <c r="M216" s="12">
        <f t="shared" si="12"/>
        <v>-39.5</v>
      </c>
    </row>
    <row r="217" spans="1:13" x14ac:dyDescent="0.25">
      <c r="A217" s="9">
        <v>45600</v>
      </c>
      <c r="B217" s="1">
        <v>25</v>
      </c>
      <c r="C217" s="2">
        <v>16.600000000000001</v>
      </c>
      <c r="D217" s="2">
        <v>16.2</v>
      </c>
      <c r="E217" s="2">
        <v>0</v>
      </c>
      <c r="F217" s="2">
        <v>0.41</v>
      </c>
      <c r="G217" s="2">
        <v>70.8</v>
      </c>
      <c r="H217" s="2">
        <v>52.9</v>
      </c>
      <c r="I217" s="2">
        <v>16.2</v>
      </c>
      <c r="J217" s="2">
        <v>1.62</v>
      </c>
      <c r="K217" s="8">
        <f t="shared" si="10"/>
        <v>70.72</v>
      </c>
      <c r="L217" s="12">
        <f t="shared" si="11"/>
        <v>-54.199999999999996</v>
      </c>
      <c r="M217" s="12">
        <f t="shared" si="12"/>
        <v>-36.299999999999997</v>
      </c>
    </row>
    <row r="218" spans="1:13" x14ac:dyDescent="0.25">
      <c r="A218" s="9">
        <v>45601</v>
      </c>
      <c r="B218" s="1">
        <v>47</v>
      </c>
      <c r="C218" s="2">
        <v>32.5</v>
      </c>
      <c r="D218" s="2">
        <v>11</v>
      </c>
      <c r="E218" s="2">
        <v>11</v>
      </c>
      <c r="F218" s="2">
        <v>1.02</v>
      </c>
      <c r="G218" s="2">
        <v>62.9</v>
      </c>
      <c r="H218" s="2">
        <v>33.5</v>
      </c>
      <c r="I218" s="2">
        <v>20.399999999999999</v>
      </c>
      <c r="J218" s="2">
        <v>8.93</v>
      </c>
      <c r="K218" s="8">
        <f t="shared" si="10"/>
        <v>62.83</v>
      </c>
      <c r="L218" s="12">
        <f t="shared" si="11"/>
        <v>-30.4</v>
      </c>
      <c r="M218" s="12">
        <f t="shared" si="12"/>
        <v>-1</v>
      </c>
    </row>
    <row r="219" spans="1:13" x14ac:dyDescent="0.25">
      <c r="A219" s="9">
        <v>45602</v>
      </c>
      <c r="B219" s="1">
        <v>46</v>
      </c>
      <c r="C219" s="2">
        <v>33.799999999999997</v>
      </c>
      <c r="D219" s="2">
        <v>24.5</v>
      </c>
      <c r="E219" s="2">
        <v>7.79</v>
      </c>
      <c r="F219" s="2">
        <v>1.46</v>
      </c>
      <c r="G219" s="2">
        <v>71.8</v>
      </c>
      <c r="H219" s="2">
        <v>38.4</v>
      </c>
      <c r="I219" s="2">
        <v>24.5</v>
      </c>
      <c r="J219" s="2">
        <v>8.86</v>
      </c>
      <c r="K219" s="8">
        <f t="shared" si="10"/>
        <v>71.759999999999991</v>
      </c>
      <c r="L219" s="12">
        <f t="shared" si="11"/>
        <v>-38</v>
      </c>
      <c r="M219" s="12">
        <f t="shared" si="12"/>
        <v>-4.6000000000000014</v>
      </c>
    </row>
    <row r="220" spans="1:13" x14ac:dyDescent="0.25">
      <c r="A220" s="9">
        <v>45603</v>
      </c>
      <c r="B220" s="1">
        <v>14</v>
      </c>
      <c r="C220" s="2">
        <v>12.4</v>
      </c>
      <c r="D220" s="2">
        <v>12.3</v>
      </c>
      <c r="E220" s="2">
        <v>0</v>
      </c>
      <c r="F220" s="2">
        <v>0.14000000000000001</v>
      </c>
      <c r="G220" s="2">
        <v>96.9</v>
      </c>
      <c r="H220" s="2">
        <v>83.8</v>
      </c>
      <c r="I220" s="2">
        <v>12.3</v>
      </c>
      <c r="J220" s="2">
        <v>0.89</v>
      </c>
      <c r="K220" s="8">
        <f t="shared" si="10"/>
        <v>96.99</v>
      </c>
      <c r="L220" s="12">
        <f t="shared" si="11"/>
        <v>-84.5</v>
      </c>
      <c r="M220" s="12">
        <f t="shared" si="12"/>
        <v>-71.399999999999991</v>
      </c>
    </row>
    <row r="221" spans="1:13" x14ac:dyDescent="0.25">
      <c r="A221" s="9">
        <v>45604</v>
      </c>
      <c r="B221" s="1">
        <v>44</v>
      </c>
      <c r="C221" s="2">
        <v>29.1</v>
      </c>
      <c r="D221" s="2">
        <v>17.7</v>
      </c>
      <c r="E221" s="2">
        <v>10.3</v>
      </c>
      <c r="F221" s="2">
        <v>1.1000000000000001</v>
      </c>
      <c r="G221" s="2">
        <v>63.5</v>
      </c>
      <c r="H221" s="2">
        <v>35.4</v>
      </c>
      <c r="I221" s="2">
        <v>17.7</v>
      </c>
      <c r="J221" s="2">
        <v>10.4</v>
      </c>
      <c r="K221" s="8">
        <f t="shared" ref="K221:K274" si="13">SUM(H221:J221)</f>
        <v>63.499999999999993</v>
      </c>
      <c r="L221" s="12">
        <f t="shared" ref="L221:L274" si="14">C221-G221</f>
        <v>-34.4</v>
      </c>
      <c r="M221" s="12">
        <f t="shared" ref="M221:M274" si="15">C221-H221</f>
        <v>-6.2999999999999972</v>
      </c>
    </row>
    <row r="222" spans="1:13" x14ac:dyDescent="0.25">
      <c r="A222" s="9">
        <v>45605</v>
      </c>
      <c r="B222" s="1">
        <v>20</v>
      </c>
      <c r="C222" s="2">
        <v>12.9</v>
      </c>
      <c r="D222" s="2">
        <v>12.9</v>
      </c>
      <c r="E222" s="2">
        <v>0</v>
      </c>
      <c r="F222" s="2">
        <v>0.05</v>
      </c>
      <c r="G222" s="2">
        <v>70.7</v>
      </c>
      <c r="H222" s="2">
        <v>56.4</v>
      </c>
      <c r="I222" s="2">
        <v>12.9</v>
      </c>
      <c r="J222" s="2">
        <v>1.37</v>
      </c>
      <c r="K222" s="8">
        <f t="shared" si="13"/>
        <v>70.67</v>
      </c>
      <c r="L222" s="12">
        <f t="shared" si="14"/>
        <v>-57.800000000000004</v>
      </c>
      <c r="M222" s="12">
        <f t="shared" si="15"/>
        <v>-43.5</v>
      </c>
    </row>
    <row r="223" spans="1:13" x14ac:dyDescent="0.25">
      <c r="A223" s="9">
        <v>45606</v>
      </c>
      <c r="B223" s="1">
        <v>19</v>
      </c>
      <c r="C223" s="2">
        <v>12</v>
      </c>
      <c r="D223" s="2">
        <v>11.8</v>
      </c>
      <c r="E223" s="2">
        <v>0</v>
      </c>
      <c r="F223" s="2">
        <v>0.23</v>
      </c>
      <c r="G223" s="2">
        <v>69</v>
      </c>
      <c r="H223" s="2">
        <v>55.9</v>
      </c>
      <c r="I223" s="2">
        <v>11.8</v>
      </c>
      <c r="J223" s="2">
        <v>1.35</v>
      </c>
      <c r="K223" s="8">
        <f t="shared" si="13"/>
        <v>69.05</v>
      </c>
      <c r="L223" s="12">
        <f t="shared" si="14"/>
        <v>-57</v>
      </c>
      <c r="M223" s="12">
        <f t="shared" si="15"/>
        <v>-43.9</v>
      </c>
    </row>
    <row r="224" spans="1:13" x14ac:dyDescent="0.25">
      <c r="A224" s="9">
        <v>45607</v>
      </c>
      <c r="B224" s="1">
        <v>39</v>
      </c>
      <c r="C224" s="2">
        <v>26.6</v>
      </c>
      <c r="D224" s="2">
        <v>19.3</v>
      </c>
      <c r="E224" s="2">
        <v>6.54</v>
      </c>
      <c r="F224" s="2">
        <v>0.79</v>
      </c>
      <c r="G224" s="2">
        <v>68.099999999999994</v>
      </c>
      <c r="H224" s="2">
        <v>41.3</v>
      </c>
      <c r="I224" s="2">
        <v>19.3</v>
      </c>
      <c r="J224" s="2">
        <v>7.49</v>
      </c>
      <c r="K224" s="8">
        <f t="shared" si="13"/>
        <v>68.089999999999989</v>
      </c>
      <c r="L224" s="12">
        <f t="shared" si="14"/>
        <v>-41.499999999999993</v>
      </c>
      <c r="M224" s="12">
        <f t="shared" si="15"/>
        <v>-14.699999999999996</v>
      </c>
    </row>
    <row r="225" spans="1:13" x14ac:dyDescent="0.25">
      <c r="A225" s="9">
        <v>45608</v>
      </c>
      <c r="B225" s="1">
        <v>12</v>
      </c>
      <c r="C225" s="2">
        <v>6.08</v>
      </c>
      <c r="D225" s="2">
        <v>6.03</v>
      </c>
      <c r="E225" s="2">
        <v>0</v>
      </c>
      <c r="F225" s="2">
        <v>0.05</v>
      </c>
      <c r="G225" s="2">
        <v>61.6</v>
      </c>
      <c r="H225" s="2">
        <v>54.5</v>
      </c>
      <c r="I225" s="2">
        <v>6.03</v>
      </c>
      <c r="J225" s="2">
        <v>1.08</v>
      </c>
      <c r="K225" s="8">
        <f t="shared" si="13"/>
        <v>61.61</v>
      </c>
      <c r="L225" s="12">
        <f t="shared" si="14"/>
        <v>-55.52</v>
      </c>
      <c r="M225" s="12">
        <f t="shared" si="15"/>
        <v>-48.42</v>
      </c>
    </row>
    <row r="226" spans="1:13" x14ac:dyDescent="0.25">
      <c r="A226" s="9">
        <v>45609</v>
      </c>
      <c r="B226" s="1">
        <v>12</v>
      </c>
      <c r="C226" s="2">
        <v>6.61</v>
      </c>
      <c r="D226" s="2">
        <v>6.6</v>
      </c>
      <c r="E226" s="2">
        <v>0</v>
      </c>
      <c r="F226" s="2">
        <v>0.01</v>
      </c>
      <c r="G226" s="2">
        <v>66.8</v>
      </c>
      <c r="H226" s="2">
        <v>58.9</v>
      </c>
      <c r="I226" s="2">
        <v>6.6</v>
      </c>
      <c r="J226" s="2">
        <v>1.36</v>
      </c>
      <c r="K226" s="8">
        <f t="shared" si="13"/>
        <v>66.86</v>
      </c>
      <c r="L226" s="12">
        <f t="shared" si="14"/>
        <v>-60.19</v>
      </c>
      <c r="M226" s="12">
        <f t="shared" si="15"/>
        <v>-52.29</v>
      </c>
    </row>
    <row r="227" spans="1:13" x14ac:dyDescent="0.25">
      <c r="A227" s="9">
        <v>45610</v>
      </c>
      <c r="B227" s="1">
        <v>43</v>
      </c>
      <c r="C227" s="2">
        <v>31.4</v>
      </c>
      <c r="D227" s="2">
        <v>22.5</v>
      </c>
      <c r="E227" s="2">
        <v>7.74</v>
      </c>
      <c r="F227" s="2">
        <v>1.23</v>
      </c>
      <c r="G227" s="2">
        <v>73.3</v>
      </c>
      <c r="H227" s="2">
        <v>42.4</v>
      </c>
      <c r="I227" s="2">
        <v>22.5</v>
      </c>
      <c r="J227" s="2">
        <v>9.42</v>
      </c>
      <c r="K227" s="8">
        <f t="shared" si="13"/>
        <v>74.320000000000007</v>
      </c>
      <c r="L227" s="12">
        <f t="shared" si="14"/>
        <v>-41.9</v>
      </c>
      <c r="M227" s="12">
        <f t="shared" si="15"/>
        <v>-11</v>
      </c>
    </row>
    <row r="228" spans="1:13" x14ac:dyDescent="0.25">
      <c r="A228" s="9">
        <v>45611</v>
      </c>
      <c r="B228" s="1">
        <v>42</v>
      </c>
      <c r="C228" s="2">
        <v>32.6</v>
      </c>
      <c r="D228" s="2">
        <v>28</v>
      </c>
      <c r="E228" s="2">
        <v>3.1</v>
      </c>
      <c r="F228" s="2">
        <v>1.54</v>
      </c>
      <c r="G228" s="2">
        <v>80.5</v>
      </c>
      <c r="H228" s="2">
        <v>47</v>
      </c>
      <c r="I228" s="2">
        <v>28</v>
      </c>
      <c r="J228" s="2">
        <v>5.51</v>
      </c>
      <c r="K228" s="8">
        <f t="shared" si="13"/>
        <v>80.510000000000005</v>
      </c>
      <c r="L228" s="12">
        <f t="shared" si="14"/>
        <v>-47.9</v>
      </c>
      <c r="M228" s="12">
        <f t="shared" si="15"/>
        <v>-14.399999999999999</v>
      </c>
    </row>
    <row r="229" spans="1:13" x14ac:dyDescent="0.25">
      <c r="A229" s="9">
        <v>45612</v>
      </c>
      <c r="B229" s="1">
        <v>38</v>
      </c>
      <c r="C229" s="2">
        <v>26.4</v>
      </c>
      <c r="D229" s="2">
        <v>21.4</v>
      </c>
      <c r="E229" s="2">
        <v>4.09</v>
      </c>
      <c r="F229" s="2">
        <v>0.89</v>
      </c>
      <c r="G229" s="2">
        <v>70.599999999999994</v>
      </c>
      <c r="H229" s="2">
        <v>43.3</v>
      </c>
      <c r="I229" s="2">
        <v>21.4</v>
      </c>
      <c r="J229" s="2">
        <v>5.83</v>
      </c>
      <c r="K229" s="8">
        <f t="shared" si="13"/>
        <v>70.529999999999987</v>
      </c>
      <c r="L229" s="12">
        <f t="shared" si="14"/>
        <v>-44.199999999999996</v>
      </c>
      <c r="M229" s="12">
        <f t="shared" si="15"/>
        <v>-16.899999999999999</v>
      </c>
    </row>
    <row r="230" spans="1:13" x14ac:dyDescent="0.25">
      <c r="A230" s="9">
        <v>45613</v>
      </c>
      <c r="B230" s="1">
        <v>33</v>
      </c>
      <c r="C230" s="2">
        <v>21.6</v>
      </c>
      <c r="D230" s="2">
        <v>17.399999999999999</v>
      </c>
      <c r="E230" s="2">
        <v>3.18</v>
      </c>
      <c r="F230" s="2">
        <v>1.06</v>
      </c>
      <c r="G230" s="2">
        <v>69.599999999999994</v>
      </c>
      <c r="H230" s="2">
        <v>46.9</v>
      </c>
      <c r="I230" s="2">
        <v>17.399999999999999</v>
      </c>
      <c r="J230" s="2">
        <v>5.3</v>
      </c>
      <c r="K230" s="8">
        <f t="shared" si="13"/>
        <v>69.599999999999994</v>
      </c>
      <c r="L230" s="12">
        <f t="shared" si="14"/>
        <v>-47.999999999999993</v>
      </c>
      <c r="M230" s="12">
        <f t="shared" si="15"/>
        <v>-25.299999999999997</v>
      </c>
    </row>
    <row r="231" spans="1:13" x14ac:dyDescent="0.25">
      <c r="A231" s="9">
        <v>45614</v>
      </c>
      <c r="B231" s="1">
        <v>42</v>
      </c>
      <c r="C231" s="2">
        <v>29.9</v>
      </c>
      <c r="D231" s="2">
        <v>18.899999999999999</v>
      </c>
      <c r="E231" s="2">
        <v>10.1</v>
      </c>
      <c r="F231" s="2">
        <v>0.88</v>
      </c>
      <c r="G231" s="2">
        <v>69.2</v>
      </c>
      <c r="H231" s="2">
        <v>40.4</v>
      </c>
      <c r="I231" s="2">
        <v>18.899999999999999</v>
      </c>
      <c r="J231" s="2">
        <v>9.9700000000000006</v>
      </c>
      <c r="K231" s="8">
        <f t="shared" si="13"/>
        <v>69.27</v>
      </c>
      <c r="L231" s="12">
        <f t="shared" si="14"/>
        <v>-39.300000000000004</v>
      </c>
      <c r="M231" s="12">
        <f t="shared" si="15"/>
        <v>-10.5</v>
      </c>
    </row>
    <row r="232" spans="1:13" x14ac:dyDescent="0.25">
      <c r="A232" s="9">
        <v>45615</v>
      </c>
      <c r="B232" s="1">
        <v>12</v>
      </c>
      <c r="C232" s="2">
        <v>8.93</v>
      </c>
      <c r="D232" s="2">
        <v>8.91</v>
      </c>
      <c r="E232" s="2">
        <v>0</v>
      </c>
      <c r="F232" s="2">
        <v>0.02</v>
      </c>
      <c r="G232" s="2">
        <v>85.3</v>
      </c>
      <c r="H232" s="2">
        <v>75.3</v>
      </c>
      <c r="I232" s="2">
        <v>8.92</v>
      </c>
      <c r="J232" s="2">
        <v>1.02</v>
      </c>
      <c r="K232" s="8">
        <f t="shared" si="13"/>
        <v>85.24</v>
      </c>
      <c r="L232" s="12">
        <f t="shared" si="14"/>
        <v>-76.37</v>
      </c>
      <c r="M232" s="12">
        <f t="shared" si="15"/>
        <v>-66.37</v>
      </c>
    </row>
    <row r="233" spans="1:13" x14ac:dyDescent="0.25">
      <c r="A233" s="9">
        <v>45616</v>
      </c>
      <c r="B233" s="1">
        <v>19</v>
      </c>
      <c r="C233" s="2">
        <v>21.5</v>
      </c>
      <c r="D233" s="2">
        <v>15.5</v>
      </c>
      <c r="E233" s="2">
        <v>4.96</v>
      </c>
      <c r="F233" s="2">
        <v>1.1100000000000001</v>
      </c>
      <c r="G233" s="2">
        <v>115</v>
      </c>
      <c r="H233" s="2">
        <v>92.6</v>
      </c>
      <c r="I233" s="2">
        <v>15.5</v>
      </c>
      <c r="J233" s="2">
        <v>6.9</v>
      </c>
      <c r="K233" s="8">
        <f t="shared" si="13"/>
        <v>115</v>
      </c>
      <c r="L233" s="12">
        <f t="shared" si="14"/>
        <v>-93.5</v>
      </c>
      <c r="M233" s="12">
        <f t="shared" si="15"/>
        <v>-71.099999999999994</v>
      </c>
    </row>
    <row r="234" spans="1:13" x14ac:dyDescent="0.25">
      <c r="A234" s="9">
        <v>45617</v>
      </c>
      <c r="B234" s="1">
        <v>22</v>
      </c>
      <c r="C234" s="2">
        <v>13.5</v>
      </c>
      <c r="D234" s="2">
        <v>12.9</v>
      </c>
      <c r="E234" s="2">
        <v>0</v>
      </c>
      <c r="F234" s="2">
        <v>0.61</v>
      </c>
      <c r="G234" s="2">
        <v>69.7</v>
      </c>
      <c r="H234" s="2">
        <v>54.1</v>
      </c>
      <c r="I234" s="2">
        <v>12.9</v>
      </c>
      <c r="J234" s="2">
        <v>2.68</v>
      </c>
      <c r="K234" s="8">
        <f t="shared" si="13"/>
        <v>69.680000000000007</v>
      </c>
      <c r="L234" s="12">
        <f t="shared" si="14"/>
        <v>-56.2</v>
      </c>
      <c r="M234" s="12">
        <f t="shared" si="15"/>
        <v>-40.6</v>
      </c>
    </row>
    <row r="235" spans="1:13" x14ac:dyDescent="0.25">
      <c r="A235" s="9">
        <v>45618</v>
      </c>
      <c r="B235" s="1">
        <v>1</v>
      </c>
      <c r="C235" s="2">
        <v>0.27100000000000002</v>
      </c>
      <c r="D235" s="2">
        <v>0.27100000000000002</v>
      </c>
      <c r="E235" s="2">
        <v>0</v>
      </c>
      <c r="F235" s="2">
        <v>0</v>
      </c>
      <c r="G235" s="2">
        <v>74.8</v>
      </c>
      <c r="H235" s="2">
        <v>73.7</v>
      </c>
      <c r="I235" s="2">
        <v>1.01</v>
      </c>
      <c r="J235" s="2">
        <v>0</v>
      </c>
      <c r="K235" s="8">
        <f t="shared" si="13"/>
        <v>74.710000000000008</v>
      </c>
      <c r="L235" s="12">
        <f t="shared" si="14"/>
        <v>-74.528999999999996</v>
      </c>
      <c r="M235" s="12">
        <f t="shared" si="15"/>
        <v>-73.429000000000002</v>
      </c>
    </row>
    <row r="236" spans="1:13" x14ac:dyDescent="0.25">
      <c r="A236" s="9">
        <v>45619</v>
      </c>
      <c r="B236" s="1">
        <v>18</v>
      </c>
      <c r="C236" s="2">
        <v>16.100000000000001</v>
      </c>
      <c r="D236" s="2">
        <v>15.8</v>
      </c>
      <c r="E236" s="2">
        <v>0</v>
      </c>
      <c r="F236" s="2">
        <v>0.28000000000000003</v>
      </c>
      <c r="G236" s="2">
        <v>97.8</v>
      </c>
      <c r="H236" s="2">
        <v>80.099999999999994</v>
      </c>
      <c r="I236" s="2">
        <v>15.8</v>
      </c>
      <c r="J236" s="2">
        <v>1.84</v>
      </c>
      <c r="K236" s="8">
        <f t="shared" si="13"/>
        <v>97.74</v>
      </c>
      <c r="L236" s="12">
        <f t="shared" si="14"/>
        <v>-81.699999999999989</v>
      </c>
      <c r="M236" s="12">
        <f t="shared" si="15"/>
        <v>-63.999999999999993</v>
      </c>
    </row>
    <row r="237" spans="1:13" x14ac:dyDescent="0.25">
      <c r="A237" s="9">
        <v>45620</v>
      </c>
      <c r="B237" s="1">
        <v>45</v>
      </c>
      <c r="C237" s="2">
        <v>29.4</v>
      </c>
      <c r="D237" s="2">
        <v>21</v>
      </c>
      <c r="E237" s="2">
        <v>7.07</v>
      </c>
      <c r="F237" s="2">
        <v>1.31</v>
      </c>
      <c r="G237" s="2">
        <v>65.7</v>
      </c>
      <c r="H237" s="2">
        <v>36.299999999999997</v>
      </c>
      <c r="I237" s="2">
        <v>21</v>
      </c>
      <c r="J237" s="2">
        <v>8.31</v>
      </c>
      <c r="K237" s="8">
        <f t="shared" si="13"/>
        <v>65.61</v>
      </c>
      <c r="L237" s="12">
        <f t="shared" si="14"/>
        <v>-36.300000000000004</v>
      </c>
      <c r="M237" s="12">
        <f t="shared" si="15"/>
        <v>-6.8999999999999986</v>
      </c>
    </row>
    <row r="238" spans="1:13" x14ac:dyDescent="0.25">
      <c r="A238" s="9">
        <v>45621</v>
      </c>
      <c r="B238" s="1">
        <v>41</v>
      </c>
      <c r="C238" s="2">
        <v>39.299999999999997</v>
      </c>
      <c r="D238" s="2">
        <v>21.7</v>
      </c>
      <c r="E238" s="2">
        <v>16.2</v>
      </c>
      <c r="F238" s="2">
        <v>1.83</v>
      </c>
      <c r="G238" s="2">
        <v>89.8</v>
      </c>
      <c r="H238" s="2">
        <v>53.1</v>
      </c>
      <c r="I238" s="2">
        <v>21.7</v>
      </c>
      <c r="J238" s="2">
        <v>15</v>
      </c>
      <c r="K238" s="8">
        <f t="shared" si="13"/>
        <v>89.8</v>
      </c>
      <c r="L238" s="12">
        <f t="shared" si="14"/>
        <v>-50.5</v>
      </c>
      <c r="M238" s="12">
        <f t="shared" si="15"/>
        <v>-13.800000000000004</v>
      </c>
    </row>
    <row r="239" spans="1:13" x14ac:dyDescent="0.25">
      <c r="A239" s="9">
        <v>45622</v>
      </c>
      <c r="B239" s="1">
        <v>27</v>
      </c>
      <c r="C239" s="2">
        <v>23.2</v>
      </c>
      <c r="D239" s="2">
        <v>18.5</v>
      </c>
      <c r="E239" s="2">
        <v>3.3</v>
      </c>
      <c r="F239" s="2">
        <v>1.39</v>
      </c>
      <c r="G239" s="2">
        <v>88.6</v>
      </c>
      <c r="H239" s="2">
        <v>64.5</v>
      </c>
      <c r="I239" s="2">
        <v>18.5</v>
      </c>
      <c r="J239" s="2">
        <v>5.61</v>
      </c>
      <c r="K239" s="8">
        <f t="shared" si="13"/>
        <v>88.61</v>
      </c>
      <c r="L239" s="12">
        <f t="shared" si="14"/>
        <v>-65.399999999999991</v>
      </c>
      <c r="M239" s="12">
        <f t="shared" si="15"/>
        <v>-41.3</v>
      </c>
    </row>
    <row r="240" spans="1:13" x14ac:dyDescent="0.25">
      <c r="A240" s="9">
        <v>45623</v>
      </c>
      <c r="B240" s="1">
        <v>50</v>
      </c>
      <c r="C240" s="2">
        <v>36</v>
      </c>
      <c r="D240" s="2">
        <v>22.9</v>
      </c>
      <c r="E240" s="2">
        <v>11.9</v>
      </c>
      <c r="F240" s="2">
        <v>1.24</v>
      </c>
      <c r="G240" s="2">
        <v>68.900000000000006</v>
      </c>
      <c r="H240" s="2">
        <v>34.1</v>
      </c>
      <c r="I240" s="2">
        <v>22.9</v>
      </c>
      <c r="J240" s="2">
        <v>11.9</v>
      </c>
      <c r="K240" s="8">
        <f t="shared" si="13"/>
        <v>68.900000000000006</v>
      </c>
      <c r="L240" s="12">
        <f t="shared" si="14"/>
        <v>-32.900000000000006</v>
      </c>
      <c r="M240" s="12">
        <f t="shared" si="15"/>
        <v>1.8999999999999986</v>
      </c>
    </row>
    <row r="241" spans="1:13" x14ac:dyDescent="0.25">
      <c r="A241" s="9">
        <v>45624</v>
      </c>
      <c r="B241" s="1">
        <v>6</v>
      </c>
      <c r="C241" s="2">
        <v>3.46</v>
      </c>
      <c r="D241" s="2">
        <v>3.45</v>
      </c>
      <c r="E241" s="2">
        <v>0</v>
      </c>
      <c r="F241" s="2">
        <v>0.01</v>
      </c>
      <c r="G241" s="2">
        <v>73.5</v>
      </c>
      <c r="H241" s="2">
        <v>69.099999999999994</v>
      </c>
      <c r="I241" s="2">
        <v>3.45</v>
      </c>
      <c r="J241" s="2">
        <v>0.98</v>
      </c>
      <c r="K241" s="8">
        <f t="shared" si="13"/>
        <v>73.53</v>
      </c>
      <c r="L241" s="12">
        <f t="shared" si="14"/>
        <v>-70.040000000000006</v>
      </c>
      <c r="M241" s="12">
        <f t="shared" si="15"/>
        <v>-65.64</v>
      </c>
    </row>
    <row r="242" spans="1:13" x14ac:dyDescent="0.25">
      <c r="A242" s="9">
        <v>45625</v>
      </c>
      <c r="B242" s="1">
        <v>38</v>
      </c>
      <c r="C242" s="2">
        <v>26.1</v>
      </c>
      <c r="D242" s="2">
        <v>20.2</v>
      </c>
      <c r="E242" s="2">
        <v>4.6500000000000004</v>
      </c>
      <c r="F242" s="2">
        <v>1.25</v>
      </c>
      <c r="G242" s="2">
        <v>70.8</v>
      </c>
      <c r="H242" s="2">
        <v>43.9</v>
      </c>
      <c r="I242" s="2">
        <v>20.2</v>
      </c>
      <c r="J242" s="2">
        <v>6.63</v>
      </c>
      <c r="K242" s="8">
        <f t="shared" si="13"/>
        <v>70.72999999999999</v>
      </c>
      <c r="L242" s="12">
        <f t="shared" si="14"/>
        <v>-44.699999999999996</v>
      </c>
      <c r="M242" s="12">
        <f t="shared" si="15"/>
        <v>-17.799999999999997</v>
      </c>
    </row>
    <row r="243" spans="1:13" x14ac:dyDescent="0.25">
      <c r="A243" s="9">
        <v>45626</v>
      </c>
      <c r="B243" s="1">
        <v>14</v>
      </c>
      <c r="C243" s="2">
        <v>11</v>
      </c>
      <c r="D243" s="2">
        <v>10.9</v>
      </c>
      <c r="E243" s="2">
        <v>0</v>
      </c>
      <c r="F243" s="2">
        <v>0.06</v>
      </c>
      <c r="G243" s="2">
        <v>86.1</v>
      </c>
      <c r="H243" s="2">
        <v>74.099999999999994</v>
      </c>
      <c r="I243" s="2">
        <v>10.9</v>
      </c>
      <c r="J243" s="2">
        <v>1.1200000000000001</v>
      </c>
      <c r="K243" s="8">
        <f t="shared" si="13"/>
        <v>86.12</v>
      </c>
      <c r="L243" s="12">
        <f t="shared" si="14"/>
        <v>-75.099999999999994</v>
      </c>
      <c r="M243" s="12">
        <f t="shared" si="15"/>
        <v>-63.099999999999994</v>
      </c>
    </row>
    <row r="244" spans="1:13" x14ac:dyDescent="0.25">
      <c r="A244" s="9">
        <v>45627</v>
      </c>
      <c r="B244" s="1">
        <v>37</v>
      </c>
      <c r="C244" s="2">
        <v>26.4</v>
      </c>
      <c r="D244" s="2">
        <v>20.7</v>
      </c>
      <c r="E244" s="2">
        <v>4.6500000000000004</v>
      </c>
      <c r="F244" s="2">
        <v>1.02</v>
      </c>
      <c r="G244" s="2">
        <v>74</v>
      </c>
      <c r="H244" s="2">
        <v>46.4</v>
      </c>
      <c r="I244" s="2">
        <v>20.7</v>
      </c>
      <c r="J244" s="2">
        <v>6.29</v>
      </c>
      <c r="K244" s="8">
        <f t="shared" si="13"/>
        <v>73.39</v>
      </c>
      <c r="L244" s="12">
        <f t="shared" si="14"/>
        <v>-47.6</v>
      </c>
      <c r="M244" s="12">
        <f t="shared" si="15"/>
        <v>-20</v>
      </c>
    </row>
    <row r="245" spans="1:13" x14ac:dyDescent="0.25">
      <c r="A245" s="9">
        <v>45628</v>
      </c>
      <c r="B245" s="1">
        <v>22</v>
      </c>
      <c r="C245" s="2">
        <v>15.7</v>
      </c>
      <c r="D245" s="2">
        <v>15.3</v>
      </c>
      <c r="E245" s="2">
        <v>0</v>
      </c>
      <c r="F245" s="2">
        <v>0.4</v>
      </c>
      <c r="G245" s="2">
        <v>80.3</v>
      </c>
      <c r="H245" s="2">
        <v>62.8</v>
      </c>
      <c r="I245" s="2">
        <v>15.3</v>
      </c>
      <c r="J245" s="2">
        <v>2.2400000000000002</v>
      </c>
      <c r="K245" s="8">
        <f t="shared" si="13"/>
        <v>80.339999999999989</v>
      </c>
      <c r="L245" s="12">
        <f t="shared" si="14"/>
        <v>-64.599999999999994</v>
      </c>
      <c r="M245" s="12">
        <f t="shared" si="15"/>
        <v>-47.099999999999994</v>
      </c>
    </row>
    <row r="246" spans="1:13" x14ac:dyDescent="0.25">
      <c r="A246" s="9">
        <v>45629</v>
      </c>
      <c r="B246" s="1">
        <v>21</v>
      </c>
      <c r="C246" s="2">
        <v>15.7</v>
      </c>
      <c r="D246" s="2">
        <v>15.5</v>
      </c>
      <c r="E246" s="2">
        <v>0</v>
      </c>
      <c r="F246" s="2">
        <v>0.28999999999999998</v>
      </c>
      <c r="G246" s="2">
        <v>81.900000000000006</v>
      </c>
      <c r="H246" s="2">
        <v>64.599999999999994</v>
      </c>
      <c r="I246" s="2">
        <v>15.4</v>
      </c>
      <c r="J246" s="2">
        <v>1.96</v>
      </c>
      <c r="K246" s="8">
        <f t="shared" si="13"/>
        <v>81.96</v>
      </c>
      <c r="L246" s="12">
        <f t="shared" si="14"/>
        <v>-66.2</v>
      </c>
      <c r="M246" s="12">
        <f t="shared" si="15"/>
        <v>-48.899999999999991</v>
      </c>
    </row>
    <row r="247" spans="1:13" x14ac:dyDescent="0.25">
      <c r="A247" s="9">
        <v>45630</v>
      </c>
      <c r="B247" s="1">
        <v>15</v>
      </c>
      <c r="C247" s="2">
        <v>11.9</v>
      </c>
      <c r="D247" s="2">
        <v>11.8</v>
      </c>
      <c r="E247" s="2">
        <v>0</v>
      </c>
      <c r="F247" s="2">
        <v>0.1</v>
      </c>
      <c r="G247" s="2">
        <v>86.8</v>
      </c>
      <c r="H247" s="2">
        <v>73.599999999999994</v>
      </c>
      <c r="I247" s="2">
        <v>11.8</v>
      </c>
      <c r="J247" s="2">
        <v>1.36</v>
      </c>
      <c r="K247" s="8">
        <f t="shared" si="13"/>
        <v>86.759999999999991</v>
      </c>
      <c r="L247" s="12">
        <f t="shared" si="14"/>
        <v>-74.899999999999991</v>
      </c>
      <c r="M247" s="12">
        <f t="shared" si="15"/>
        <v>-61.699999999999996</v>
      </c>
    </row>
    <row r="248" spans="1:13" x14ac:dyDescent="0.25">
      <c r="A248" s="9">
        <v>45631</v>
      </c>
      <c r="B248" s="1">
        <v>30</v>
      </c>
      <c r="C248" s="2">
        <v>26.1</v>
      </c>
      <c r="D248" s="2">
        <v>21.8</v>
      </c>
      <c r="E248" s="2">
        <v>3.25</v>
      </c>
      <c r="F248" s="2">
        <v>0.97</v>
      </c>
      <c r="G248" s="2">
        <v>90.1</v>
      </c>
      <c r="H248" s="2">
        <v>62.8</v>
      </c>
      <c r="I248" s="2">
        <v>21.9</v>
      </c>
      <c r="J248" s="2">
        <v>5.46</v>
      </c>
      <c r="K248" s="8">
        <f t="shared" si="13"/>
        <v>90.159999999999982</v>
      </c>
      <c r="L248" s="12">
        <f t="shared" si="14"/>
        <v>-63.999999999999993</v>
      </c>
      <c r="M248" s="12">
        <f t="shared" si="15"/>
        <v>-36.699999999999996</v>
      </c>
    </row>
    <row r="249" spans="1:13" x14ac:dyDescent="0.25">
      <c r="A249" s="9">
        <v>45632</v>
      </c>
      <c r="B249" s="1">
        <v>15</v>
      </c>
      <c r="C249" s="2">
        <v>14.5</v>
      </c>
      <c r="D249" s="2">
        <v>13.9</v>
      </c>
      <c r="E249" s="2">
        <v>0</v>
      </c>
      <c r="F249" s="2">
        <v>0.53</v>
      </c>
      <c r="G249" s="2">
        <v>110</v>
      </c>
      <c r="H249" s="2">
        <v>93.3</v>
      </c>
      <c r="I249" s="2">
        <v>13.9</v>
      </c>
      <c r="J249" s="2">
        <v>2.64</v>
      </c>
      <c r="K249" s="8">
        <f t="shared" si="13"/>
        <v>109.84</v>
      </c>
      <c r="L249" s="12">
        <f t="shared" si="14"/>
        <v>-95.5</v>
      </c>
      <c r="M249" s="12">
        <f t="shared" si="15"/>
        <v>-78.8</v>
      </c>
    </row>
    <row r="250" spans="1:13" x14ac:dyDescent="0.25">
      <c r="A250" s="9">
        <v>45633</v>
      </c>
      <c r="B250" s="1">
        <v>13</v>
      </c>
      <c r="C250" s="2">
        <v>9.3699999999999992</v>
      </c>
      <c r="D250" s="2">
        <v>9.3000000000000007</v>
      </c>
      <c r="E250" s="2">
        <v>0</v>
      </c>
      <c r="F250" s="2">
        <v>7.0000000000000007E-2</v>
      </c>
      <c r="G250" s="2">
        <v>86.9</v>
      </c>
      <c r="H250" s="2">
        <v>75.8</v>
      </c>
      <c r="I250" s="2">
        <v>9.3000000000000007</v>
      </c>
      <c r="J250" s="2">
        <v>1.79</v>
      </c>
      <c r="K250" s="8">
        <f t="shared" si="13"/>
        <v>86.89</v>
      </c>
      <c r="L250" s="12">
        <f t="shared" si="14"/>
        <v>-77.53</v>
      </c>
      <c r="M250" s="12">
        <f t="shared" si="15"/>
        <v>-66.429999999999993</v>
      </c>
    </row>
    <row r="251" spans="1:13" x14ac:dyDescent="0.25">
      <c r="A251" s="9">
        <v>45634</v>
      </c>
      <c r="B251" s="1">
        <v>14</v>
      </c>
      <c r="C251" s="2">
        <v>9.81</v>
      </c>
      <c r="D251" s="2">
        <v>9.77</v>
      </c>
      <c r="E251" s="2">
        <v>0</v>
      </c>
      <c r="F251" s="2">
        <v>0.03</v>
      </c>
      <c r="G251" s="2">
        <v>76.7</v>
      </c>
      <c r="H251" s="2">
        <v>65.7</v>
      </c>
      <c r="I251" s="2">
        <v>9.77</v>
      </c>
      <c r="J251" s="2">
        <v>1.2</v>
      </c>
      <c r="K251" s="8">
        <f t="shared" si="13"/>
        <v>76.67</v>
      </c>
      <c r="L251" s="12">
        <f t="shared" si="14"/>
        <v>-66.89</v>
      </c>
      <c r="M251" s="12">
        <f t="shared" si="15"/>
        <v>-55.89</v>
      </c>
    </row>
    <row r="252" spans="1:13" x14ac:dyDescent="0.25">
      <c r="A252" s="9">
        <v>45635</v>
      </c>
      <c r="B252" s="1">
        <v>7</v>
      </c>
      <c r="C252" s="2">
        <v>3.57</v>
      </c>
      <c r="D252" s="2">
        <v>3.56</v>
      </c>
      <c r="E252" s="2">
        <v>0</v>
      </c>
      <c r="F252" s="2">
        <v>0.01</v>
      </c>
      <c r="G252" s="2">
        <v>71.900000000000006</v>
      </c>
      <c r="H252" s="2">
        <v>67</v>
      </c>
      <c r="I252" s="2">
        <v>3.56</v>
      </c>
      <c r="J252" s="2">
        <v>1.39</v>
      </c>
      <c r="K252" s="8">
        <f t="shared" si="13"/>
        <v>71.95</v>
      </c>
      <c r="L252" s="12">
        <f t="shared" si="14"/>
        <v>-68.330000000000013</v>
      </c>
      <c r="M252" s="12">
        <f t="shared" si="15"/>
        <v>-63.43</v>
      </c>
    </row>
    <row r="253" spans="1:13" x14ac:dyDescent="0.25">
      <c r="A253" s="9">
        <v>45636</v>
      </c>
      <c r="B253" s="1">
        <v>6</v>
      </c>
      <c r="C253" s="2">
        <v>2.5499999999999998</v>
      </c>
      <c r="D253" s="2">
        <v>2.54</v>
      </c>
      <c r="E253" s="2">
        <v>0</v>
      </c>
      <c r="F253" s="2">
        <v>0.02</v>
      </c>
      <c r="G253" s="2">
        <v>66.2</v>
      </c>
      <c r="H253" s="2">
        <v>62.4</v>
      </c>
      <c r="I253" s="2">
        <v>2.54</v>
      </c>
      <c r="J253" s="2">
        <v>1.31</v>
      </c>
      <c r="K253" s="8">
        <f t="shared" si="13"/>
        <v>66.25</v>
      </c>
      <c r="L253" s="12">
        <f t="shared" si="14"/>
        <v>-63.650000000000006</v>
      </c>
      <c r="M253" s="12">
        <f t="shared" si="15"/>
        <v>-59.85</v>
      </c>
    </row>
    <row r="254" spans="1:13" x14ac:dyDescent="0.25">
      <c r="A254" s="9">
        <v>45637</v>
      </c>
      <c r="B254" s="1">
        <v>8</v>
      </c>
      <c r="C254" s="2">
        <v>4.28</v>
      </c>
      <c r="D254" s="2">
        <v>4.28</v>
      </c>
      <c r="E254" s="2">
        <v>0</v>
      </c>
      <c r="F254" s="2">
        <v>0</v>
      </c>
      <c r="G254" s="2">
        <v>68.7</v>
      </c>
      <c r="H254" s="2">
        <v>63.1</v>
      </c>
      <c r="I254" s="2">
        <v>4.28</v>
      </c>
      <c r="J254" s="2">
        <v>1.41</v>
      </c>
      <c r="K254" s="8">
        <f t="shared" si="13"/>
        <v>68.789999999999992</v>
      </c>
      <c r="L254" s="12">
        <f t="shared" si="14"/>
        <v>-64.42</v>
      </c>
      <c r="M254" s="12">
        <f t="shared" si="15"/>
        <v>-58.82</v>
      </c>
    </row>
    <row r="255" spans="1:13" x14ac:dyDescent="0.25">
      <c r="A255" s="9">
        <v>45638</v>
      </c>
      <c r="B255" s="1">
        <v>8</v>
      </c>
      <c r="C255" s="2">
        <v>4.4800000000000004</v>
      </c>
      <c r="D255" s="2">
        <v>4.47</v>
      </c>
      <c r="E255" s="2">
        <v>0</v>
      </c>
      <c r="F255" s="2">
        <v>0.01</v>
      </c>
      <c r="G255" s="2">
        <v>71.599999999999994</v>
      </c>
      <c r="H255" s="2">
        <v>66.099999999999994</v>
      </c>
      <c r="I255" s="2">
        <v>4.47</v>
      </c>
      <c r="J255" s="2">
        <v>1.0900000000000001</v>
      </c>
      <c r="K255" s="8">
        <f t="shared" si="13"/>
        <v>71.66</v>
      </c>
      <c r="L255" s="12">
        <f t="shared" si="14"/>
        <v>-67.11999999999999</v>
      </c>
      <c r="M255" s="12">
        <f t="shared" si="15"/>
        <v>-61.61999999999999</v>
      </c>
    </row>
    <row r="256" spans="1:13" x14ac:dyDescent="0.25">
      <c r="A256" s="9">
        <v>45639</v>
      </c>
      <c r="B256" s="1">
        <v>18</v>
      </c>
      <c r="C256" s="2">
        <v>11.7</v>
      </c>
      <c r="D256" s="2">
        <v>11.6</v>
      </c>
      <c r="E256" s="2">
        <v>0</v>
      </c>
      <c r="F256" s="2">
        <v>0.12</v>
      </c>
      <c r="G256" s="2">
        <v>71.7</v>
      </c>
      <c r="H256" s="2">
        <v>58.8</v>
      </c>
      <c r="I256" s="2">
        <v>11.6</v>
      </c>
      <c r="J256" s="2">
        <v>1.26</v>
      </c>
      <c r="K256" s="8">
        <f t="shared" si="13"/>
        <v>71.66</v>
      </c>
      <c r="L256" s="12">
        <f t="shared" si="14"/>
        <v>-60</v>
      </c>
      <c r="M256" s="12">
        <f t="shared" si="15"/>
        <v>-47.099999999999994</v>
      </c>
    </row>
    <row r="257" spans="1:13" x14ac:dyDescent="0.25">
      <c r="A257" s="9">
        <v>45640</v>
      </c>
      <c r="B257" s="1">
        <v>9</v>
      </c>
      <c r="C257" s="2">
        <v>7.66</v>
      </c>
      <c r="D257" s="2">
        <v>7.64</v>
      </c>
      <c r="E257" s="2">
        <v>0</v>
      </c>
      <c r="F257" s="2">
        <v>0.02</v>
      </c>
      <c r="G257" s="2">
        <v>101</v>
      </c>
      <c r="H257" s="2">
        <v>92</v>
      </c>
      <c r="I257" s="2">
        <v>7.64</v>
      </c>
      <c r="J257" s="2">
        <v>1.42</v>
      </c>
      <c r="K257" s="8">
        <f t="shared" si="13"/>
        <v>101.06</v>
      </c>
      <c r="L257" s="12">
        <f t="shared" si="14"/>
        <v>-93.34</v>
      </c>
      <c r="M257" s="12">
        <f t="shared" si="15"/>
        <v>-84.34</v>
      </c>
    </row>
    <row r="258" spans="1:13" x14ac:dyDescent="0.25">
      <c r="A258" s="9">
        <v>45641</v>
      </c>
      <c r="B258" s="1">
        <v>22</v>
      </c>
      <c r="C258" s="2">
        <v>15</v>
      </c>
      <c r="D258" s="2">
        <v>14.5</v>
      </c>
      <c r="E258" s="2">
        <v>0</v>
      </c>
      <c r="F258" s="2">
        <v>0.48</v>
      </c>
      <c r="G258" s="2">
        <v>75.5</v>
      </c>
      <c r="H258" s="2">
        <v>58.8</v>
      </c>
      <c r="I258" s="2">
        <v>14.5</v>
      </c>
      <c r="J258" s="2">
        <v>2.23</v>
      </c>
      <c r="K258" s="8">
        <f t="shared" si="13"/>
        <v>75.53</v>
      </c>
      <c r="L258" s="12">
        <f t="shared" si="14"/>
        <v>-60.5</v>
      </c>
      <c r="M258" s="12">
        <f t="shared" si="15"/>
        <v>-43.8</v>
      </c>
    </row>
    <row r="259" spans="1:13" x14ac:dyDescent="0.25">
      <c r="A259" s="9">
        <v>45642</v>
      </c>
      <c r="B259" s="1">
        <v>45</v>
      </c>
      <c r="C259" s="2">
        <v>34.299999999999997</v>
      </c>
      <c r="D259" s="2">
        <v>23.7</v>
      </c>
      <c r="E259" s="2">
        <v>9.25</v>
      </c>
      <c r="F259" s="2">
        <v>1.37</v>
      </c>
      <c r="G259" s="2">
        <v>74.8</v>
      </c>
      <c r="H259" s="2">
        <v>41.1</v>
      </c>
      <c r="I259" s="2">
        <v>23.7</v>
      </c>
      <c r="J259" s="2">
        <v>9.93</v>
      </c>
      <c r="K259" s="8">
        <f t="shared" si="13"/>
        <v>74.72999999999999</v>
      </c>
      <c r="L259" s="12">
        <f t="shared" si="14"/>
        <v>-40.5</v>
      </c>
      <c r="M259" s="12">
        <f t="shared" si="15"/>
        <v>-6.8000000000000043</v>
      </c>
    </row>
    <row r="260" spans="1:13" x14ac:dyDescent="0.25">
      <c r="A260" s="9">
        <v>45643</v>
      </c>
      <c r="B260" s="1">
        <v>49</v>
      </c>
      <c r="C260" s="2">
        <v>35.700000000000003</v>
      </c>
      <c r="D260" s="2">
        <v>21.1</v>
      </c>
      <c r="E260" s="2">
        <v>13.3</v>
      </c>
      <c r="F260" s="2">
        <v>1.26</v>
      </c>
      <c r="G260" s="2">
        <v>69.2</v>
      </c>
      <c r="H260" s="2">
        <v>35.4</v>
      </c>
      <c r="I260" s="2">
        <v>21.1</v>
      </c>
      <c r="J260" s="2">
        <v>12.7</v>
      </c>
      <c r="K260" s="8">
        <f t="shared" si="13"/>
        <v>69.2</v>
      </c>
      <c r="L260" s="12">
        <f t="shared" si="14"/>
        <v>-33.5</v>
      </c>
      <c r="M260" s="12">
        <f t="shared" si="15"/>
        <v>0.30000000000000426</v>
      </c>
    </row>
    <row r="261" spans="1:13" x14ac:dyDescent="0.25">
      <c r="A261" s="9">
        <v>45644</v>
      </c>
      <c r="B261" s="1">
        <v>29</v>
      </c>
      <c r="C261" s="2">
        <v>18.3</v>
      </c>
      <c r="D261" s="2">
        <v>15.7</v>
      </c>
      <c r="E261" s="2">
        <v>1.61</v>
      </c>
      <c r="F261" s="2">
        <v>0.99</v>
      </c>
      <c r="G261" s="2">
        <v>69.099999999999994</v>
      </c>
      <c r="H261" s="2">
        <v>49</v>
      </c>
      <c r="I261" s="2">
        <v>15.7</v>
      </c>
      <c r="J261" s="2">
        <v>4.41</v>
      </c>
      <c r="K261" s="8">
        <f t="shared" si="13"/>
        <v>69.11</v>
      </c>
      <c r="L261" s="12">
        <f t="shared" si="14"/>
        <v>-50.8</v>
      </c>
      <c r="M261" s="12">
        <f t="shared" si="15"/>
        <v>-30.7</v>
      </c>
    </row>
    <row r="262" spans="1:13" x14ac:dyDescent="0.25">
      <c r="A262" s="9">
        <v>45645</v>
      </c>
      <c r="B262" s="1">
        <v>8</v>
      </c>
      <c r="C262" s="2">
        <v>4.97</v>
      </c>
      <c r="D262" s="2">
        <v>4.92</v>
      </c>
      <c r="E262" s="2">
        <v>0</v>
      </c>
      <c r="F262" s="2">
        <v>0.05</v>
      </c>
      <c r="G262" s="2">
        <v>72.099999999999994</v>
      </c>
      <c r="H262" s="2">
        <v>66.2</v>
      </c>
      <c r="I262" s="2">
        <v>4.92</v>
      </c>
      <c r="J262" s="2">
        <v>0.98</v>
      </c>
      <c r="K262" s="8">
        <f t="shared" si="13"/>
        <v>72.100000000000009</v>
      </c>
      <c r="L262" s="12">
        <f t="shared" si="14"/>
        <v>-67.13</v>
      </c>
      <c r="M262" s="12">
        <f t="shared" si="15"/>
        <v>-61.230000000000004</v>
      </c>
    </row>
    <row r="263" spans="1:13" x14ac:dyDescent="0.25">
      <c r="A263" s="9">
        <v>45646</v>
      </c>
      <c r="B263" s="1">
        <v>5</v>
      </c>
      <c r="C263" s="2">
        <v>5.93</v>
      </c>
      <c r="D263" s="2">
        <v>3.19</v>
      </c>
      <c r="E263" s="2">
        <v>0</v>
      </c>
      <c r="F263" s="2">
        <v>0</v>
      </c>
      <c r="G263" s="2">
        <v>78</v>
      </c>
      <c r="H263" s="2">
        <v>74</v>
      </c>
      <c r="I263" s="2">
        <v>3.19</v>
      </c>
      <c r="J263" s="2">
        <v>0.8</v>
      </c>
      <c r="K263" s="8">
        <f t="shared" si="13"/>
        <v>77.989999999999995</v>
      </c>
      <c r="L263" s="12">
        <f t="shared" si="14"/>
        <v>-72.069999999999993</v>
      </c>
      <c r="M263" s="12">
        <f t="shared" si="15"/>
        <v>-68.069999999999993</v>
      </c>
    </row>
    <row r="264" spans="1:13" x14ac:dyDescent="0.25">
      <c r="A264" s="9">
        <v>45647</v>
      </c>
      <c r="B264" s="1">
        <v>19</v>
      </c>
      <c r="C264" s="2">
        <v>23.7</v>
      </c>
      <c r="D264" s="2">
        <v>22.1</v>
      </c>
      <c r="E264" s="2">
        <v>0.89</v>
      </c>
      <c r="F264" s="2">
        <v>0.77</v>
      </c>
      <c r="G264" s="2">
        <v>132</v>
      </c>
      <c r="H264" s="2">
        <v>107</v>
      </c>
      <c r="I264" s="2">
        <v>22.1</v>
      </c>
      <c r="J264" s="2">
        <v>3.5</v>
      </c>
      <c r="K264" s="8">
        <f t="shared" si="13"/>
        <v>132.6</v>
      </c>
      <c r="L264" s="12">
        <f t="shared" si="14"/>
        <v>-108.3</v>
      </c>
      <c r="M264" s="12">
        <f t="shared" si="15"/>
        <v>-83.3</v>
      </c>
    </row>
    <row r="265" spans="1:13" x14ac:dyDescent="0.25">
      <c r="A265" s="9">
        <v>45648</v>
      </c>
      <c r="B265" s="1">
        <v>4</v>
      </c>
      <c r="C265" s="2">
        <v>1.77</v>
      </c>
      <c r="D265" s="2">
        <v>1.76</v>
      </c>
      <c r="E265" s="2">
        <v>0</v>
      </c>
      <c r="F265" s="2">
        <v>0.01</v>
      </c>
      <c r="G265" s="2">
        <v>71.8</v>
      </c>
      <c r="H265" s="2">
        <v>68.7</v>
      </c>
      <c r="I265" s="2">
        <v>1.76</v>
      </c>
      <c r="J265" s="2">
        <v>1.37</v>
      </c>
      <c r="K265" s="8">
        <f t="shared" si="13"/>
        <v>71.830000000000013</v>
      </c>
      <c r="L265" s="12">
        <f t="shared" si="14"/>
        <v>-70.03</v>
      </c>
      <c r="M265" s="12">
        <f t="shared" si="15"/>
        <v>-66.930000000000007</v>
      </c>
    </row>
    <row r="266" spans="1:13" x14ac:dyDescent="0.25">
      <c r="A266" s="9">
        <v>45649</v>
      </c>
      <c r="B266" s="1">
        <v>4</v>
      </c>
      <c r="C266" s="2">
        <v>1.3</v>
      </c>
      <c r="D266" s="2">
        <v>1.28</v>
      </c>
      <c r="E266" s="2">
        <v>0</v>
      </c>
      <c r="F266" s="2">
        <v>0.02</v>
      </c>
      <c r="G266" s="2">
        <v>70.099999999999994</v>
      </c>
      <c r="H266" s="2">
        <v>67.099999999999994</v>
      </c>
      <c r="I266" s="2">
        <v>1.28</v>
      </c>
      <c r="J266" s="2">
        <v>1.73</v>
      </c>
      <c r="K266" s="8">
        <f t="shared" si="13"/>
        <v>70.11</v>
      </c>
      <c r="L266" s="12">
        <f t="shared" si="14"/>
        <v>-68.8</v>
      </c>
      <c r="M266" s="12">
        <f t="shared" si="15"/>
        <v>-65.8</v>
      </c>
    </row>
    <row r="267" spans="1:13" x14ac:dyDescent="0.25">
      <c r="A267" s="9">
        <v>45650</v>
      </c>
      <c r="B267" s="1">
        <v>26</v>
      </c>
      <c r="C267" s="2">
        <v>13.6</v>
      </c>
      <c r="D267" s="2">
        <v>13.1</v>
      </c>
      <c r="E267" s="2">
        <v>0</v>
      </c>
      <c r="F267" s="2">
        <v>0.55000000000000004</v>
      </c>
      <c r="G267" s="2">
        <v>62.1</v>
      </c>
      <c r="H267" s="2">
        <v>46.2</v>
      </c>
      <c r="I267" s="2">
        <v>13.1</v>
      </c>
      <c r="J267" s="2">
        <v>2.81</v>
      </c>
      <c r="K267" s="8">
        <f t="shared" si="13"/>
        <v>62.110000000000007</v>
      </c>
      <c r="L267" s="12">
        <f t="shared" si="14"/>
        <v>-48.5</v>
      </c>
      <c r="M267" s="12">
        <f t="shared" si="15"/>
        <v>-32.6</v>
      </c>
    </row>
    <row r="268" spans="1:13" x14ac:dyDescent="0.25">
      <c r="A268" s="9">
        <v>45651</v>
      </c>
      <c r="B268" s="1">
        <v>33</v>
      </c>
      <c r="C268" s="2">
        <v>19.399999999999999</v>
      </c>
      <c r="D268" s="2">
        <v>17.8</v>
      </c>
      <c r="E268" s="2">
        <v>0.7</v>
      </c>
      <c r="F268" s="2">
        <v>0.98</v>
      </c>
      <c r="G268" s="2">
        <v>64.099999999999994</v>
      </c>
      <c r="H268" s="2">
        <v>42.9</v>
      </c>
      <c r="I268" s="2">
        <v>17.8</v>
      </c>
      <c r="J268" s="2">
        <v>3.51</v>
      </c>
      <c r="K268" s="8">
        <f t="shared" si="13"/>
        <v>64.210000000000008</v>
      </c>
      <c r="L268" s="12">
        <f t="shared" si="14"/>
        <v>-44.699999999999996</v>
      </c>
      <c r="M268" s="12">
        <f t="shared" si="15"/>
        <v>-23.5</v>
      </c>
    </row>
    <row r="269" spans="1:13" x14ac:dyDescent="0.25">
      <c r="A269" s="9">
        <v>45652</v>
      </c>
      <c r="B269" s="1">
        <v>28</v>
      </c>
      <c r="C269" s="2">
        <v>18.899999999999999</v>
      </c>
      <c r="D269" s="2">
        <v>17</v>
      </c>
      <c r="E269" s="2">
        <v>0.88</v>
      </c>
      <c r="F269" s="2">
        <v>1.04</v>
      </c>
      <c r="G269" s="2">
        <v>73.900000000000006</v>
      </c>
      <c r="H269" s="2">
        <v>53</v>
      </c>
      <c r="I269" s="2">
        <v>17</v>
      </c>
      <c r="J269" s="2">
        <v>3.84</v>
      </c>
      <c r="K269" s="8">
        <f t="shared" si="13"/>
        <v>73.84</v>
      </c>
      <c r="L269" s="12">
        <f t="shared" si="14"/>
        <v>-55.000000000000007</v>
      </c>
      <c r="M269" s="12">
        <f t="shared" si="15"/>
        <v>-34.1</v>
      </c>
    </row>
    <row r="270" spans="1:13" x14ac:dyDescent="0.25">
      <c r="A270" s="9">
        <v>45653</v>
      </c>
      <c r="B270" s="1">
        <v>16</v>
      </c>
      <c r="C270" s="2">
        <v>9.98</v>
      </c>
      <c r="D270" s="2">
        <v>9.94</v>
      </c>
      <c r="E270" s="2">
        <v>0</v>
      </c>
      <c r="F270" s="2">
        <v>0.04</v>
      </c>
      <c r="G270" s="2">
        <v>66.900000000000006</v>
      </c>
      <c r="H270" s="2">
        <v>56.2</v>
      </c>
      <c r="I270" s="2">
        <v>9.94</v>
      </c>
      <c r="J270" s="2">
        <v>0.78</v>
      </c>
      <c r="K270" s="8">
        <f t="shared" si="13"/>
        <v>66.92</v>
      </c>
      <c r="L270" s="12">
        <f t="shared" si="14"/>
        <v>-56.92</v>
      </c>
      <c r="M270" s="12">
        <f t="shared" si="15"/>
        <v>-46.22</v>
      </c>
    </row>
    <row r="271" spans="1:13" x14ac:dyDescent="0.25">
      <c r="A271" s="9">
        <v>45654</v>
      </c>
      <c r="B271" s="1">
        <v>20</v>
      </c>
      <c r="C271" s="2">
        <v>13.3</v>
      </c>
      <c r="D271" s="2">
        <v>12.9</v>
      </c>
      <c r="E271" s="2">
        <v>0</v>
      </c>
      <c r="F271" s="2">
        <v>0.49</v>
      </c>
      <c r="G271" s="2">
        <v>72.400000000000006</v>
      </c>
      <c r="H271" s="2">
        <v>57.9</v>
      </c>
      <c r="I271" s="2">
        <v>12.9</v>
      </c>
      <c r="J271" s="2">
        <v>1.74</v>
      </c>
      <c r="K271" s="8">
        <f t="shared" si="13"/>
        <v>72.539999999999992</v>
      </c>
      <c r="L271" s="12">
        <f t="shared" si="14"/>
        <v>-59.100000000000009</v>
      </c>
      <c r="M271" s="12">
        <f t="shared" si="15"/>
        <v>-44.599999999999994</v>
      </c>
    </row>
    <row r="272" spans="1:13" x14ac:dyDescent="0.25">
      <c r="A272" s="9">
        <v>45655</v>
      </c>
      <c r="B272" s="1">
        <v>21</v>
      </c>
      <c r="C272" s="2">
        <v>16.899999999999999</v>
      </c>
      <c r="D272" s="2">
        <v>16.8</v>
      </c>
      <c r="E272" s="2">
        <v>0</v>
      </c>
      <c r="F272" s="2">
        <v>0.1</v>
      </c>
      <c r="G272" s="2">
        <v>83.4</v>
      </c>
      <c r="H272" s="2">
        <v>65.599999999999994</v>
      </c>
      <c r="I272" s="2">
        <v>16.8</v>
      </c>
      <c r="J272" s="2">
        <v>1.03</v>
      </c>
      <c r="K272" s="8">
        <f t="shared" si="13"/>
        <v>83.429999999999993</v>
      </c>
      <c r="L272" s="12">
        <f t="shared" si="14"/>
        <v>-66.5</v>
      </c>
      <c r="M272" s="12">
        <f t="shared" si="15"/>
        <v>-48.699999999999996</v>
      </c>
    </row>
    <row r="273" spans="1:13" x14ac:dyDescent="0.25">
      <c r="A273" s="9">
        <v>45656</v>
      </c>
      <c r="B273" s="1">
        <v>20</v>
      </c>
      <c r="C273" s="2">
        <v>12.1</v>
      </c>
      <c r="D273" s="2">
        <v>11.9</v>
      </c>
      <c r="E273" s="2">
        <v>0</v>
      </c>
      <c r="F273" s="2">
        <v>0.18</v>
      </c>
      <c r="G273" s="2">
        <v>67.8</v>
      </c>
      <c r="H273" s="2">
        <v>54.6</v>
      </c>
      <c r="I273" s="2">
        <v>11.9</v>
      </c>
      <c r="J273" s="2">
        <v>1.24</v>
      </c>
      <c r="K273" s="8">
        <f t="shared" si="13"/>
        <v>67.739999999999995</v>
      </c>
      <c r="L273" s="12">
        <f t="shared" si="14"/>
        <v>-55.699999999999996</v>
      </c>
      <c r="M273" s="12">
        <f t="shared" si="15"/>
        <v>-42.5</v>
      </c>
    </row>
    <row r="274" spans="1:13" x14ac:dyDescent="0.25">
      <c r="A274" s="9">
        <v>45657</v>
      </c>
      <c r="B274" s="1">
        <v>36</v>
      </c>
      <c r="C274" s="2">
        <v>21.4</v>
      </c>
      <c r="D274" s="2">
        <v>18.8</v>
      </c>
      <c r="E274" s="2">
        <v>1.54</v>
      </c>
      <c r="F274" s="2">
        <v>1.04</v>
      </c>
      <c r="G274" s="2">
        <v>62.7</v>
      </c>
      <c r="H274" s="2">
        <v>40</v>
      </c>
      <c r="I274" s="2">
        <v>18.8</v>
      </c>
      <c r="J274" s="2">
        <v>3.85</v>
      </c>
      <c r="K274" s="8">
        <f t="shared" si="13"/>
        <v>62.65</v>
      </c>
      <c r="L274" s="12">
        <f t="shared" si="14"/>
        <v>-41.300000000000004</v>
      </c>
      <c r="M274" s="12">
        <f t="shared" si="15"/>
        <v>-18.600000000000001</v>
      </c>
    </row>
    <row r="1001" spans="1:1" x14ac:dyDescent="0.25">
      <c r="A1001" s="9" t="s">
        <v>15</v>
      </c>
    </row>
  </sheetData>
  <conditionalFormatting sqref="C4:C48 C50:C155 C157:C1000">
    <cfRule type="top10" dxfId="9" priority="3" rank="1"/>
  </conditionalFormatting>
  <conditionalFormatting sqref="G4:G155 G157:G1000">
    <cfRule type="cellIs" dxfId="8" priority="1" operator="greaterThanOrEqual">
      <formula>110</formula>
    </cfRule>
    <cfRule type="cellIs" dxfId="7" priority="2" operator="between">
      <formula>100</formula>
      <formula>109</formula>
    </cfRule>
  </conditionalFormatting>
  <conditionalFormatting sqref="M4:M1000">
    <cfRule type="top10" dxfId="6" priority="4" bottom="1" rank="1"/>
    <cfRule type="top10" dxfId="5" priority="5" rank="1"/>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E5E2-7A41-4845-AE11-360F6E4F0547}">
  <sheetPr>
    <tabColor rgb="FF00FF00"/>
  </sheetPr>
  <dimension ref="A1:U1001"/>
  <sheetViews>
    <sheetView showGridLines="0" workbookViewId="0">
      <pane ySplit="3" topLeftCell="A4" activePane="bottomLeft" state="frozen"/>
      <selection activeCell="A4" sqref="A4"/>
      <selection pane="bottomLeft" activeCell="A4" sqref="A4"/>
    </sheetView>
  </sheetViews>
  <sheetFormatPr baseColWidth="10" defaultColWidth="9.140625" defaultRowHeight="15" x14ac:dyDescent="0.25"/>
  <cols>
    <col min="1" max="1" width="22.42578125" style="9" bestFit="1" customWidth="1"/>
    <col min="2" max="2" width="18.85546875" style="1" customWidth="1"/>
    <col min="3" max="3" width="15.85546875" style="2" customWidth="1"/>
    <col min="4" max="4" width="24.5703125" style="2" customWidth="1"/>
    <col min="5" max="5" width="20.7109375" style="2" customWidth="1"/>
    <col min="6" max="6" width="21.7109375" style="2" customWidth="1"/>
    <col min="7" max="7" width="10.85546875" style="2" customWidth="1"/>
    <col min="8" max="8" width="9.85546875" style="2" customWidth="1"/>
    <col min="9" max="9" width="9.140625" style="2" customWidth="1"/>
    <col min="10" max="11" width="11.28515625" style="2" customWidth="1"/>
    <col min="12" max="12" width="14.140625" style="12" customWidth="1"/>
    <col min="13" max="13" width="14.85546875" style="12" customWidth="1"/>
    <col min="14" max="16" width="11" style="2" customWidth="1"/>
    <col min="17" max="17" width="15.140625" style="2" customWidth="1"/>
    <col min="18" max="18" width="10.85546875" customWidth="1"/>
    <col min="19" max="19" width="14.140625" style="35" customWidth="1"/>
    <col min="20" max="20" width="11.85546875" style="35" customWidth="1"/>
  </cols>
  <sheetData>
    <row r="1" spans="1:21" s="3" customFormat="1" ht="75" x14ac:dyDescent="0.25">
      <c r="A1" s="57" t="s">
        <v>0</v>
      </c>
      <c r="B1" s="58" t="s">
        <v>1</v>
      </c>
      <c r="C1" s="59" t="s">
        <v>13</v>
      </c>
      <c r="D1" s="59" t="s">
        <v>7</v>
      </c>
      <c r="E1" s="59" t="s">
        <v>9</v>
      </c>
      <c r="F1" s="59" t="s">
        <v>10</v>
      </c>
      <c r="G1" s="23" t="s">
        <v>2</v>
      </c>
      <c r="H1" s="21" t="s">
        <v>5</v>
      </c>
      <c r="I1" s="21" t="s">
        <v>7</v>
      </c>
      <c r="J1" s="21" t="s">
        <v>8</v>
      </c>
      <c r="K1" s="23" t="s">
        <v>11</v>
      </c>
      <c r="L1" s="39" t="s">
        <v>26</v>
      </c>
      <c r="M1" s="22" t="s">
        <v>27</v>
      </c>
      <c r="N1" s="20" t="s">
        <v>14</v>
      </c>
      <c r="O1" s="23" t="s">
        <v>3</v>
      </c>
      <c r="P1" s="23" t="s">
        <v>16</v>
      </c>
      <c r="Q1" s="21" t="s">
        <v>12</v>
      </c>
      <c r="R1" s="21" t="s">
        <v>17</v>
      </c>
      <c r="S1" s="36" t="s">
        <v>20</v>
      </c>
      <c r="T1" s="42" t="s">
        <v>22</v>
      </c>
      <c r="U1" s="36" t="s">
        <v>21</v>
      </c>
    </row>
    <row r="2" spans="1:21" s="3" customFormat="1" ht="30" x14ac:dyDescent="0.25">
      <c r="A2" s="60"/>
      <c r="B2" s="61"/>
      <c r="C2" s="62">
        <f>SUM(D3:F3)</f>
        <v>12822.63</v>
      </c>
      <c r="D2" s="63"/>
      <c r="E2" s="63"/>
      <c r="F2" s="62">
        <f>AVERAGE(F4:F1000)</f>
        <v>26.355505617977531</v>
      </c>
      <c r="G2" s="24">
        <f>SUM(SUM(H3:J4))</f>
        <v>12147.630000000001</v>
      </c>
      <c r="H2" s="14"/>
      <c r="I2" s="14"/>
      <c r="J2" s="14"/>
      <c r="K2" s="24"/>
      <c r="L2" s="40" t="s">
        <v>18</v>
      </c>
      <c r="M2" s="10" t="s">
        <v>6</v>
      </c>
      <c r="N2" s="31">
        <f>AVERAGE(C4:C1000)</f>
        <v>72.278595505617972</v>
      </c>
      <c r="O2" s="26">
        <f>AVERAGE(G4:G1000)</f>
        <v>67.888202247191003</v>
      </c>
      <c r="P2" s="26"/>
      <c r="Q2" s="28">
        <f>AVERAGE(H4:H1000)</f>
        <v>23.884831460674157</v>
      </c>
      <c r="R2" s="29"/>
      <c r="S2" s="35">
        <f>COUNTIF(F4:F368,"&gt;="&amp;S3)</f>
        <v>76</v>
      </c>
      <c r="T2" s="43">
        <f>COUNTIF(L4:L368,"&gt;="&amp;T3)</f>
        <v>88</v>
      </c>
      <c r="U2" s="35">
        <f>COUNTIF(B4:B368,"&gt;="&amp;U3)</f>
        <v>178</v>
      </c>
    </row>
    <row r="3" spans="1:21" x14ac:dyDescent="0.25">
      <c r="B3" s="61">
        <f>AVERAGE(B4:B1000)</f>
        <v>64.342696629213478</v>
      </c>
      <c r="C3" s="1">
        <f>SUM(C4:C400)</f>
        <v>12865.589999999998</v>
      </c>
      <c r="D3" s="1">
        <f t="shared" ref="D3:J3" si="0">SUM(D4:D10000)</f>
        <v>5279.47</v>
      </c>
      <c r="E3" s="1">
        <f t="shared" si="0"/>
        <v>2851.8799999999987</v>
      </c>
      <c r="F3" s="1">
        <f t="shared" si="0"/>
        <v>4691.2800000000007</v>
      </c>
      <c r="G3" s="25">
        <f t="shared" si="0"/>
        <v>12084.099999999999</v>
      </c>
      <c r="H3" s="8">
        <f t="shared" si="0"/>
        <v>4251.5</v>
      </c>
      <c r="I3" s="8">
        <f t="shared" si="0"/>
        <v>5315.44</v>
      </c>
      <c r="J3" s="8">
        <f t="shared" si="0"/>
        <v>2510.9900000000016</v>
      </c>
      <c r="K3" s="26">
        <f>SUM(H3:J3)</f>
        <v>12077.93</v>
      </c>
      <c r="L3" s="41">
        <f>C3-G3</f>
        <v>781.48999999999978</v>
      </c>
      <c r="M3" s="11">
        <f>C3-H3</f>
        <v>8614.0899999999983</v>
      </c>
      <c r="N3" s="32">
        <f>C3/COUNT(C4:C10000)</f>
        <v>72.278595505617972</v>
      </c>
      <c r="O3" s="25">
        <f>G3/COUNT(G4:G10000)</f>
        <v>67.888202247191003</v>
      </c>
      <c r="P3" s="27">
        <f>O3/6</f>
        <v>11.314700374531833</v>
      </c>
      <c r="Q3" s="5">
        <f>H3/COUNT(H4:H10000)</f>
        <v>23.884831460674157</v>
      </c>
      <c r="R3" s="30">
        <f>Q3/6</f>
        <v>3.9808052434456926</v>
      </c>
      <c r="S3" s="37">
        <v>23</v>
      </c>
      <c r="T3" s="44">
        <v>0</v>
      </c>
      <c r="U3" s="38">
        <v>0</v>
      </c>
    </row>
    <row r="4" spans="1:21" x14ac:dyDescent="0.25">
      <c r="A4" s="9">
        <v>45658</v>
      </c>
      <c r="B4" s="1">
        <v>54</v>
      </c>
      <c r="C4" s="2">
        <v>42.8</v>
      </c>
      <c r="D4" s="2">
        <v>21.2</v>
      </c>
      <c r="E4" s="2">
        <v>20.2</v>
      </c>
      <c r="F4" s="2">
        <v>1.41</v>
      </c>
      <c r="G4" s="2">
        <v>69.7</v>
      </c>
      <c r="H4" s="2">
        <v>31.7</v>
      </c>
      <c r="I4" s="2">
        <v>21.2</v>
      </c>
      <c r="J4" s="2">
        <v>16.8</v>
      </c>
      <c r="K4" s="26">
        <f t="shared" ref="K4:K37" si="1">SUM(H4:J4)</f>
        <v>69.7</v>
      </c>
      <c r="L4" s="12">
        <f>C4-G4</f>
        <v>-26.900000000000006</v>
      </c>
      <c r="M4" s="12">
        <f t="shared" ref="M4:M67" si="2">C4-H4</f>
        <v>11.099999999999998</v>
      </c>
    </row>
    <row r="5" spans="1:21" x14ac:dyDescent="0.25">
      <c r="A5" s="9">
        <v>45659</v>
      </c>
      <c r="B5" s="1">
        <v>26</v>
      </c>
      <c r="C5" s="2">
        <v>13.1</v>
      </c>
      <c r="D5" s="2">
        <v>12.2</v>
      </c>
      <c r="E5" s="2">
        <v>0.3</v>
      </c>
      <c r="F5" s="2">
        <v>0.66</v>
      </c>
      <c r="G5" s="2">
        <v>59.1</v>
      </c>
      <c r="H5" s="2">
        <v>43.9</v>
      </c>
      <c r="I5" s="2">
        <v>12.2</v>
      </c>
      <c r="J5" s="2">
        <v>3.12</v>
      </c>
      <c r="K5" s="26">
        <f t="shared" si="1"/>
        <v>59.219999999999992</v>
      </c>
      <c r="L5" s="12">
        <f t="shared" ref="L5:L68" si="3">C5-G5</f>
        <v>-46</v>
      </c>
      <c r="M5" s="12">
        <f t="shared" si="2"/>
        <v>-30.799999999999997</v>
      </c>
      <c r="N5" s="17"/>
      <c r="P5" s="12"/>
    </row>
    <row r="6" spans="1:21" x14ac:dyDescent="0.25">
      <c r="A6" s="9">
        <v>45660</v>
      </c>
      <c r="B6" s="1">
        <v>14</v>
      </c>
      <c r="C6" s="2">
        <v>7.39</v>
      </c>
      <c r="D6" s="2">
        <v>7.23</v>
      </c>
      <c r="E6" s="2">
        <v>0</v>
      </c>
      <c r="F6" s="2">
        <v>0.15</v>
      </c>
      <c r="G6" s="2">
        <v>61.2</v>
      </c>
      <c r="H6" s="2">
        <v>52.7</v>
      </c>
      <c r="I6" s="2">
        <v>7.23</v>
      </c>
      <c r="J6" s="2">
        <v>1.29</v>
      </c>
      <c r="K6" s="26">
        <f t="shared" si="1"/>
        <v>61.220000000000006</v>
      </c>
      <c r="L6" s="12">
        <f t="shared" si="3"/>
        <v>-53.81</v>
      </c>
      <c r="M6" s="12">
        <f t="shared" si="2"/>
        <v>-45.31</v>
      </c>
    </row>
    <row r="7" spans="1:21" x14ac:dyDescent="0.25">
      <c r="A7" s="9">
        <v>45661</v>
      </c>
      <c r="B7" s="1">
        <v>25</v>
      </c>
      <c r="C7" s="2">
        <v>15.5</v>
      </c>
      <c r="D7" s="2">
        <v>13.8</v>
      </c>
      <c r="E7" s="2">
        <v>1.21</v>
      </c>
      <c r="F7" s="2">
        <v>0.52</v>
      </c>
      <c r="G7" s="2">
        <v>66.400000000000006</v>
      </c>
      <c r="H7" s="2">
        <v>50.1</v>
      </c>
      <c r="I7" s="2">
        <v>13.8</v>
      </c>
      <c r="J7" s="2">
        <v>2.57</v>
      </c>
      <c r="K7" s="26">
        <f t="shared" si="1"/>
        <v>66.47</v>
      </c>
      <c r="L7" s="12">
        <f t="shared" si="3"/>
        <v>-50.900000000000006</v>
      </c>
      <c r="M7" s="12">
        <f t="shared" si="2"/>
        <v>-34.6</v>
      </c>
    </row>
    <row r="8" spans="1:21" x14ac:dyDescent="0.25">
      <c r="A8" s="9">
        <v>45662</v>
      </c>
      <c r="B8" s="1">
        <v>18</v>
      </c>
      <c r="C8" s="2">
        <v>12.6</v>
      </c>
      <c r="D8" s="2">
        <v>12.6</v>
      </c>
      <c r="E8" s="2">
        <v>0</v>
      </c>
      <c r="F8" s="2">
        <v>0.04</v>
      </c>
      <c r="G8" s="2">
        <v>75.400000000000006</v>
      </c>
      <c r="H8" s="2">
        <v>61.8</v>
      </c>
      <c r="I8" s="2">
        <v>12.6</v>
      </c>
      <c r="J8" s="2">
        <v>1.01</v>
      </c>
      <c r="K8" s="26">
        <f t="shared" si="1"/>
        <v>75.41</v>
      </c>
      <c r="L8" s="12">
        <f t="shared" si="3"/>
        <v>-62.800000000000004</v>
      </c>
      <c r="M8" s="12">
        <f t="shared" si="2"/>
        <v>-49.199999999999996</v>
      </c>
    </row>
    <row r="9" spans="1:21" x14ac:dyDescent="0.25">
      <c r="A9" s="9">
        <v>45663</v>
      </c>
      <c r="B9" s="1">
        <v>28</v>
      </c>
      <c r="C9" s="2">
        <v>17.399999999999999</v>
      </c>
      <c r="D9" s="2">
        <v>14</v>
      </c>
      <c r="E9" s="2">
        <v>2.4500000000000002</v>
      </c>
      <c r="F9" s="2">
        <v>0.91</v>
      </c>
      <c r="G9" s="2">
        <v>64.8</v>
      </c>
      <c r="H9" s="2">
        <v>46.6</v>
      </c>
      <c r="I9" s="2">
        <v>14</v>
      </c>
      <c r="J9" s="2">
        <v>4.18</v>
      </c>
      <c r="K9" s="26">
        <f t="shared" si="1"/>
        <v>64.78</v>
      </c>
      <c r="L9" s="12">
        <f t="shared" si="3"/>
        <v>-47.4</v>
      </c>
      <c r="M9" s="12">
        <f t="shared" si="2"/>
        <v>-29.200000000000003</v>
      </c>
    </row>
    <row r="10" spans="1:21" x14ac:dyDescent="0.25">
      <c r="A10" s="9">
        <v>45664</v>
      </c>
      <c r="B10" s="1">
        <v>43</v>
      </c>
      <c r="C10" s="2">
        <v>29.7</v>
      </c>
      <c r="D10" s="2">
        <v>14.3</v>
      </c>
      <c r="E10" s="2">
        <v>14</v>
      </c>
      <c r="F10" s="2">
        <v>1.49</v>
      </c>
      <c r="G10" s="2">
        <v>64.400000000000006</v>
      </c>
      <c r="H10" s="2">
        <v>36.9</v>
      </c>
      <c r="I10" s="2">
        <v>14.3</v>
      </c>
      <c r="J10" s="2">
        <v>13.2</v>
      </c>
      <c r="K10" s="26">
        <f t="shared" si="1"/>
        <v>64.400000000000006</v>
      </c>
      <c r="L10" s="12">
        <f t="shared" si="3"/>
        <v>-34.700000000000003</v>
      </c>
      <c r="M10" s="12">
        <f t="shared" si="2"/>
        <v>-7.1999999999999993</v>
      </c>
    </row>
    <row r="11" spans="1:21" x14ac:dyDescent="0.25">
      <c r="A11" s="9">
        <v>45665</v>
      </c>
      <c r="B11" s="1">
        <v>12</v>
      </c>
      <c r="C11" s="2">
        <v>7.36</v>
      </c>
      <c r="D11" s="2">
        <v>7.2</v>
      </c>
      <c r="E11" s="2">
        <v>0</v>
      </c>
      <c r="F11" s="2">
        <v>0.17</v>
      </c>
      <c r="G11" s="2">
        <v>67.3</v>
      </c>
      <c r="H11" s="2">
        <v>59.1</v>
      </c>
      <c r="I11" s="2">
        <v>7.2</v>
      </c>
      <c r="J11" s="2">
        <v>0.95</v>
      </c>
      <c r="K11" s="26">
        <f t="shared" si="1"/>
        <v>67.25</v>
      </c>
      <c r="L11" s="12">
        <f t="shared" si="3"/>
        <v>-59.94</v>
      </c>
      <c r="M11" s="12">
        <f t="shared" si="2"/>
        <v>-51.74</v>
      </c>
    </row>
    <row r="12" spans="1:21" x14ac:dyDescent="0.25">
      <c r="A12" s="9">
        <v>45666</v>
      </c>
      <c r="B12" s="1">
        <v>34</v>
      </c>
      <c r="C12" s="2">
        <v>20.5</v>
      </c>
      <c r="D12" s="2">
        <v>13.9</v>
      </c>
      <c r="E12" s="2">
        <v>5.45</v>
      </c>
      <c r="F12" s="2">
        <v>1.1399999999999999</v>
      </c>
      <c r="G12" s="2">
        <v>60</v>
      </c>
      <c r="H12" s="2">
        <v>39.299999999999997</v>
      </c>
      <c r="I12" s="2">
        <v>13.9</v>
      </c>
      <c r="J12" s="2">
        <v>6.82</v>
      </c>
      <c r="K12" s="26">
        <f t="shared" si="1"/>
        <v>60.019999999999996</v>
      </c>
      <c r="L12" s="12">
        <f t="shared" si="3"/>
        <v>-39.5</v>
      </c>
      <c r="M12" s="12">
        <f t="shared" si="2"/>
        <v>-18.799999999999997</v>
      </c>
    </row>
    <row r="13" spans="1:21" x14ac:dyDescent="0.25">
      <c r="A13" s="9">
        <v>45667</v>
      </c>
      <c r="B13" s="1">
        <v>29</v>
      </c>
      <c r="C13" s="2">
        <v>17.899999999999999</v>
      </c>
      <c r="D13" s="2">
        <v>15.5</v>
      </c>
      <c r="E13" s="2">
        <v>1.63</v>
      </c>
      <c r="F13" s="2">
        <v>0.8</v>
      </c>
      <c r="G13" s="2">
        <v>67.5</v>
      </c>
      <c r="H13" s="2">
        <v>47.8</v>
      </c>
      <c r="I13" s="2">
        <v>15.5</v>
      </c>
      <c r="J13" s="2">
        <v>4.2</v>
      </c>
      <c r="K13" s="26">
        <f t="shared" si="1"/>
        <v>67.5</v>
      </c>
      <c r="L13" s="12">
        <f t="shared" si="3"/>
        <v>-49.6</v>
      </c>
      <c r="M13" s="12">
        <f t="shared" si="2"/>
        <v>-29.9</v>
      </c>
    </row>
    <row r="14" spans="1:21" x14ac:dyDescent="0.25">
      <c r="A14" s="9">
        <v>45668</v>
      </c>
      <c r="B14" s="1">
        <v>43</v>
      </c>
      <c r="C14" s="2">
        <v>34.4</v>
      </c>
      <c r="D14" s="2">
        <v>20.9</v>
      </c>
      <c r="E14" s="2">
        <v>12.4</v>
      </c>
      <c r="F14" s="2">
        <v>1.23</v>
      </c>
      <c r="G14" s="2">
        <v>76</v>
      </c>
      <c r="H14" s="2">
        <v>43.1</v>
      </c>
      <c r="I14" s="2">
        <v>20.9</v>
      </c>
      <c r="J14" s="2">
        <v>12</v>
      </c>
      <c r="K14" s="26">
        <f t="shared" si="1"/>
        <v>76</v>
      </c>
      <c r="L14" s="12">
        <f t="shared" si="3"/>
        <v>-41.6</v>
      </c>
      <c r="M14" s="12">
        <f t="shared" si="2"/>
        <v>-8.7000000000000028</v>
      </c>
    </row>
    <row r="15" spans="1:21" x14ac:dyDescent="0.25">
      <c r="A15" s="9">
        <v>45669</v>
      </c>
      <c r="B15" s="1">
        <v>43</v>
      </c>
      <c r="C15" s="2">
        <v>32</v>
      </c>
      <c r="D15" s="2">
        <v>23.6</v>
      </c>
      <c r="E15" s="2">
        <v>7.08</v>
      </c>
      <c r="F15" s="2">
        <v>1.32</v>
      </c>
      <c r="G15" s="2">
        <v>74.5</v>
      </c>
      <c r="H15" s="2">
        <v>42.4</v>
      </c>
      <c r="I15" s="2">
        <v>23.6</v>
      </c>
      <c r="J15" s="2">
        <v>8.49</v>
      </c>
      <c r="K15" s="26">
        <f t="shared" si="1"/>
        <v>74.489999999999995</v>
      </c>
      <c r="L15" s="12">
        <f t="shared" si="3"/>
        <v>-42.5</v>
      </c>
      <c r="M15" s="12">
        <f t="shared" si="2"/>
        <v>-10.399999999999999</v>
      </c>
    </row>
    <row r="16" spans="1:21" x14ac:dyDescent="0.25">
      <c r="A16" s="9">
        <v>45670</v>
      </c>
      <c r="B16" s="1">
        <v>39</v>
      </c>
      <c r="C16" s="2">
        <v>26.8</v>
      </c>
      <c r="D16" s="2">
        <v>19.7</v>
      </c>
      <c r="E16" s="2">
        <v>5.75</v>
      </c>
      <c r="F16" s="2">
        <v>1.43</v>
      </c>
      <c r="G16" s="2">
        <v>69</v>
      </c>
      <c r="H16" s="2">
        <v>41.9</v>
      </c>
      <c r="I16" s="2">
        <v>19.7</v>
      </c>
      <c r="J16" s="2">
        <v>7.46</v>
      </c>
      <c r="K16" s="26">
        <f t="shared" si="1"/>
        <v>69.059999999999988</v>
      </c>
      <c r="L16" s="12">
        <f t="shared" si="3"/>
        <v>-42.2</v>
      </c>
      <c r="M16" s="12">
        <f t="shared" si="2"/>
        <v>-15.099999999999998</v>
      </c>
    </row>
    <row r="17" spans="1:13" x14ac:dyDescent="0.25">
      <c r="A17" s="9">
        <v>45671</v>
      </c>
      <c r="B17" s="1">
        <v>46</v>
      </c>
      <c r="C17" s="2">
        <v>30</v>
      </c>
      <c r="D17" s="2">
        <v>17.399999999999999</v>
      </c>
      <c r="E17" s="2">
        <v>11.4</v>
      </c>
      <c r="F17" s="2">
        <v>1.1499999999999999</v>
      </c>
      <c r="G17" s="2">
        <v>61.4</v>
      </c>
      <c r="H17" s="2">
        <v>33</v>
      </c>
      <c r="I17" s="2">
        <v>17.399999999999999</v>
      </c>
      <c r="J17" s="2">
        <v>11</v>
      </c>
      <c r="K17" s="26">
        <f t="shared" si="1"/>
        <v>61.4</v>
      </c>
      <c r="L17" s="12">
        <f t="shared" si="3"/>
        <v>-31.4</v>
      </c>
      <c r="M17" s="12">
        <f t="shared" si="2"/>
        <v>-3</v>
      </c>
    </row>
    <row r="18" spans="1:13" x14ac:dyDescent="0.25">
      <c r="A18" s="9">
        <v>45672</v>
      </c>
      <c r="B18" s="1">
        <v>38</v>
      </c>
      <c r="C18" s="2">
        <v>22.3</v>
      </c>
      <c r="D18" s="2">
        <v>14.7</v>
      </c>
      <c r="E18" s="2">
        <v>6.7</v>
      </c>
      <c r="F18" s="2">
        <v>0.92</v>
      </c>
      <c r="G18" s="2">
        <v>57.8</v>
      </c>
      <c r="H18" s="2">
        <v>35.6</v>
      </c>
      <c r="I18" s="2">
        <v>14.7</v>
      </c>
      <c r="J18" s="2">
        <v>7.47</v>
      </c>
      <c r="K18" s="26">
        <f t="shared" si="1"/>
        <v>57.769999999999996</v>
      </c>
      <c r="L18" s="12">
        <f t="shared" si="3"/>
        <v>-35.5</v>
      </c>
      <c r="M18" s="12">
        <f t="shared" si="2"/>
        <v>-13.3</v>
      </c>
    </row>
    <row r="19" spans="1:13" x14ac:dyDescent="0.25">
      <c r="A19" s="9">
        <v>45673</v>
      </c>
      <c r="B19" s="1">
        <v>31</v>
      </c>
      <c r="C19" s="2">
        <v>17.5</v>
      </c>
      <c r="D19" s="2">
        <v>14.4</v>
      </c>
      <c r="E19" s="2">
        <v>2.12</v>
      </c>
      <c r="F19" s="2">
        <v>0.97</v>
      </c>
      <c r="G19" s="2">
        <v>60.9</v>
      </c>
      <c r="H19" s="2">
        <v>42.3</v>
      </c>
      <c r="I19" s="2">
        <v>14.4</v>
      </c>
      <c r="J19" s="2">
        <v>4.24</v>
      </c>
      <c r="K19" s="26">
        <f t="shared" si="1"/>
        <v>60.94</v>
      </c>
      <c r="L19" s="12">
        <f t="shared" si="3"/>
        <v>-43.4</v>
      </c>
      <c r="M19" s="12">
        <f t="shared" si="2"/>
        <v>-24.799999999999997</v>
      </c>
    </row>
    <row r="20" spans="1:13" x14ac:dyDescent="0.25">
      <c r="A20" s="9">
        <v>45674</v>
      </c>
      <c r="B20" s="1">
        <v>18</v>
      </c>
      <c r="C20" s="2">
        <v>10</v>
      </c>
      <c r="D20" s="2">
        <v>9.9</v>
      </c>
      <c r="E20" s="2">
        <v>0</v>
      </c>
      <c r="F20" s="2">
        <v>0.15</v>
      </c>
      <c r="G20" s="2">
        <v>61.1</v>
      </c>
      <c r="H20" s="2">
        <v>50.1</v>
      </c>
      <c r="I20" s="2">
        <v>9.9</v>
      </c>
      <c r="J20" s="2">
        <v>1.08</v>
      </c>
      <c r="K20" s="26">
        <f t="shared" si="1"/>
        <v>61.08</v>
      </c>
      <c r="L20" s="12">
        <f t="shared" si="3"/>
        <v>-51.1</v>
      </c>
      <c r="M20" s="12">
        <f t="shared" si="2"/>
        <v>-40.1</v>
      </c>
    </row>
    <row r="21" spans="1:13" x14ac:dyDescent="0.25">
      <c r="A21" s="9">
        <v>45675</v>
      </c>
      <c r="B21" s="1">
        <v>31</v>
      </c>
      <c r="C21" s="2">
        <v>24.7</v>
      </c>
      <c r="D21" s="2">
        <v>24.1</v>
      </c>
      <c r="E21" s="2">
        <v>0</v>
      </c>
      <c r="F21" s="2">
        <v>0.63</v>
      </c>
      <c r="G21" s="2">
        <v>85.4</v>
      </c>
      <c r="H21" s="2">
        <v>58.4</v>
      </c>
      <c r="I21" s="2">
        <v>24.1</v>
      </c>
      <c r="J21" s="2">
        <v>2.88</v>
      </c>
      <c r="K21" s="26">
        <f t="shared" si="1"/>
        <v>85.38</v>
      </c>
      <c r="L21" s="12">
        <f t="shared" si="3"/>
        <v>-60.7</v>
      </c>
      <c r="M21" s="12">
        <f t="shared" si="2"/>
        <v>-33.700000000000003</v>
      </c>
    </row>
    <row r="22" spans="1:13" x14ac:dyDescent="0.25">
      <c r="A22" s="9">
        <v>45676</v>
      </c>
      <c r="B22" s="1">
        <v>20</v>
      </c>
      <c r="C22" s="2">
        <v>13.4</v>
      </c>
      <c r="D22" s="2">
        <v>13.3</v>
      </c>
      <c r="E22" s="2">
        <v>0</v>
      </c>
      <c r="F22" s="2">
        <v>0.08</v>
      </c>
      <c r="G22" s="2">
        <v>69.099999999999994</v>
      </c>
      <c r="H22" s="2">
        <v>54.9</v>
      </c>
      <c r="I22" s="2">
        <v>13.3</v>
      </c>
      <c r="J22" s="2">
        <v>0.84</v>
      </c>
      <c r="K22" s="26">
        <f t="shared" si="1"/>
        <v>69.040000000000006</v>
      </c>
      <c r="L22" s="12">
        <f t="shared" si="3"/>
        <v>-55.699999999999996</v>
      </c>
      <c r="M22" s="12">
        <f t="shared" si="2"/>
        <v>-41.5</v>
      </c>
    </row>
    <row r="23" spans="1:13" x14ac:dyDescent="0.25">
      <c r="A23" s="9">
        <v>45677</v>
      </c>
      <c r="B23" s="1">
        <v>36</v>
      </c>
      <c r="C23" s="2">
        <v>24.5</v>
      </c>
      <c r="D23" s="2">
        <v>18.2</v>
      </c>
      <c r="E23" s="2">
        <v>5.39</v>
      </c>
      <c r="F23" s="2">
        <v>0.96</v>
      </c>
      <c r="G23" s="2">
        <v>68.2</v>
      </c>
      <c r="H23" s="2">
        <v>43.7</v>
      </c>
      <c r="I23" s="2">
        <v>18.2</v>
      </c>
      <c r="J23" s="2">
        <v>6.33</v>
      </c>
      <c r="K23" s="26">
        <f t="shared" si="1"/>
        <v>68.23</v>
      </c>
      <c r="L23" s="12">
        <f t="shared" si="3"/>
        <v>-43.7</v>
      </c>
      <c r="M23" s="12">
        <f t="shared" si="2"/>
        <v>-19.200000000000003</v>
      </c>
    </row>
    <row r="24" spans="1:13" x14ac:dyDescent="0.25">
      <c r="A24" s="9">
        <v>45678</v>
      </c>
      <c r="B24" s="1">
        <v>39</v>
      </c>
      <c r="C24" s="2">
        <v>22.6</v>
      </c>
      <c r="D24" s="2">
        <v>18</v>
      </c>
      <c r="E24" s="2">
        <v>3.64</v>
      </c>
      <c r="F24" s="2">
        <v>0.95</v>
      </c>
      <c r="G24" s="2">
        <v>59.4</v>
      </c>
      <c r="H24" s="2">
        <v>36.4</v>
      </c>
      <c r="I24" s="2">
        <v>18</v>
      </c>
      <c r="J24" s="2">
        <v>4.93</v>
      </c>
      <c r="K24" s="26">
        <f t="shared" si="1"/>
        <v>59.33</v>
      </c>
      <c r="L24" s="12">
        <f t="shared" si="3"/>
        <v>-36.799999999999997</v>
      </c>
      <c r="M24" s="12">
        <f t="shared" si="2"/>
        <v>-13.799999999999997</v>
      </c>
    </row>
    <row r="25" spans="1:13" x14ac:dyDescent="0.25">
      <c r="A25" s="9">
        <v>45679</v>
      </c>
      <c r="B25" s="1">
        <v>16</v>
      </c>
      <c r="C25" s="2">
        <v>10</v>
      </c>
      <c r="D25" s="2">
        <v>9.93</v>
      </c>
      <c r="E25" s="2">
        <v>0</v>
      </c>
      <c r="F25" s="2">
        <v>7.0000000000000007E-2</v>
      </c>
      <c r="G25" s="2">
        <v>63</v>
      </c>
      <c r="H25" s="2">
        <v>53</v>
      </c>
      <c r="I25" s="2">
        <v>9.93</v>
      </c>
      <c r="J25" s="2">
        <v>0.02</v>
      </c>
      <c r="K25" s="26">
        <f t="shared" si="1"/>
        <v>62.95</v>
      </c>
      <c r="L25" s="12">
        <f t="shared" si="3"/>
        <v>-53</v>
      </c>
      <c r="M25" s="12">
        <f t="shared" si="2"/>
        <v>-43</v>
      </c>
    </row>
    <row r="26" spans="1:13" x14ac:dyDescent="0.25">
      <c r="A26" s="9">
        <v>45680</v>
      </c>
      <c r="B26" s="1">
        <v>19</v>
      </c>
      <c r="C26" s="2">
        <v>10.7</v>
      </c>
      <c r="D26" s="2">
        <v>9.82</v>
      </c>
      <c r="E26" s="2">
        <v>0.63</v>
      </c>
      <c r="F26" s="2">
        <v>0.28999999999999998</v>
      </c>
      <c r="G26" s="2">
        <v>55.1</v>
      </c>
      <c r="H26" s="2">
        <v>44.5</v>
      </c>
      <c r="I26" s="2">
        <v>9.82</v>
      </c>
      <c r="J26" s="2">
        <v>0.86</v>
      </c>
      <c r="K26" s="26">
        <f t="shared" si="1"/>
        <v>55.18</v>
      </c>
      <c r="L26" s="12">
        <f t="shared" si="3"/>
        <v>-44.400000000000006</v>
      </c>
      <c r="M26" s="12">
        <f t="shared" si="2"/>
        <v>-33.799999999999997</v>
      </c>
    </row>
    <row r="27" spans="1:13" x14ac:dyDescent="0.25">
      <c r="A27" s="9">
        <v>45681</v>
      </c>
      <c r="B27" s="1">
        <v>51</v>
      </c>
      <c r="C27" s="2">
        <v>32.299999999999997</v>
      </c>
      <c r="D27" s="2">
        <v>18.399999999999999</v>
      </c>
      <c r="E27" s="2">
        <v>12.6</v>
      </c>
      <c r="F27" s="2">
        <v>1.31</v>
      </c>
      <c r="G27" s="2">
        <v>58.1</v>
      </c>
      <c r="H27" s="2">
        <v>28.5</v>
      </c>
      <c r="I27" s="2">
        <v>18.399999999999999</v>
      </c>
      <c r="J27" s="2">
        <v>11.2</v>
      </c>
      <c r="K27" s="26">
        <f t="shared" si="1"/>
        <v>58.099999999999994</v>
      </c>
      <c r="L27" s="12">
        <f t="shared" si="3"/>
        <v>-25.800000000000004</v>
      </c>
      <c r="M27" s="12">
        <f t="shared" si="2"/>
        <v>3.7999999999999972</v>
      </c>
    </row>
    <row r="28" spans="1:13" x14ac:dyDescent="0.25">
      <c r="A28" s="9">
        <v>45682</v>
      </c>
      <c r="B28" s="1">
        <v>56</v>
      </c>
      <c r="C28" s="2">
        <v>34.5</v>
      </c>
      <c r="D28" s="2">
        <v>18</v>
      </c>
      <c r="E28" s="2">
        <v>15.2</v>
      </c>
      <c r="F28" s="2">
        <v>1.26</v>
      </c>
      <c r="G28" s="2">
        <v>56</v>
      </c>
      <c r="H28" s="2">
        <v>24.8</v>
      </c>
      <c r="I28" s="2">
        <v>18</v>
      </c>
      <c r="J28" s="2">
        <v>13.1</v>
      </c>
      <c r="K28" s="26">
        <f t="shared" si="1"/>
        <v>55.9</v>
      </c>
      <c r="L28" s="12">
        <f t="shared" si="3"/>
        <v>-21.5</v>
      </c>
      <c r="M28" s="12">
        <f t="shared" si="2"/>
        <v>9.6999999999999993</v>
      </c>
    </row>
    <row r="29" spans="1:13" x14ac:dyDescent="0.25">
      <c r="A29" s="9">
        <v>45683</v>
      </c>
      <c r="B29" s="1">
        <v>60</v>
      </c>
      <c r="C29" s="2">
        <v>43.8</v>
      </c>
      <c r="D29" s="2">
        <v>24.4</v>
      </c>
      <c r="E29" s="2">
        <v>18.399999999999999</v>
      </c>
      <c r="F29" s="2">
        <v>1.22</v>
      </c>
      <c r="G29" s="2">
        <v>67.8</v>
      </c>
      <c r="H29" s="2">
        <v>27.2</v>
      </c>
      <c r="I29" s="2">
        <v>24.2</v>
      </c>
      <c r="J29" s="2">
        <v>16.399999999999999</v>
      </c>
      <c r="K29" s="26">
        <f t="shared" si="1"/>
        <v>67.8</v>
      </c>
      <c r="L29" s="12">
        <f t="shared" si="3"/>
        <v>-24</v>
      </c>
      <c r="M29" s="12">
        <f t="shared" si="2"/>
        <v>16.599999999999998</v>
      </c>
    </row>
    <row r="30" spans="1:13" x14ac:dyDescent="0.25">
      <c r="A30" s="9">
        <v>45684</v>
      </c>
      <c r="B30" s="1">
        <v>23</v>
      </c>
      <c r="C30" s="2">
        <v>11.9</v>
      </c>
      <c r="D30" s="2">
        <v>10.7</v>
      </c>
      <c r="E30" s="2">
        <v>0.54</v>
      </c>
      <c r="F30" s="2">
        <v>0.63</v>
      </c>
      <c r="G30" s="2">
        <v>58.3</v>
      </c>
      <c r="H30" s="2">
        <v>44.6</v>
      </c>
      <c r="I30" s="2">
        <v>10.7</v>
      </c>
      <c r="J30" s="2">
        <v>3.02</v>
      </c>
      <c r="K30" s="26">
        <f t="shared" si="1"/>
        <v>58.32</v>
      </c>
      <c r="L30" s="12">
        <f t="shared" si="3"/>
        <v>-46.4</v>
      </c>
      <c r="M30" s="12">
        <f t="shared" si="2"/>
        <v>-32.700000000000003</v>
      </c>
    </row>
    <row r="31" spans="1:13" x14ac:dyDescent="0.25">
      <c r="A31" s="9">
        <v>45685</v>
      </c>
      <c r="B31" s="1">
        <v>32</v>
      </c>
      <c r="C31" s="2">
        <v>16</v>
      </c>
      <c r="D31" s="2">
        <v>14.8</v>
      </c>
      <c r="E31" s="2">
        <v>0.54</v>
      </c>
      <c r="F31" s="2">
        <v>0.7</v>
      </c>
      <c r="G31" s="2">
        <v>55.2</v>
      </c>
      <c r="H31" s="2">
        <v>37.6</v>
      </c>
      <c r="I31" s="2">
        <v>14.8</v>
      </c>
      <c r="J31" s="2">
        <v>2.8</v>
      </c>
      <c r="K31" s="26">
        <f t="shared" si="1"/>
        <v>55.2</v>
      </c>
      <c r="L31" s="12">
        <f t="shared" si="3"/>
        <v>-39.200000000000003</v>
      </c>
      <c r="M31" s="12">
        <f t="shared" si="2"/>
        <v>-21.6</v>
      </c>
    </row>
    <row r="32" spans="1:13" x14ac:dyDescent="0.25">
      <c r="A32" s="9">
        <v>45686</v>
      </c>
      <c r="B32" s="1">
        <v>52</v>
      </c>
      <c r="C32" s="2">
        <v>35</v>
      </c>
      <c r="D32" s="2">
        <v>18.100000000000001</v>
      </c>
      <c r="E32" s="2">
        <v>15.5</v>
      </c>
      <c r="F32" s="2">
        <v>1.37</v>
      </c>
      <c r="G32" s="2">
        <v>61</v>
      </c>
      <c r="H32" s="2">
        <v>29.3</v>
      </c>
      <c r="I32" s="2">
        <v>18.100000000000001</v>
      </c>
      <c r="J32" s="2">
        <v>13.6</v>
      </c>
      <c r="K32" s="26">
        <f t="shared" si="1"/>
        <v>61.000000000000007</v>
      </c>
      <c r="L32" s="12">
        <f t="shared" si="3"/>
        <v>-26</v>
      </c>
      <c r="M32" s="12">
        <f t="shared" si="2"/>
        <v>5.6999999999999993</v>
      </c>
    </row>
    <row r="33" spans="1:13" x14ac:dyDescent="0.25">
      <c r="A33" s="9">
        <v>45687</v>
      </c>
      <c r="B33" s="1">
        <v>48</v>
      </c>
      <c r="C33" s="2">
        <v>27.4</v>
      </c>
      <c r="D33" s="2">
        <v>16.600000000000001</v>
      </c>
      <c r="E33" s="2">
        <v>9.8000000000000007</v>
      </c>
      <c r="F33" s="2">
        <v>1.04</v>
      </c>
      <c r="G33" s="2">
        <v>53.1</v>
      </c>
      <c r="H33" s="2">
        <v>27.3</v>
      </c>
      <c r="I33" s="2">
        <v>16.600000000000001</v>
      </c>
      <c r="J33" s="2">
        <v>9.25</v>
      </c>
      <c r="K33" s="26">
        <f t="shared" si="1"/>
        <v>53.150000000000006</v>
      </c>
      <c r="L33" s="12">
        <f t="shared" si="3"/>
        <v>-25.700000000000003</v>
      </c>
      <c r="M33" s="12">
        <f t="shared" si="2"/>
        <v>9.9999999999997868E-2</v>
      </c>
    </row>
    <row r="34" spans="1:13" x14ac:dyDescent="0.25">
      <c r="A34" s="9">
        <v>45688</v>
      </c>
      <c r="B34" s="1">
        <v>16</v>
      </c>
      <c r="C34" s="2">
        <v>9.66</v>
      </c>
      <c r="D34" s="2">
        <v>9.4600000000000009</v>
      </c>
      <c r="E34" s="2">
        <v>0</v>
      </c>
      <c r="F34" s="2">
        <v>0.21</v>
      </c>
      <c r="G34" s="2">
        <v>61</v>
      </c>
      <c r="H34" s="2">
        <v>51</v>
      </c>
      <c r="I34" s="2">
        <v>9.4600000000000009</v>
      </c>
      <c r="J34" s="2">
        <v>0.52</v>
      </c>
      <c r="K34" s="26">
        <f t="shared" si="1"/>
        <v>60.980000000000004</v>
      </c>
      <c r="L34" s="12">
        <f t="shared" si="3"/>
        <v>-51.34</v>
      </c>
      <c r="M34" s="12">
        <f t="shared" si="2"/>
        <v>-41.34</v>
      </c>
    </row>
    <row r="35" spans="1:13" x14ac:dyDescent="0.25">
      <c r="A35" s="9">
        <v>45689</v>
      </c>
      <c r="B35" s="1">
        <v>16</v>
      </c>
      <c r="C35" s="2">
        <v>9.76</v>
      </c>
      <c r="D35" s="2">
        <v>9.7200000000000006</v>
      </c>
      <c r="E35" s="2">
        <v>0</v>
      </c>
      <c r="F35" s="2">
        <v>0.04</v>
      </c>
      <c r="G35" s="2">
        <v>59</v>
      </c>
      <c r="H35" s="2">
        <v>49.2</v>
      </c>
      <c r="I35" s="2">
        <v>9.7200000000000006</v>
      </c>
      <c r="J35" s="2">
        <v>0.01</v>
      </c>
      <c r="K35" s="26">
        <f t="shared" si="1"/>
        <v>58.93</v>
      </c>
      <c r="L35" s="12">
        <f t="shared" si="3"/>
        <v>-49.24</v>
      </c>
      <c r="M35" s="12">
        <f t="shared" si="2"/>
        <v>-39.440000000000005</v>
      </c>
    </row>
    <row r="36" spans="1:13" x14ac:dyDescent="0.25">
      <c r="A36" s="9">
        <v>45690</v>
      </c>
      <c r="B36" s="1">
        <v>15</v>
      </c>
      <c r="C36" s="2">
        <v>8.98</v>
      </c>
      <c r="D36" s="2">
        <v>8.98</v>
      </c>
      <c r="E36" s="2">
        <v>0</v>
      </c>
      <c r="F36" s="2">
        <v>0</v>
      </c>
      <c r="G36" s="2">
        <v>58.3</v>
      </c>
      <c r="H36" s="2">
        <v>49.4</v>
      </c>
      <c r="I36" s="2">
        <v>8.98</v>
      </c>
      <c r="J36" s="2">
        <v>0</v>
      </c>
      <c r="K36" s="26">
        <f t="shared" si="1"/>
        <v>58.379999999999995</v>
      </c>
      <c r="L36" s="12">
        <f t="shared" si="3"/>
        <v>-49.319999999999993</v>
      </c>
      <c r="M36" s="12">
        <f t="shared" si="2"/>
        <v>-40.42</v>
      </c>
    </row>
    <row r="37" spans="1:13" x14ac:dyDescent="0.25">
      <c r="A37" s="9">
        <v>45691</v>
      </c>
      <c r="B37" s="1">
        <v>26</v>
      </c>
      <c r="C37" s="2">
        <v>14.3</v>
      </c>
      <c r="D37" s="2">
        <v>13.8</v>
      </c>
      <c r="E37" s="2">
        <v>0</v>
      </c>
      <c r="F37" s="2">
        <v>0.54</v>
      </c>
      <c r="G37" s="2">
        <v>59.4</v>
      </c>
      <c r="H37" s="2">
        <v>43.9</v>
      </c>
      <c r="I37" s="2">
        <v>13.8</v>
      </c>
      <c r="J37" s="2">
        <v>1.77</v>
      </c>
      <c r="K37" s="26">
        <f t="shared" si="1"/>
        <v>59.470000000000006</v>
      </c>
      <c r="L37" s="12">
        <f t="shared" si="3"/>
        <v>-45.099999999999994</v>
      </c>
      <c r="M37" s="12">
        <f t="shared" si="2"/>
        <v>-29.599999999999998</v>
      </c>
    </row>
    <row r="38" spans="1:13" x14ac:dyDescent="0.25">
      <c r="A38" s="9">
        <v>45692</v>
      </c>
      <c r="B38" s="1">
        <v>60</v>
      </c>
      <c r="C38" s="2">
        <v>38.4</v>
      </c>
      <c r="D38" s="2">
        <v>19.600000000000001</v>
      </c>
      <c r="E38" s="2">
        <v>17.7</v>
      </c>
      <c r="F38" s="2">
        <v>1.0900000000000001</v>
      </c>
      <c r="G38" s="2">
        <v>57.5</v>
      </c>
      <c r="H38" s="2">
        <v>22.8</v>
      </c>
      <c r="I38" s="2">
        <v>19.600000000000001</v>
      </c>
      <c r="J38" s="2">
        <v>15</v>
      </c>
      <c r="K38" s="26">
        <f>SUM(H38:J38)</f>
        <v>57.400000000000006</v>
      </c>
      <c r="L38" s="12">
        <f t="shared" si="3"/>
        <v>-19.100000000000001</v>
      </c>
      <c r="M38" s="12">
        <f t="shared" si="2"/>
        <v>15.599999999999998</v>
      </c>
    </row>
    <row r="39" spans="1:13" x14ac:dyDescent="0.25">
      <c r="A39" s="9">
        <v>45693</v>
      </c>
      <c r="B39" s="1">
        <v>38</v>
      </c>
      <c r="C39" s="2">
        <v>22.2</v>
      </c>
      <c r="D39" s="2">
        <v>20.5</v>
      </c>
      <c r="E39" s="2">
        <v>0.72</v>
      </c>
      <c r="F39" s="2">
        <v>1</v>
      </c>
      <c r="G39" s="2">
        <v>61.6</v>
      </c>
      <c r="H39" s="2">
        <v>38.299999999999997</v>
      </c>
      <c r="I39" s="2">
        <v>20.5</v>
      </c>
      <c r="J39" s="2">
        <v>2.85</v>
      </c>
      <c r="K39" s="26">
        <f>SUM(H39:J39)</f>
        <v>61.65</v>
      </c>
      <c r="L39" s="12">
        <f t="shared" si="3"/>
        <v>-39.400000000000006</v>
      </c>
      <c r="M39" s="12">
        <f t="shared" si="2"/>
        <v>-16.099999999999998</v>
      </c>
    </row>
    <row r="40" spans="1:13" x14ac:dyDescent="0.25">
      <c r="A40" s="9">
        <v>45694</v>
      </c>
      <c r="B40" s="1">
        <v>7</v>
      </c>
      <c r="C40" s="2">
        <v>4.42</v>
      </c>
      <c r="D40" s="2">
        <v>4.42</v>
      </c>
      <c r="E40" s="2">
        <v>0</v>
      </c>
      <c r="F40" s="2">
        <v>0</v>
      </c>
      <c r="G40" s="2">
        <v>62.1</v>
      </c>
      <c r="H40" s="2">
        <v>57.7</v>
      </c>
      <c r="I40" s="2">
        <v>4.42</v>
      </c>
      <c r="J40" s="2">
        <v>0</v>
      </c>
      <c r="K40" s="26">
        <f>SUM(H40:J40)</f>
        <v>62.120000000000005</v>
      </c>
      <c r="L40" s="12">
        <f t="shared" si="3"/>
        <v>-57.68</v>
      </c>
      <c r="M40" s="12">
        <f t="shared" si="2"/>
        <v>-53.28</v>
      </c>
    </row>
    <row r="41" spans="1:13" x14ac:dyDescent="0.25">
      <c r="A41" s="9">
        <v>45695</v>
      </c>
      <c r="B41" s="1">
        <v>56</v>
      </c>
      <c r="C41" s="2">
        <v>38</v>
      </c>
      <c r="D41" s="2">
        <v>21.7</v>
      </c>
      <c r="E41" s="2">
        <v>15</v>
      </c>
      <c r="F41" s="2">
        <v>1.31</v>
      </c>
      <c r="G41" s="2">
        <v>61.4</v>
      </c>
      <c r="H41" s="2">
        <v>26.8</v>
      </c>
      <c r="I41" s="2">
        <v>21.7</v>
      </c>
      <c r="J41" s="2">
        <v>12.9</v>
      </c>
      <c r="K41" s="26">
        <f>SUM(H41:J41)</f>
        <v>61.4</v>
      </c>
      <c r="L41" s="12">
        <f t="shared" si="3"/>
        <v>-23.4</v>
      </c>
      <c r="M41" s="12">
        <f t="shared" si="2"/>
        <v>11.2</v>
      </c>
    </row>
    <row r="42" spans="1:13" x14ac:dyDescent="0.25">
      <c r="A42" s="9">
        <v>45696</v>
      </c>
      <c r="B42" s="1">
        <v>57</v>
      </c>
      <c r="C42" s="2">
        <v>39.9</v>
      </c>
      <c r="D42" s="2">
        <v>22.7</v>
      </c>
      <c r="E42" s="2">
        <v>15.6</v>
      </c>
      <c r="F42" s="2">
        <v>1.59</v>
      </c>
      <c r="G42" s="2">
        <v>64.2</v>
      </c>
      <c r="H42" s="2">
        <v>27.2</v>
      </c>
      <c r="I42" s="2">
        <v>22.7</v>
      </c>
      <c r="J42" s="2">
        <v>14.3</v>
      </c>
      <c r="K42" s="26">
        <f t="shared" ref="K42:K105" si="4">SUM(H42:J42)</f>
        <v>64.2</v>
      </c>
      <c r="L42" s="12">
        <f t="shared" si="3"/>
        <v>-24.300000000000004</v>
      </c>
      <c r="M42" s="12">
        <f t="shared" si="2"/>
        <v>12.7</v>
      </c>
    </row>
    <row r="43" spans="1:13" x14ac:dyDescent="0.25">
      <c r="A43" s="9">
        <v>45697</v>
      </c>
      <c r="B43" s="1">
        <v>61</v>
      </c>
      <c r="C43" s="2">
        <v>39.9</v>
      </c>
      <c r="D43" s="2">
        <v>20.5</v>
      </c>
      <c r="E43" s="2">
        <v>18.2</v>
      </c>
      <c r="F43" s="2">
        <v>1.1399999999999999</v>
      </c>
      <c r="G43" s="2">
        <v>59.7</v>
      </c>
      <c r="H43" s="2">
        <v>23</v>
      </c>
      <c r="I43" s="2">
        <v>20.5</v>
      </c>
      <c r="J43" s="2">
        <v>16.100000000000001</v>
      </c>
      <c r="K43" s="26">
        <f t="shared" si="4"/>
        <v>59.6</v>
      </c>
      <c r="L43" s="12">
        <f t="shared" si="3"/>
        <v>-19.800000000000004</v>
      </c>
      <c r="M43" s="12">
        <f t="shared" si="2"/>
        <v>16.899999999999999</v>
      </c>
    </row>
    <row r="44" spans="1:13" x14ac:dyDescent="0.25">
      <c r="A44" s="9">
        <v>45698</v>
      </c>
      <c r="B44" s="1">
        <v>43</v>
      </c>
      <c r="C44" s="2">
        <v>31</v>
      </c>
      <c r="D44" s="2">
        <v>21.9</v>
      </c>
      <c r="E44" s="2">
        <v>7.69</v>
      </c>
      <c r="F44" s="2">
        <v>1.35</v>
      </c>
      <c r="G44" s="2">
        <v>70.400000000000006</v>
      </c>
      <c r="H44" s="2">
        <v>40.200000000000003</v>
      </c>
      <c r="I44" s="2">
        <v>21.9</v>
      </c>
      <c r="J44" s="2">
        <v>8.31</v>
      </c>
      <c r="K44" s="26">
        <f t="shared" si="4"/>
        <v>70.41</v>
      </c>
      <c r="L44" s="12">
        <f t="shared" si="3"/>
        <v>-39.400000000000006</v>
      </c>
      <c r="M44" s="12">
        <f t="shared" si="2"/>
        <v>-9.2000000000000028</v>
      </c>
    </row>
    <row r="45" spans="1:13" x14ac:dyDescent="0.25">
      <c r="A45" s="9">
        <v>45699</v>
      </c>
      <c r="B45" s="1">
        <v>21</v>
      </c>
      <c r="C45" s="2">
        <v>12.2</v>
      </c>
      <c r="D45" s="2">
        <v>12.1</v>
      </c>
      <c r="E45" s="2">
        <v>0</v>
      </c>
      <c r="F45" s="2">
        <v>0.06</v>
      </c>
      <c r="G45" s="2">
        <v>58.8</v>
      </c>
      <c r="H45" s="2">
        <v>46.7</v>
      </c>
      <c r="I45" s="2">
        <v>12.1</v>
      </c>
      <c r="J45" s="2">
        <v>0.02</v>
      </c>
      <c r="K45" s="26">
        <f t="shared" si="4"/>
        <v>58.820000000000007</v>
      </c>
      <c r="L45" s="12">
        <f t="shared" si="3"/>
        <v>-46.599999999999994</v>
      </c>
      <c r="M45" s="12">
        <f t="shared" si="2"/>
        <v>-34.5</v>
      </c>
    </row>
    <row r="46" spans="1:13" x14ac:dyDescent="0.25">
      <c r="A46" s="9">
        <v>45700</v>
      </c>
      <c r="B46" s="1">
        <v>44</v>
      </c>
      <c r="C46" s="2">
        <v>27.7</v>
      </c>
      <c r="D46" s="2">
        <v>18</v>
      </c>
      <c r="E46" s="2">
        <v>8.4</v>
      </c>
      <c r="F46" s="2">
        <v>1.28</v>
      </c>
      <c r="G46" s="2">
        <v>60.6</v>
      </c>
      <c r="H46" s="2">
        <v>34.1</v>
      </c>
      <c r="I46" s="2">
        <v>18</v>
      </c>
      <c r="J46" s="2">
        <v>8.48</v>
      </c>
      <c r="K46" s="26">
        <f t="shared" si="4"/>
        <v>60.58</v>
      </c>
      <c r="L46" s="12">
        <f t="shared" si="3"/>
        <v>-32.900000000000006</v>
      </c>
      <c r="M46" s="12">
        <f t="shared" si="2"/>
        <v>-6.4000000000000021</v>
      </c>
    </row>
    <row r="47" spans="1:13" x14ac:dyDescent="0.25">
      <c r="A47" s="9">
        <v>45701</v>
      </c>
      <c r="B47" s="1">
        <v>11</v>
      </c>
      <c r="C47" s="2">
        <v>6.49</v>
      </c>
      <c r="D47" s="2">
        <v>6.48</v>
      </c>
      <c r="E47" s="2">
        <v>0</v>
      </c>
      <c r="F47" s="2">
        <v>0</v>
      </c>
      <c r="G47" s="2">
        <v>59.9</v>
      </c>
      <c r="H47" s="2">
        <v>53.4</v>
      </c>
      <c r="I47" s="2">
        <v>6.48</v>
      </c>
      <c r="J47" s="2">
        <v>0</v>
      </c>
      <c r="K47" s="26">
        <f t="shared" si="4"/>
        <v>59.879999999999995</v>
      </c>
      <c r="L47" s="12">
        <f t="shared" si="3"/>
        <v>-53.41</v>
      </c>
      <c r="M47" s="12">
        <f t="shared" si="2"/>
        <v>-46.91</v>
      </c>
    </row>
    <row r="48" spans="1:13" x14ac:dyDescent="0.25">
      <c r="A48" s="9">
        <v>45702</v>
      </c>
      <c r="B48" s="1">
        <v>0</v>
      </c>
      <c r="C48" s="2">
        <v>0</v>
      </c>
      <c r="D48" s="2">
        <v>0</v>
      </c>
      <c r="E48" s="2">
        <v>0</v>
      </c>
      <c r="F48" s="2">
        <v>0</v>
      </c>
      <c r="G48" s="2">
        <v>70.400000000000006</v>
      </c>
      <c r="H48" s="2">
        <v>70.400000000000006</v>
      </c>
      <c r="I48" s="2">
        <v>0</v>
      </c>
      <c r="J48" s="2">
        <v>0</v>
      </c>
      <c r="K48" s="26">
        <f t="shared" si="4"/>
        <v>70.400000000000006</v>
      </c>
      <c r="L48" s="12">
        <f t="shared" si="3"/>
        <v>-70.400000000000006</v>
      </c>
      <c r="M48" s="12">
        <f t="shared" si="2"/>
        <v>-70.400000000000006</v>
      </c>
    </row>
    <row r="49" spans="1:13" x14ac:dyDescent="0.25">
      <c r="A49" s="9">
        <v>45703</v>
      </c>
      <c r="B49" s="1">
        <v>9</v>
      </c>
      <c r="C49" s="2">
        <v>5.73</v>
      </c>
      <c r="D49" s="2">
        <v>5.73</v>
      </c>
      <c r="E49" s="2">
        <v>0</v>
      </c>
      <c r="F49" s="2">
        <v>0</v>
      </c>
      <c r="G49" s="2">
        <v>61.4</v>
      </c>
      <c r="H49" s="2">
        <v>55.7</v>
      </c>
      <c r="I49" s="2">
        <v>0</v>
      </c>
      <c r="J49" s="2">
        <v>0</v>
      </c>
      <c r="K49" s="26">
        <f t="shared" si="4"/>
        <v>55.7</v>
      </c>
      <c r="L49" s="12">
        <f t="shared" si="3"/>
        <v>-55.67</v>
      </c>
      <c r="M49" s="12">
        <f t="shared" si="2"/>
        <v>-49.97</v>
      </c>
    </row>
    <row r="50" spans="1:13" x14ac:dyDescent="0.25">
      <c r="A50" s="9">
        <v>45704</v>
      </c>
      <c r="B50" s="1">
        <v>41</v>
      </c>
      <c r="C50" s="2">
        <v>27.7</v>
      </c>
      <c r="D50" s="2">
        <v>25</v>
      </c>
      <c r="E50" s="2">
        <v>1.78</v>
      </c>
      <c r="F50" s="2">
        <v>1</v>
      </c>
      <c r="G50" s="2">
        <v>69.099999999999994</v>
      </c>
      <c r="H50" s="2">
        <v>40.5</v>
      </c>
      <c r="I50" s="2">
        <v>25</v>
      </c>
      <c r="J50" s="2">
        <v>3.67</v>
      </c>
      <c r="K50" s="26">
        <f t="shared" si="4"/>
        <v>69.17</v>
      </c>
      <c r="L50" s="12">
        <f t="shared" si="3"/>
        <v>-41.399999999999991</v>
      </c>
      <c r="M50" s="12">
        <f t="shared" si="2"/>
        <v>-12.8</v>
      </c>
    </row>
    <row r="51" spans="1:13" x14ac:dyDescent="0.25">
      <c r="A51" s="9">
        <v>45705</v>
      </c>
      <c r="B51" s="1">
        <v>21</v>
      </c>
      <c r="C51" s="2">
        <v>15.6</v>
      </c>
      <c r="D51" s="2">
        <v>15.3</v>
      </c>
      <c r="E51" s="2">
        <v>0</v>
      </c>
      <c r="F51" s="2">
        <v>0.22</v>
      </c>
      <c r="G51" s="2">
        <v>74.900000000000006</v>
      </c>
      <c r="H51" s="2">
        <v>58.9</v>
      </c>
      <c r="I51" s="2">
        <v>15.3</v>
      </c>
      <c r="J51" s="2">
        <v>0.62</v>
      </c>
      <c r="K51" s="26">
        <f t="shared" si="4"/>
        <v>74.820000000000007</v>
      </c>
      <c r="L51" s="12">
        <f t="shared" si="3"/>
        <v>-59.300000000000004</v>
      </c>
      <c r="M51" s="12">
        <f t="shared" si="2"/>
        <v>-43.3</v>
      </c>
    </row>
    <row r="52" spans="1:13" x14ac:dyDescent="0.25">
      <c r="A52" s="9">
        <v>45706</v>
      </c>
      <c r="B52" s="1">
        <v>25</v>
      </c>
      <c r="C52" s="2">
        <v>17.2</v>
      </c>
      <c r="D52" s="2">
        <v>16.899999999999999</v>
      </c>
      <c r="E52" s="2">
        <v>0</v>
      </c>
      <c r="F52" s="2">
        <v>0.31</v>
      </c>
      <c r="G52" s="2">
        <v>71.400000000000006</v>
      </c>
      <c r="H52" s="2">
        <v>53.7</v>
      </c>
      <c r="I52" s="2">
        <v>16.899999999999999</v>
      </c>
      <c r="J52" s="2">
        <v>0.76</v>
      </c>
      <c r="K52" s="26">
        <f t="shared" si="4"/>
        <v>71.36</v>
      </c>
      <c r="L52" s="12">
        <f t="shared" si="3"/>
        <v>-54.2</v>
      </c>
      <c r="M52" s="12">
        <f t="shared" si="2"/>
        <v>-36.5</v>
      </c>
    </row>
    <row r="53" spans="1:13" x14ac:dyDescent="0.25">
      <c r="A53" s="9">
        <v>45707</v>
      </c>
      <c r="B53" s="1">
        <v>49</v>
      </c>
      <c r="C53" s="2">
        <v>36</v>
      </c>
      <c r="D53" s="2">
        <v>24.4</v>
      </c>
      <c r="E53" s="2">
        <v>10.7</v>
      </c>
      <c r="F53" s="2">
        <v>0.87</v>
      </c>
      <c r="G53" s="2">
        <v>70.900000000000006</v>
      </c>
      <c r="H53" s="2">
        <v>36.1</v>
      </c>
      <c r="I53" s="2">
        <v>24.4</v>
      </c>
      <c r="J53" s="2">
        <v>10.4</v>
      </c>
      <c r="K53" s="26">
        <f t="shared" si="4"/>
        <v>70.900000000000006</v>
      </c>
      <c r="L53" s="12">
        <f t="shared" si="3"/>
        <v>-34.900000000000006</v>
      </c>
      <c r="M53" s="12">
        <f t="shared" si="2"/>
        <v>-0.10000000000000142</v>
      </c>
    </row>
    <row r="54" spans="1:13" x14ac:dyDescent="0.25">
      <c r="A54" s="9">
        <v>45708</v>
      </c>
      <c r="B54" s="1">
        <v>41</v>
      </c>
      <c r="C54" s="2">
        <v>30</v>
      </c>
      <c r="D54" s="2">
        <v>23.5</v>
      </c>
      <c r="E54" s="2">
        <v>5.54</v>
      </c>
      <c r="F54" s="2">
        <v>0.96</v>
      </c>
      <c r="G54" s="2">
        <v>73.099999999999994</v>
      </c>
      <c r="H54" s="2">
        <v>43.1</v>
      </c>
      <c r="I54" s="2">
        <v>23.5</v>
      </c>
      <c r="J54" s="2">
        <v>6.43</v>
      </c>
      <c r="K54" s="26">
        <f t="shared" si="4"/>
        <v>73.03</v>
      </c>
      <c r="L54" s="12">
        <f t="shared" si="3"/>
        <v>-43.099999999999994</v>
      </c>
      <c r="M54" s="12">
        <f t="shared" si="2"/>
        <v>-13.100000000000001</v>
      </c>
    </row>
    <row r="55" spans="1:13" x14ac:dyDescent="0.25">
      <c r="A55" s="9">
        <v>45709</v>
      </c>
      <c r="B55" s="1">
        <v>73</v>
      </c>
      <c r="C55" s="2">
        <v>66.8</v>
      </c>
      <c r="D55" s="2">
        <v>23.7</v>
      </c>
      <c r="E55" s="2">
        <v>25.5</v>
      </c>
      <c r="F55" s="2">
        <v>8.59</v>
      </c>
      <c r="G55" s="2">
        <v>71.7</v>
      </c>
      <c r="H55" s="2">
        <v>19.100000000000001</v>
      </c>
      <c r="I55" s="2">
        <v>32.700000000000003</v>
      </c>
      <c r="J55" s="2">
        <v>19.899999999999999</v>
      </c>
      <c r="K55" s="26">
        <f t="shared" si="4"/>
        <v>71.7</v>
      </c>
      <c r="L55" s="12">
        <f t="shared" si="3"/>
        <v>-4.9000000000000057</v>
      </c>
      <c r="M55" s="12">
        <f t="shared" si="2"/>
        <v>47.699999999999996</v>
      </c>
    </row>
    <row r="56" spans="1:13" x14ac:dyDescent="0.25">
      <c r="A56" s="9">
        <v>45710</v>
      </c>
      <c r="B56" s="1">
        <v>69</v>
      </c>
      <c r="C56" s="2">
        <v>46.5</v>
      </c>
      <c r="D56" s="2">
        <v>22.4</v>
      </c>
      <c r="E56" s="2">
        <v>22.1</v>
      </c>
      <c r="F56" s="2">
        <v>2.08</v>
      </c>
      <c r="G56" s="2">
        <v>60.6</v>
      </c>
      <c r="H56" s="2">
        <v>19.100000000000001</v>
      </c>
      <c r="I56" s="2">
        <v>22.4</v>
      </c>
      <c r="J56" s="2">
        <v>19.100000000000001</v>
      </c>
      <c r="K56" s="26">
        <f t="shared" si="4"/>
        <v>60.6</v>
      </c>
      <c r="L56" s="12">
        <f t="shared" si="3"/>
        <v>-14.100000000000001</v>
      </c>
      <c r="M56" s="12">
        <f t="shared" si="2"/>
        <v>27.4</v>
      </c>
    </row>
    <row r="57" spans="1:13" x14ac:dyDescent="0.25">
      <c r="A57" s="9">
        <v>45711</v>
      </c>
      <c r="B57" s="1">
        <v>28</v>
      </c>
      <c r="C57" s="2">
        <v>17.3</v>
      </c>
      <c r="D57" s="2">
        <v>16.399999999999999</v>
      </c>
      <c r="E57" s="2">
        <v>0</v>
      </c>
      <c r="F57" s="2">
        <v>0.86</v>
      </c>
      <c r="G57" s="2">
        <v>64.8</v>
      </c>
      <c r="H57" s="2">
        <v>46.5</v>
      </c>
      <c r="I57" s="2">
        <v>16.399999999999999</v>
      </c>
      <c r="J57" s="2">
        <v>1.93</v>
      </c>
      <c r="K57" s="26">
        <f t="shared" si="4"/>
        <v>64.83</v>
      </c>
      <c r="L57" s="12">
        <f t="shared" si="3"/>
        <v>-47.5</v>
      </c>
      <c r="M57" s="12">
        <f t="shared" si="2"/>
        <v>-29.2</v>
      </c>
    </row>
    <row r="58" spans="1:13" x14ac:dyDescent="0.25">
      <c r="A58" s="9">
        <v>45712</v>
      </c>
      <c r="B58" s="1">
        <v>50</v>
      </c>
      <c r="C58" s="2">
        <v>36.5</v>
      </c>
      <c r="D58" s="2">
        <v>26.9</v>
      </c>
      <c r="E58" s="2">
        <v>8.2799999999999994</v>
      </c>
      <c r="F58" s="2">
        <v>1.38</v>
      </c>
      <c r="G58" s="2">
        <v>71.5</v>
      </c>
      <c r="H58" s="2">
        <v>36.1</v>
      </c>
      <c r="I58" s="2">
        <v>26.9</v>
      </c>
      <c r="J58" s="2">
        <v>8.4499999999999993</v>
      </c>
      <c r="K58" s="26">
        <f t="shared" si="4"/>
        <v>71.45</v>
      </c>
      <c r="L58" s="12">
        <f t="shared" si="3"/>
        <v>-35</v>
      </c>
      <c r="M58" s="12">
        <f t="shared" si="2"/>
        <v>0.39999999999999858</v>
      </c>
    </row>
    <row r="59" spans="1:13" x14ac:dyDescent="0.25">
      <c r="A59" s="9">
        <v>45713</v>
      </c>
      <c r="B59" s="1">
        <v>39</v>
      </c>
      <c r="C59" s="2">
        <v>22.8</v>
      </c>
      <c r="D59" s="2">
        <v>18.600000000000001</v>
      </c>
      <c r="E59" s="2">
        <v>3.23</v>
      </c>
      <c r="F59" s="2">
        <v>0.96</v>
      </c>
      <c r="G59" s="2">
        <v>59.9</v>
      </c>
      <c r="H59" s="2">
        <v>36.700000000000003</v>
      </c>
      <c r="I59" s="2">
        <v>18.600000000000001</v>
      </c>
      <c r="J59" s="2">
        <v>4.63</v>
      </c>
      <c r="K59" s="26">
        <f t="shared" si="4"/>
        <v>59.930000000000007</v>
      </c>
      <c r="L59" s="12">
        <f t="shared" si="3"/>
        <v>-37.099999999999994</v>
      </c>
      <c r="M59" s="12">
        <f t="shared" si="2"/>
        <v>-13.900000000000002</v>
      </c>
    </row>
    <row r="60" spans="1:13" x14ac:dyDescent="0.25">
      <c r="A60" s="9">
        <v>45714</v>
      </c>
      <c r="B60" s="1">
        <v>18</v>
      </c>
      <c r="C60" s="2">
        <v>11.1</v>
      </c>
      <c r="D60" s="2">
        <v>11.1</v>
      </c>
      <c r="E60" s="2">
        <v>0</v>
      </c>
      <c r="F60" s="2">
        <v>0.04</v>
      </c>
      <c r="G60" s="2">
        <v>61.3</v>
      </c>
      <c r="H60" s="2">
        <v>50.2</v>
      </c>
      <c r="I60" s="2">
        <v>11.1</v>
      </c>
      <c r="J60" s="2">
        <v>0.01</v>
      </c>
      <c r="K60" s="26">
        <f t="shared" si="4"/>
        <v>61.31</v>
      </c>
      <c r="L60" s="12">
        <f t="shared" si="3"/>
        <v>-50.199999999999996</v>
      </c>
      <c r="M60" s="12">
        <f t="shared" si="2"/>
        <v>-39.1</v>
      </c>
    </row>
    <row r="61" spans="1:13" x14ac:dyDescent="0.25">
      <c r="A61" s="9">
        <v>45715</v>
      </c>
      <c r="B61" s="1">
        <v>36</v>
      </c>
      <c r="C61" s="2">
        <v>20.100000000000001</v>
      </c>
      <c r="D61" s="2">
        <v>18.8</v>
      </c>
      <c r="E61" s="2">
        <v>0.53</v>
      </c>
      <c r="F61" s="2">
        <v>0.78</v>
      </c>
      <c r="G61" s="2">
        <v>58.9</v>
      </c>
      <c r="H61" s="2">
        <v>37.4</v>
      </c>
      <c r="I61" s="2">
        <v>18.8</v>
      </c>
      <c r="J61" s="2">
        <v>2.62</v>
      </c>
      <c r="K61" s="26">
        <f t="shared" si="4"/>
        <v>58.82</v>
      </c>
      <c r="L61" s="12">
        <f t="shared" si="3"/>
        <v>-38.799999999999997</v>
      </c>
      <c r="M61" s="12">
        <f t="shared" si="2"/>
        <v>-17.299999999999997</v>
      </c>
    </row>
    <row r="62" spans="1:13" x14ac:dyDescent="0.25">
      <c r="A62" s="9">
        <v>45716</v>
      </c>
      <c r="B62" s="1">
        <v>49</v>
      </c>
      <c r="C62" s="2">
        <v>33.9</v>
      </c>
      <c r="D62" s="2">
        <v>20.6</v>
      </c>
      <c r="E62" s="2">
        <v>11.9</v>
      </c>
      <c r="F62" s="2">
        <v>1.45</v>
      </c>
      <c r="G62" s="2">
        <v>65</v>
      </c>
      <c r="H62" s="2">
        <v>33.1</v>
      </c>
      <c r="I62" s="2">
        <v>20.6</v>
      </c>
      <c r="J62" s="2">
        <v>11.3</v>
      </c>
      <c r="K62" s="26">
        <f t="shared" si="4"/>
        <v>65</v>
      </c>
      <c r="L62" s="12">
        <f t="shared" si="3"/>
        <v>-31.1</v>
      </c>
      <c r="M62" s="12">
        <f t="shared" si="2"/>
        <v>0.79999999999999716</v>
      </c>
    </row>
    <row r="63" spans="1:13" x14ac:dyDescent="0.25">
      <c r="A63" s="9">
        <v>45717</v>
      </c>
      <c r="B63" s="1">
        <v>26</v>
      </c>
      <c r="C63" s="2">
        <v>20.5</v>
      </c>
      <c r="D63" s="2">
        <v>20.2</v>
      </c>
      <c r="E63" s="2">
        <v>0</v>
      </c>
      <c r="F63" s="2">
        <v>0.3</v>
      </c>
      <c r="G63" s="2">
        <v>80.2</v>
      </c>
      <c r="H63" s="2">
        <v>59.5</v>
      </c>
      <c r="I63" s="2">
        <v>20.2</v>
      </c>
      <c r="J63" s="2">
        <v>0.56999999999999995</v>
      </c>
      <c r="K63" s="26">
        <f t="shared" si="4"/>
        <v>80.27</v>
      </c>
      <c r="L63" s="12">
        <f t="shared" si="3"/>
        <v>-59.7</v>
      </c>
      <c r="M63" s="12">
        <f t="shared" si="2"/>
        <v>-39</v>
      </c>
    </row>
    <row r="64" spans="1:13" x14ac:dyDescent="0.25">
      <c r="A64" s="9">
        <v>45718</v>
      </c>
      <c r="B64" s="1">
        <v>63</v>
      </c>
      <c r="C64" s="2">
        <v>54</v>
      </c>
      <c r="D64" s="2">
        <v>29.2</v>
      </c>
      <c r="E64" s="2">
        <v>22.7</v>
      </c>
      <c r="F64" s="2">
        <v>2.11</v>
      </c>
      <c r="G64" s="2">
        <v>78.5</v>
      </c>
      <c r="H64" s="2">
        <v>29.4</v>
      </c>
      <c r="I64" s="2">
        <v>29.2</v>
      </c>
      <c r="J64" s="2">
        <v>20</v>
      </c>
      <c r="K64" s="26">
        <f t="shared" si="4"/>
        <v>78.599999999999994</v>
      </c>
      <c r="L64" s="12">
        <f t="shared" si="3"/>
        <v>-24.5</v>
      </c>
      <c r="M64" s="12">
        <f t="shared" si="2"/>
        <v>24.6</v>
      </c>
    </row>
    <row r="65" spans="1:13" x14ac:dyDescent="0.25">
      <c r="A65" s="9">
        <v>45719</v>
      </c>
      <c r="B65" s="1">
        <v>62</v>
      </c>
      <c r="C65" s="2">
        <v>87.4</v>
      </c>
      <c r="D65" s="2">
        <v>47.1</v>
      </c>
      <c r="E65" s="2">
        <v>23</v>
      </c>
      <c r="F65" s="2">
        <v>17.3</v>
      </c>
      <c r="G65" s="2">
        <v>109</v>
      </c>
      <c r="H65" s="2">
        <v>41.1</v>
      </c>
      <c r="I65" s="2">
        <v>47.1</v>
      </c>
      <c r="J65" s="2">
        <v>20.8</v>
      </c>
      <c r="K65" s="26">
        <f t="shared" si="4"/>
        <v>109</v>
      </c>
      <c r="L65" s="12">
        <f t="shared" si="3"/>
        <v>-21.599999999999994</v>
      </c>
      <c r="M65" s="12">
        <f t="shared" si="2"/>
        <v>46.300000000000004</v>
      </c>
    </row>
    <row r="66" spans="1:13" x14ac:dyDescent="0.25">
      <c r="A66" s="9">
        <v>45720</v>
      </c>
      <c r="B66" s="1">
        <v>74</v>
      </c>
      <c r="C66" s="2">
        <v>87.6</v>
      </c>
      <c r="D66" s="2">
        <v>35.299999999999997</v>
      </c>
      <c r="E66" s="2">
        <v>22</v>
      </c>
      <c r="F66" s="2">
        <v>30.2</v>
      </c>
      <c r="G66" s="2">
        <v>73.2</v>
      </c>
      <c r="H66" s="2">
        <v>19</v>
      </c>
      <c r="I66" s="2">
        <v>35.299999999999997</v>
      </c>
      <c r="J66" s="2">
        <v>18.899999999999999</v>
      </c>
      <c r="K66" s="26">
        <f t="shared" si="4"/>
        <v>73.199999999999989</v>
      </c>
      <c r="L66" s="12">
        <f t="shared" si="3"/>
        <v>14.399999999999991</v>
      </c>
      <c r="M66" s="12">
        <f t="shared" si="2"/>
        <v>68.599999999999994</v>
      </c>
    </row>
    <row r="67" spans="1:13" x14ac:dyDescent="0.25">
      <c r="A67" s="9">
        <v>45721</v>
      </c>
      <c r="B67" s="1">
        <v>77</v>
      </c>
      <c r="C67" s="2">
        <v>87.5</v>
      </c>
      <c r="D67" s="2">
        <v>34.5</v>
      </c>
      <c r="E67" s="2">
        <v>22.8</v>
      </c>
      <c r="F67" s="2">
        <v>30.2</v>
      </c>
      <c r="G67" s="2">
        <v>70.3</v>
      </c>
      <c r="H67" s="2">
        <v>16</v>
      </c>
      <c r="I67" s="2">
        <v>34.5</v>
      </c>
      <c r="J67" s="2">
        <v>19.8</v>
      </c>
      <c r="K67" s="26">
        <f t="shared" si="4"/>
        <v>70.3</v>
      </c>
      <c r="L67" s="12">
        <f t="shared" si="3"/>
        <v>17.200000000000003</v>
      </c>
      <c r="M67" s="12">
        <f t="shared" si="2"/>
        <v>71.5</v>
      </c>
    </row>
    <row r="68" spans="1:13" x14ac:dyDescent="0.25">
      <c r="A68" s="9">
        <v>45722</v>
      </c>
      <c r="B68" s="1">
        <v>74</v>
      </c>
      <c r="C68" s="2">
        <v>83.5</v>
      </c>
      <c r="D68" s="2">
        <v>27.9</v>
      </c>
      <c r="E68" s="2">
        <v>22.4</v>
      </c>
      <c r="F68" s="2">
        <v>33.299999999999997</v>
      </c>
      <c r="G68" s="2">
        <v>60.2</v>
      </c>
      <c r="H68" s="2">
        <v>15.7</v>
      </c>
      <c r="I68" s="2">
        <v>27.9</v>
      </c>
      <c r="J68" s="2">
        <v>16.600000000000001</v>
      </c>
      <c r="K68" s="26">
        <f t="shared" si="4"/>
        <v>60.199999999999996</v>
      </c>
      <c r="L68" s="12">
        <f t="shared" si="3"/>
        <v>23.299999999999997</v>
      </c>
      <c r="M68" s="12">
        <f t="shared" ref="M68:M131" si="5">C68-H68</f>
        <v>67.8</v>
      </c>
    </row>
    <row r="69" spans="1:13" x14ac:dyDescent="0.25">
      <c r="A69" s="9">
        <v>45723</v>
      </c>
      <c r="B69" s="1">
        <v>80</v>
      </c>
      <c r="C69" s="2">
        <v>87.7</v>
      </c>
      <c r="D69" s="2">
        <v>30.3</v>
      </c>
      <c r="E69" s="2">
        <v>22.1</v>
      </c>
      <c r="F69" s="2">
        <v>35.299999999999997</v>
      </c>
      <c r="G69" s="2">
        <v>57.7</v>
      </c>
      <c r="H69" s="2">
        <v>11.7</v>
      </c>
      <c r="I69" s="2">
        <v>30.3</v>
      </c>
      <c r="J69" s="2">
        <v>15.7</v>
      </c>
      <c r="K69" s="26">
        <f t="shared" si="4"/>
        <v>57.7</v>
      </c>
      <c r="L69" s="12">
        <f t="shared" ref="L69:L132" si="6">C69-G69</f>
        <v>30</v>
      </c>
      <c r="M69" s="12">
        <f t="shared" si="5"/>
        <v>76</v>
      </c>
    </row>
    <row r="70" spans="1:13" x14ac:dyDescent="0.25">
      <c r="A70" s="9">
        <v>45724</v>
      </c>
      <c r="B70" s="1">
        <v>83</v>
      </c>
      <c r="C70" s="2">
        <v>90.5</v>
      </c>
      <c r="D70" s="2">
        <v>39.700000000000003</v>
      </c>
      <c r="E70" s="2">
        <v>22.2</v>
      </c>
      <c r="F70" s="2">
        <v>28.6</v>
      </c>
      <c r="G70" s="2">
        <v>69.3</v>
      </c>
      <c r="H70" s="2">
        <v>11.5</v>
      </c>
      <c r="I70" s="2">
        <v>39.700000000000003</v>
      </c>
      <c r="J70" s="2">
        <v>18</v>
      </c>
      <c r="K70" s="26">
        <f t="shared" si="4"/>
        <v>69.2</v>
      </c>
      <c r="L70" s="12">
        <f t="shared" si="6"/>
        <v>21.200000000000003</v>
      </c>
      <c r="M70" s="12">
        <f t="shared" si="5"/>
        <v>79</v>
      </c>
    </row>
    <row r="71" spans="1:13" x14ac:dyDescent="0.25">
      <c r="A71" s="9">
        <v>45725</v>
      </c>
      <c r="B71" s="1">
        <v>83</v>
      </c>
      <c r="C71" s="2">
        <v>79.900000000000006</v>
      </c>
      <c r="D71" s="2">
        <v>31</v>
      </c>
      <c r="E71" s="2">
        <v>26.6</v>
      </c>
      <c r="F71" s="2">
        <v>22.3</v>
      </c>
      <c r="G71" s="2">
        <v>61.2</v>
      </c>
      <c r="H71" s="2">
        <v>10.199999999999999</v>
      </c>
      <c r="I71" s="2">
        <v>26.6</v>
      </c>
      <c r="J71" s="2">
        <v>24.3</v>
      </c>
      <c r="K71" s="26">
        <f t="shared" si="4"/>
        <v>61.099999999999994</v>
      </c>
      <c r="L71" s="12">
        <f t="shared" si="6"/>
        <v>18.700000000000003</v>
      </c>
      <c r="M71" s="12">
        <f t="shared" si="5"/>
        <v>69.7</v>
      </c>
    </row>
    <row r="72" spans="1:13" x14ac:dyDescent="0.25">
      <c r="A72" s="9">
        <v>45726</v>
      </c>
      <c r="B72" s="1">
        <v>56</v>
      </c>
      <c r="C72" s="2">
        <v>39.5</v>
      </c>
      <c r="D72" s="2">
        <v>21.8</v>
      </c>
      <c r="E72" s="2">
        <v>16.7</v>
      </c>
      <c r="F72" s="2">
        <v>1.04</v>
      </c>
      <c r="G72" s="2">
        <v>66.5</v>
      </c>
      <c r="H72" s="2">
        <v>29.4</v>
      </c>
      <c r="I72" s="2">
        <v>21.8</v>
      </c>
      <c r="J72" s="2">
        <v>15.3</v>
      </c>
      <c r="K72" s="26">
        <f t="shared" si="4"/>
        <v>66.5</v>
      </c>
      <c r="L72" s="12">
        <f t="shared" si="6"/>
        <v>-27</v>
      </c>
      <c r="M72" s="12">
        <f t="shared" si="5"/>
        <v>10.100000000000001</v>
      </c>
    </row>
    <row r="73" spans="1:13" x14ac:dyDescent="0.25">
      <c r="A73" s="9">
        <v>45727</v>
      </c>
      <c r="B73" s="1">
        <v>67</v>
      </c>
      <c r="C73" s="2">
        <v>62.7</v>
      </c>
      <c r="D73" s="2">
        <v>29.5</v>
      </c>
      <c r="E73" s="2">
        <v>21.8</v>
      </c>
      <c r="F73" s="2">
        <v>11.4</v>
      </c>
      <c r="G73" s="2">
        <v>73.099999999999994</v>
      </c>
      <c r="H73" s="2">
        <v>23.8</v>
      </c>
      <c r="I73" s="2">
        <v>29.5</v>
      </c>
      <c r="J73" s="2">
        <v>19.7</v>
      </c>
      <c r="K73" s="26">
        <f t="shared" si="4"/>
        <v>73</v>
      </c>
      <c r="L73" s="12">
        <f t="shared" si="6"/>
        <v>-10.399999999999991</v>
      </c>
      <c r="M73" s="12">
        <f t="shared" si="5"/>
        <v>38.900000000000006</v>
      </c>
    </row>
    <row r="74" spans="1:13" x14ac:dyDescent="0.25">
      <c r="A74" s="9">
        <v>45728</v>
      </c>
      <c r="B74" s="1">
        <v>24</v>
      </c>
      <c r="C74" s="2">
        <v>20.8</v>
      </c>
      <c r="D74" s="2">
        <v>20.399999999999999</v>
      </c>
      <c r="E74" s="2">
        <v>0</v>
      </c>
      <c r="F74" s="2">
        <v>0.39</v>
      </c>
      <c r="G74" s="2">
        <v>93.9</v>
      </c>
      <c r="H74" s="2">
        <v>71.8</v>
      </c>
      <c r="I74" s="2">
        <v>20.399999999999999</v>
      </c>
      <c r="J74" s="2">
        <v>1.71</v>
      </c>
      <c r="K74" s="26">
        <f t="shared" si="4"/>
        <v>93.909999999999982</v>
      </c>
      <c r="L74" s="12">
        <f t="shared" si="6"/>
        <v>-73.100000000000009</v>
      </c>
      <c r="M74" s="12">
        <f t="shared" si="5"/>
        <v>-51</v>
      </c>
    </row>
    <row r="75" spans="1:13" x14ac:dyDescent="0.25">
      <c r="A75" s="9">
        <v>45729</v>
      </c>
      <c r="B75" s="1">
        <v>34</v>
      </c>
      <c r="C75" s="2">
        <v>27.5</v>
      </c>
      <c r="D75" s="2">
        <v>20.6</v>
      </c>
      <c r="E75" s="2">
        <v>5.78</v>
      </c>
      <c r="F75" s="2">
        <v>1.08</v>
      </c>
      <c r="G75" s="2">
        <v>82.3</v>
      </c>
      <c r="H75" s="2">
        <v>54.7</v>
      </c>
      <c r="I75" s="2">
        <v>20.6</v>
      </c>
      <c r="J75" s="2">
        <v>7</v>
      </c>
      <c r="K75" s="26">
        <f t="shared" si="4"/>
        <v>82.300000000000011</v>
      </c>
      <c r="L75" s="12">
        <f t="shared" si="6"/>
        <v>-54.8</v>
      </c>
      <c r="M75" s="12">
        <f t="shared" si="5"/>
        <v>-27.200000000000003</v>
      </c>
    </row>
    <row r="76" spans="1:13" x14ac:dyDescent="0.25">
      <c r="A76" s="9">
        <v>45730</v>
      </c>
      <c r="B76" s="1">
        <v>55</v>
      </c>
      <c r="C76" s="2">
        <v>39.1</v>
      </c>
      <c r="D76" s="2">
        <v>23.7</v>
      </c>
      <c r="E76" s="2">
        <v>13.9</v>
      </c>
      <c r="F76" s="2">
        <v>1.46</v>
      </c>
      <c r="G76" s="2">
        <v>67.2</v>
      </c>
      <c r="H76" s="2">
        <v>30.5</v>
      </c>
      <c r="I76" s="2">
        <v>23.7</v>
      </c>
      <c r="J76" s="2">
        <v>13.1</v>
      </c>
      <c r="K76" s="26">
        <f t="shared" si="4"/>
        <v>67.3</v>
      </c>
      <c r="L76" s="12">
        <f t="shared" si="6"/>
        <v>-28.1</v>
      </c>
      <c r="M76" s="12">
        <f t="shared" si="5"/>
        <v>8.6000000000000014</v>
      </c>
    </row>
    <row r="77" spans="1:13" x14ac:dyDescent="0.25">
      <c r="A77" s="9">
        <v>45731</v>
      </c>
      <c r="B77" s="1">
        <v>14</v>
      </c>
      <c r="C77" s="2">
        <v>12.2</v>
      </c>
      <c r="D77" s="2">
        <v>12.2</v>
      </c>
      <c r="E77" s="2">
        <v>0</v>
      </c>
      <c r="F77" s="2">
        <v>0</v>
      </c>
      <c r="G77" s="2">
        <v>88.4</v>
      </c>
      <c r="H77" s="2">
        <v>76.2</v>
      </c>
      <c r="I77" s="2">
        <v>12.2</v>
      </c>
      <c r="J77" s="2">
        <v>0</v>
      </c>
      <c r="K77" s="26">
        <f t="shared" si="4"/>
        <v>88.4</v>
      </c>
      <c r="L77" s="12">
        <f t="shared" si="6"/>
        <v>-76.2</v>
      </c>
      <c r="M77" s="12">
        <f t="shared" si="5"/>
        <v>-64</v>
      </c>
    </row>
    <row r="78" spans="1:13" x14ac:dyDescent="0.25">
      <c r="A78" s="9">
        <v>45732</v>
      </c>
      <c r="B78" s="1">
        <v>27</v>
      </c>
      <c r="C78" s="2">
        <v>18.7</v>
      </c>
      <c r="D78" s="2">
        <v>18.3</v>
      </c>
      <c r="E78" s="2">
        <v>0</v>
      </c>
      <c r="F78" s="2">
        <v>0.39</v>
      </c>
      <c r="G78" s="2">
        <v>72.3</v>
      </c>
      <c r="H78" s="2">
        <v>52.5</v>
      </c>
      <c r="I78" s="2">
        <v>18.3</v>
      </c>
      <c r="J78" s="2">
        <v>1.47</v>
      </c>
      <c r="K78" s="26">
        <f t="shared" si="4"/>
        <v>72.27</v>
      </c>
      <c r="L78" s="12">
        <f t="shared" si="6"/>
        <v>-53.599999999999994</v>
      </c>
      <c r="M78" s="12">
        <f t="shared" si="5"/>
        <v>-33.799999999999997</v>
      </c>
    </row>
    <row r="79" spans="1:13" x14ac:dyDescent="0.25">
      <c r="A79" s="9">
        <v>45733</v>
      </c>
      <c r="B79" s="1">
        <v>71</v>
      </c>
      <c r="C79" s="2">
        <v>82.1</v>
      </c>
      <c r="D79" s="2">
        <v>35.9</v>
      </c>
      <c r="E79" s="2">
        <v>22.8</v>
      </c>
      <c r="F79" s="2">
        <v>23.4</v>
      </c>
      <c r="G79" s="2">
        <v>78.2</v>
      </c>
      <c r="H79" s="2">
        <v>22.4</v>
      </c>
      <c r="I79" s="2">
        <v>35.9</v>
      </c>
      <c r="J79" s="2">
        <v>19.899999999999999</v>
      </c>
      <c r="K79" s="26">
        <f t="shared" si="4"/>
        <v>78.199999999999989</v>
      </c>
      <c r="L79" s="12">
        <f t="shared" si="6"/>
        <v>3.8999999999999915</v>
      </c>
      <c r="M79" s="12">
        <f t="shared" si="5"/>
        <v>59.699999999999996</v>
      </c>
    </row>
    <row r="80" spans="1:13" x14ac:dyDescent="0.25">
      <c r="A80" s="9">
        <v>45734</v>
      </c>
      <c r="B80" s="1">
        <v>81</v>
      </c>
      <c r="C80" s="2">
        <v>106</v>
      </c>
      <c r="D80" s="2">
        <v>40.6</v>
      </c>
      <c r="E80" s="2">
        <v>26.8</v>
      </c>
      <c r="F80" s="2">
        <v>38.299999999999997</v>
      </c>
      <c r="G80" s="2">
        <v>77.2</v>
      </c>
      <c r="H80" s="2">
        <v>15</v>
      </c>
      <c r="I80" s="2">
        <v>40.6</v>
      </c>
      <c r="J80" s="2">
        <v>21.7</v>
      </c>
      <c r="K80" s="26">
        <f t="shared" si="4"/>
        <v>77.3</v>
      </c>
      <c r="L80" s="12">
        <f t="shared" si="6"/>
        <v>28.799999999999997</v>
      </c>
      <c r="M80" s="12">
        <f t="shared" si="5"/>
        <v>91</v>
      </c>
    </row>
    <row r="81" spans="1:13" x14ac:dyDescent="0.25">
      <c r="A81" s="9">
        <v>45735</v>
      </c>
      <c r="B81" s="1">
        <v>56</v>
      </c>
      <c r="C81" s="2">
        <v>107</v>
      </c>
      <c r="D81" s="2">
        <v>40.1</v>
      </c>
      <c r="E81" s="2">
        <v>22.6</v>
      </c>
      <c r="F81" s="2">
        <v>44.2</v>
      </c>
      <c r="G81" s="2">
        <v>110</v>
      </c>
      <c r="H81" s="2">
        <v>48</v>
      </c>
      <c r="I81" s="2">
        <v>40.1</v>
      </c>
      <c r="J81" s="2">
        <v>21.8</v>
      </c>
      <c r="K81" s="26">
        <f t="shared" si="4"/>
        <v>109.89999999999999</v>
      </c>
      <c r="L81" s="12">
        <f t="shared" si="6"/>
        <v>-3</v>
      </c>
      <c r="M81" s="12">
        <f t="shared" si="5"/>
        <v>59</v>
      </c>
    </row>
    <row r="82" spans="1:13" x14ac:dyDescent="0.25">
      <c r="A82" s="9">
        <v>45736</v>
      </c>
      <c r="B82" s="1">
        <v>78</v>
      </c>
      <c r="C82" s="2">
        <v>80.7</v>
      </c>
      <c r="D82" s="2">
        <v>41.6</v>
      </c>
      <c r="E82" s="2">
        <v>22.6</v>
      </c>
      <c r="F82" s="2">
        <v>16.5</v>
      </c>
      <c r="G82" s="2">
        <v>75.599999999999994</v>
      </c>
      <c r="H82" s="2">
        <v>16.3</v>
      </c>
      <c r="I82" s="2">
        <v>41.6</v>
      </c>
      <c r="J82" s="2">
        <v>17.7</v>
      </c>
      <c r="K82" s="26">
        <f t="shared" si="4"/>
        <v>75.600000000000009</v>
      </c>
      <c r="L82" s="12">
        <f t="shared" si="6"/>
        <v>5.1000000000000085</v>
      </c>
      <c r="M82" s="12">
        <f t="shared" si="5"/>
        <v>64.400000000000006</v>
      </c>
    </row>
    <row r="83" spans="1:13" x14ac:dyDescent="0.25">
      <c r="A83" s="9">
        <v>45737</v>
      </c>
      <c r="B83" s="1">
        <v>76</v>
      </c>
      <c r="C83" s="2">
        <v>62.2</v>
      </c>
      <c r="D83" s="2">
        <v>35.6</v>
      </c>
      <c r="E83" s="2">
        <v>22.2</v>
      </c>
      <c r="F83" s="2">
        <v>4.37</v>
      </c>
      <c r="G83" s="2">
        <v>75.2</v>
      </c>
      <c r="H83" s="2">
        <v>17.899999999999999</v>
      </c>
      <c r="I83" s="2">
        <v>35.6</v>
      </c>
      <c r="J83" s="2">
        <v>21.7</v>
      </c>
      <c r="K83" s="26">
        <f t="shared" si="4"/>
        <v>75.2</v>
      </c>
      <c r="L83" s="12">
        <f t="shared" si="6"/>
        <v>-13</v>
      </c>
      <c r="M83" s="12">
        <f t="shared" si="5"/>
        <v>44.300000000000004</v>
      </c>
    </row>
    <row r="84" spans="1:13" x14ac:dyDescent="0.25">
      <c r="A84" s="9">
        <v>45738</v>
      </c>
      <c r="B84" s="1">
        <v>76</v>
      </c>
      <c r="C84" s="2">
        <v>98.8</v>
      </c>
      <c r="D84" s="2">
        <v>40.799999999999997</v>
      </c>
      <c r="E84" s="2">
        <v>22.1</v>
      </c>
      <c r="F84" s="2">
        <v>35.9</v>
      </c>
      <c r="G84" s="2">
        <v>78.2</v>
      </c>
      <c r="H84" s="2">
        <v>18.5</v>
      </c>
      <c r="I84" s="2">
        <v>40.799999999999997</v>
      </c>
      <c r="J84" s="2">
        <v>19</v>
      </c>
      <c r="K84" s="26">
        <f t="shared" si="4"/>
        <v>78.3</v>
      </c>
      <c r="L84" s="12">
        <f t="shared" si="6"/>
        <v>20.599999999999994</v>
      </c>
      <c r="M84" s="12">
        <f t="shared" si="5"/>
        <v>80.3</v>
      </c>
    </row>
    <row r="85" spans="1:13" x14ac:dyDescent="0.25">
      <c r="A85" s="9">
        <v>45739</v>
      </c>
      <c r="B85" s="1">
        <v>67</v>
      </c>
      <c r="C85" s="2">
        <v>57.8</v>
      </c>
      <c r="D85" s="2">
        <v>27.7</v>
      </c>
      <c r="E85" s="2">
        <v>23.2</v>
      </c>
      <c r="F85" s="2">
        <v>6.85</v>
      </c>
      <c r="G85" s="2">
        <v>72.099999999999994</v>
      </c>
      <c r="H85" s="2">
        <v>23.8</v>
      </c>
      <c r="I85" s="2">
        <v>27.7</v>
      </c>
      <c r="J85" s="2">
        <v>20.5</v>
      </c>
      <c r="K85" s="26">
        <f t="shared" si="4"/>
        <v>72</v>
      </c>
      <c r="L85" s="12">
        <f t="shared" si="6"/>
        <v>-14.299999999999997</v>
      </c>
      <c r="M85" s="12">
        <f t="shared" si="5"/>
        <v>34</v>
      </c>
    </row>
    <row r="86" spans="1:13" x14ac:dyDescent="0.25">
      <c r="A86" s="9">
        <v>45740</v>
      </c>
      <c r="B86" s="1">
        <v>69</v>
      </c>
      <c r="C86" s="2">
        <v>66.900000000000006</v>
      </c>
      <c r="D86" s="2">
        <v>29.4</v>
      </c>
      <c r="E86" s="2">
        <v>21.5</v>
      </c>
      <c r="F86" s="2">
        <v>16</v>
      </c>
      <c r="G86" s="2">
        <v>72.2</v>
      </c>
      <c r="H86" s="2">
        <v>22.8</v>
      </c>
      <c r="I86" s="2">
        <v>29.4</v>
      </c>
      <c r="J86" s="2">
        <v>20</v>
      </c>
      <c r="K86" s="26">
        <f t="shared" si="4"/>
        <v>72.2</v>
      </c>
      <c r="L86" s="12">
        <f t="shared" si="6"/>
        <v>-5.2999999999999972</v>
      </c>
      <c r="M86" s="12">
        <f t="shared" si="5"/>
        <v>44.100000000000009</v>
      </c>
    </row>
    <row r="87" spans="1:13" x14ac:dyDescent="0.25">
      <c r="A87" s="9">
        <v>45741</v>
      </c>
      <c r="B87" s="1">
        <v>61</v>
      </c>
      <c r="C87" s="2">
        <v>46.3</v>
      </c>
      <c r="D87" s="2">
        <v>20.6</v>
      </c>
      <c r="E87" s="2">
        <v>21.5</v>
      </c>
      <c r="F87" s="2">
        <v>4.21</v>
      </c>
      <c r="G87" s="2">
        <v>66.400000000000006</v>
      </c>
      <c r="H87" s="2">
        <v>26</v>
      </c>
      <c r="I87" s="2">
        <v>20.6</v>
      </c>
      <c r="J87" s="2">
        <v>19.8</v>
      </c>
      <c r="K87" s="26">
        <f t="shared" si="4"/>
        <v>66.400000000000006</v>
      </c>
      <c r="L87" s="12">
        <f t="shared" si="6"/>
        <v>-20.100000000000009</v>
      </c>
      <c r="M87" s="12">
        <f t="shared" si="5"/>
        <v>20.299999999999997</v>
      </c>
    </row>
    <row r="88" spans="1:13" x14ac:dyDescent="0.25">
      <c r="A88" s="9">
        <v>45742</v>
      </c>
      <c r="B88" s="1">
        <v>53</v>
      </c>
      <c r="C88" s="2">
        <v>35.799999999999997</v>
      </c>
      <c r="D88" s="2">
        <v>23.5</v>
      </c>
      <c r="E88" s="2">
        <v>11.1</v>
      </c>
      <c r="F88" s="2">
        <v>1.23</v>
      </c>
      <c r="G88" s="2">
        <v>65.3</v>
      </c>
      <c r="H88" s="2">
        <v>30.9</v>
      </c>
      <c r="I88" s="2">
        <v>23.5</v>
      </c>
      <c r="J88" s="2">
        <v>11</v>
      </c>
      <c r="K88" s="26">
        <f t="shared" si="4"/>
        <v>65.400000000000006</v>
      </c>
      <c r="L88" s="12">
        <f t="shared" si="6"/>
        <v>-29.5</v>
      </c>
      <c r="M88" s="12">
        <f t="shared" si="5"/>
        <v>4.8999999999999986</v>
      </c>
    </row>
    <row r="89" spans="1:13" x14ac:dyDescent="0.25">
      <c r="A89" s="9">
        <v>45743</v>
      </c>
      <c r="B89" s="1">
        <v>70</v>
      </c>
      <c r="C89" s="2">
        <v>62.3</v>
      </c>
      <c r="D89" s="2">
        <v>31</v>
      </c>
      <c r="E89" s="2">
        <v>22.7</v>
      </c>
      <c r="F89" s="2">
        <v>8.65</v>
      </c>
      <c r="G89" s="2">
        <v>69.599999999999994</v>
      </c>
      <c r="H89" s="2">
        <v>20.6</v>
      </c>
      <c r="I89" s="2">
        <v>31</v>
      </c>
      <c r="J89" s="2">
        <v>18</v>
      </c>
      <c r="K89" s="26">
        <f t="shared" si="4"/>
        <v>69.599999999999994</v>
      </c>
      <c r="L89" s="12">
        <f t="shared" si="6"/>
        <v>-7.2999999999999972</v>
      </c>
      <c r="M89" s="12">
        <f t="shared" si="5"/>
        <v>41.699999999999996</v>
      </c>
    </row>
    <row r="90" spans="1:13" x14ac:dyDescent="0.25">
      <c r="A90" s="9">
        <v>45744</v>
      </c>
      <c r="B90" s="1">
        <v>73</v>
      </c>
      <c r="C90" s="2">
        <v>50.3</v>
      </c>
      <c r="D90" s="2">
        <v>28.5</v>
      </c>
      <c r="E90" s="2">
        <v>19.899999999999999</v>
      </c>
      <c r="F90" s="2">
        <v>1.87</v>
      </c>
      <c r="G90" s="2">
        <v>66.900000000000006</v>
      </c>
      <c r="H90" s="2">
        <v>18.399999999999999</v>
      </c>
      <c r="I90" s="2">
        <v>28.5</v>
      </c>
      <c r="J90" s="2">
        <v>20</v>
      </c>
      <c r="K90" s="26">
        <f t="shared" si="4"/>
        <v>66.900000000000006</v>
      </c>
      <c r="L90" s="12">
        <f t="shared" si="6"/>
        <v>-16.600000000000009</v>
      </c>
      <c r="M90" s="12">
        <f t="shared" si="5"/>
        <v>31.9</v>
      </c>
    </row>
    <row r="91" spans="1:13" x14ac:dyDescent="0.25">
      <c r="A91" s="9">
        <v>45745</v>
      </c>
      <c r="B91" s="1">
        <v>50</v>
      </c>
      <c r="C91" s="2">
        <v>35.5</v>
      </c>
      <c r="D91" s="2">
        <v>25</v>
      </c>
      <c r="E91" s="2">
        <v>9.27</v>
      </c>
      <c r="F91" s="2">
        <v>1.17</v>
      </c>
      <c r="G91" s="2">
        <v>68.5</v>
      </c>
      <c r="H91" s="2">
        <v>34.200000000000003</v>
      </c>
      <c r="I91" s="2">
        <v>25</v>
      </c>
      <c r="J91" s="2">
        <v>9.2200000000000006</v>
      </c>
      <c r="K91" s="26">
        <f t="shared" si="4"/>
        <v>68.42</v>
      </c>
      <c r="L91" s="12">
        <f t="shared" si="6"/>
        <v>-33</v>
      </c>
      <c r="M91" s="12">
        <f t="shared" si="5"/>
        <v>1.2999999999999972</v>
      </c>
    </row>
    <row r="92" spans="1:13" x14ac:dyDescent="0.25">
      <c r="A92" s="9">
        <v>45746</v>
      </c>
      <c r="B92" s="1">
        <v>63</v>
      </c>
      <c r="C92" s="2">
        <v>88.6</v>
      </c>
      <c r="D92" s="2">
        <v>28.3</v>
      </c>
      <c r="E92" s="2">
        <v>22.4</v>
      </c>
      <c r="F92" s="2">
        <v>37.799999999999997</v>
      </c>
      <c r="G92" s="2">
        <v>69</v>
      </c>
      <c r="H92" s="2">
        <v>25.3</v>
      </c>
      <c r="I92" s="2">
        <v>28.3</v>
      </c>
      <c r="J92" s="2">
        <v>15.4</v>
      </c>
      <c r="K92" s="26">
        <f t="shared" si="4"/>
        <v>69</v>
      </c>
      <c r="L92" s="12">
        <f t="shared" si="6"/>
        <v>19.599999999999994</v>
      </c>
      <c r="M92" s="12">
        <f t="shared" si="5"/>
        <v>63.3</v>
      </c>
    </row>
    <row r="93" spans="1:13" x14ac:dyDescent="0.25">
      <c r="A93" s="9">
        <v>45747</v>
      </c>
      <c r="B93" s="1">
        <v>76</v>
      </c>
      <c r="C93" s="2">
        <v>59</v>
      </c>
      <c r="D93" s="2">
        <v>31.1</v>
      </c>
      <c r="E93" s="2">
        <v>23.3</v>
      </c>
      <c r="F93" s="2">
        <v>4.59</v>
      </c>
      <c r="G93" s="2">
        <v>73.8</v>
      </c>
      <c r="H93" s="2">
        <v>17.399999999999999</v>
      </c>
      <c r="I93" s="2">
        <v>31.1</v>
      </c>
      <c r="J93" s="2">
        <v>25.3</v>
      </c>
      <c r="K93" s="26">
        <f t="shared" si="4"/>
        <v>73.8</v>
      </c>
      <c r="L93" s="12">
        <f t="shared" si="6"/>
        <v>-14.799999999999997</v>
      </c>
      <c r="M93" s="12">
        <f t="shared" si="5"/>
        <v>41.6</v>
      </c>
    </row>
    <row r="94" spans="1:13" x14ac:dyDescent="0.25">
      <c r="A94" s="9">
        <v>45748</v>
      </c>
      <c r="B94" s="1">
        <v>76</v>
      </c>
      <c r="C94" s="2">
        <v>107</v>
      </c>
      <c r="D94" s="2">
        <v>44.8</v>
      </c>
      <c r="E94" s="2">
        <v>23.1</v>
      </c>
      <c r="F94" s="2">
        <v>39.299999999999997</v>
      </c>
      <c r="G94" s="2">
        <v>81.5</v>
      </c>
      <c r="H94" s="2">
        <v>19.3</v>
      </c>
      <c r="I94" s="2">
        <v>44.8</v>
      </c>
      <c r="J94" s="2">
        <v>17.3</v>
      </c>
      <c r="K94" s="26">
        <f t="shared" si="4"/>
        <v>81.399999999999991</v>
      </c>
      <c r="L94" s="12">
        <f t="shared" si="6"/>
        <v>25.5</v>
      </c>
      <c r="M94" s="12">
        <f t="shared" si="5"/>
        <v>87.7</v>
      </c>
    </row>
    <row r="95" spans="1:13" x14ac:dyDescent="0.25">
      <c r="A95" s="9">
        <v>45749</v>
      </c>
      <c r="B95" s="1">
        <v>56</v>
      </c>
      <c r="C95" s="2">
        <v>117</v>
      </c>
      <c r="D95" s="2">
        <v>38.5</v>
      </c>
      <c r="E95" s="2">
        <v>22.3</v>
      </c>
      <c r="F95" s="2">
        <v>55.8</v>
      </c>
      <c r="G95" s="2">
        <v>96.1</v>
      </c>
      <c r="H95" s="2">
        <v>42.4</v>
      </c>
      <c r="I95" s="2">
        <v>38.5</v>
      </c>
      <c r="J95" s="2">
        <v>15.2</v>
      </c>
      <c r="K95" s="26">
        <f t="shared" si="4"/>
        <v>96.100000000000009</v>
      </c>
      <c r="L95" s="12">
        <f t="shared" si="6"/>
        <v>20.900000000000006</v>
      </c>
      <c r="M95" s="12">
        <f t="shared" si="5"/>
        <v>74.599999999999994</v>
      </c>
    </row>
    <row r="96" spans="1:13" x14ac:dyDescent="0.25">
      <c r="A96" s="9">
        <v>45750</v>
      </c>
      <c r="B96" s="1">
        <v>88</v>
      </c>
      <c r="C96" s="2">
        <v>119</v>
      </c>
      <c r="D96" s="2">
        <v>40.9</v>
      </c>
      <c r="E96" s="2">
        <v>22.4</v>
      </c>
      <c r="F96" s="2">
        <v>56.2</v>
      </c>
      <c r="G96" s="2">
        <v>65.900000000000006</v>
      </c>
      <c r="H96" s="2">
        <v>8.01</v>
      </c>
      <c r="I96" s="2">
        <v>40.9</v>
      </c>
      <c r="J96" s="2">
        <v>16.899999999999999</v>
      </c>
      <c r="K96" s="26">
        <f t="shared" si="4"/>
        <v>65.81</v>
      </c>
      <c r="L96" s="12">
        <f t="shared" si="6"/>
        <v>53.099999999999994</v>
      </c>
      <c r="M96" s="12">
        <f t="shared" si="5"/>
        <v>110.99</v>
      </c>
    </row>
    <row r="97" spans="1:13" x14ac:dyDescent="0.25">
      <c r="A97" s="9">
        <v>45751</v>
      </c>
      <c r="B97" s="1">
        <v>90</v>
      </c>
      <c r="C97" s="2">
        <v>121</v>
      </c>
      <c r="D97" s="2">
        <v>32.5</v>
      </c>
      <c r="E97" s="2">
        <v>22.8</v>
      </c>
      <c r="F97" s="2">
        <v>65.599999999999994</v>
      </c>
      <c r="G97" s="2">
        <v>55.8</v>
      </c>
      <c r="H97" s="2">
        <v>5.35</v>
      </c>
      <c r="I97" s="2">
        <v>32.5</v>
      </c>
      <c r="J97" s="2">
        <v>17.899999999999999</v>
      </c>
      <c r="K97" s="26">
        <f t="shared" si="4"/>
        <v>55.75</v>
      </c>
      <c r="L97" s="12">
        <f t="shared" si="6"/>
        <v>65.2</v>
      </c>
      <c r="M97" s="12">
        <f t="shared" si="5"/>
        <v>115.65</v>
      </c>
    </row>
    <row r="98" spans="1:13" x14ac:dyDescent="0.25">
      <c r="A98" s="9">
        <v>45752</v>
      </c>
      <c r="B98" s="1">
        <v>90</v>
      </c>
      <c r="C98" s="2">
        <v>121</v>
      </c>
      <c r="D98" s="2">
        <v>38.200000000000003</v>
      </c>
      <c r="E98" s="2">
        <v>22.7</v>
      </c>
      <c r="F98" s="2">
        <v>59.7</v>
      </c>
      <c r="G98" s="2">
        <v>65.900000000000006</v>
      </c>
      <c r="H98" s="2">
        <v>6.33</v>
      </c>
      <c r="I98" s="2">
        <v>38.200000000000003</v>
      </c>
      <c r="J98" s="2">
        <v>21.4</v>
      </c>
      <c r="K98" s="26">
        <f t="shared" si="4"/>
        <v>65.930000000000007</v>
      </c>
      <c r="L98" s="12">
        <f t="shared" si="6"/>
        <v>55.099999999999994</v>
      </c>
      <c r="M98" s="12">
        <f t="shared" si="5"/>
        <v>114.67</v>
      </c>
    </row>
    <row r="99" spans="1:13" x14ac:dyDescent="0.25">
      <c r="A99" s="9">
        <v>45753</v>
      </c>
      <c r="B99" s="1">
        <v>89</v>
      </c>
      <c r="C99" s="2">
        <v>130</v>
      </c>
      <c r="D99" s="2">
        <v>38.9</v>
      </c>
      <c r="E99" s="2">
        <v>22.6</v>
      </c>
      <c r="F99" s="2">
        <v>68.8</v>
      </c>
      <c r="G99" s="2">
        <v>62.7</v>
      </c>
      <c r="H99" s="2">
        <v>7.15</v>
      </c>
      <c r="I99" s="2">
        <v>38.9</v>
      </c>
      <c r="J99" s="2">
        <v>16.600000000000001</v>
      </c>
      <c r="K99" s="26">
        <f t="shared" si="4"/>
        <v>62.65</v>
      </c>
      <c r="L99" s="12">
        <f t="shared" si="6"/>
        <v>67.3</v>
      </c>
      <c r="M99" s="12">
        <f t="shared" si="5"/>
        <v>122.85</v>
      </c>
    </row>
    <row r="100" spans="1:13" x14ac:dyDescent="0.25">
      <c r="A100" s="9">
        <v>45754</v>
      </c>
      <c r="B100" s="1">
        <v>92</v>
      </c>
      <c r="C100" s="2">
        <v>129</v>
      </c>
      <c r="D100" s="2">
        <v>47.7</v>
      </c>
      <c r="E100" s="2">
        <v>22.8</v>
      </c>
      <c r="F100" s="2">
        <v>59.1</v>
      </c>
      <c r="G100" s="2">
        <v>71.900000000000006</v>
      </c>
      <c r="H100" s="2">
        <v>5.41</v>
      </c>
      <c r="I100" s="2">
        <v>47.7</v>
      </c>
      <c r="J100" s="2">
        <v>18.899999999999999</v>
      </c>
      <c r="K100" s="26">
        <f t="shared" si="4"/>
        <v>72.009999999999991</v>
      </c>
      <c r="L100" s="12">
        <f t="shared" si="6"/>
        <v>57.099999999999994</v>
      </c>
      <c r="M100" s="12">
        <f t="shared" si="5"/>
        <v>123.59</v>
      </c>
    </row>
    <row r="101" spans="1:13" x14ac:dyDescent="0.25">
      <c r="A101" s="9">
        <v>45755</v>
      </c>
      <c r="B101" s="1">
        <v>89</v>
      </c>
      <c r="C101" s="2">
        <v>126</v>
      </c>
      <c r="D101" s="2" t="s">
        <v>23</v>
      </c>
      <c r="E101" s="2">
        <v>22.9</v>
      </c>
      <c r="F101" s="2">
        <v>65.400000000000006</v>
      </c>
      <c r="G101" s="2">
        <v>66.2</v>
      </c>
      <c r="H101" s="2">
        <v>7.06</v>
      </c>
      <c r="I101" s="2">
        <v>37.700000000000003</v>
      </c>
      <c r="J101" s="2">
        <v>21.4</v>
      </c>
      <c r="K101" s="26">
        <f t="shared" si="4"/>
        <v>66.16</v>
      </c>
      <c r="L101" s="12">
        <f t="shared" si="6"/>
        <v>59.8</v>
      </c>
      <c r="M101" s="12">
        <f t="shared" si="5"/>
        <v>118.94</v>
      </c>
    </row>
    <row r="102" spans="1:13" x14ac:dyDescent="0.25">
      <c r="A102" s="9">
        <v>45756</v>
      </c>
      <c r="B102" s="1">
        <v>85</v>
      </c>
      <c r="C102" s="2">
        <v>123</v>
      </c>
      <c r="D102" s="2">
        <v>32.1</v>
      </c>
      <c r="E102" s="2">
        <v>22.3</v>
      </c>
      <c r="F102" s="2">
        <v>68.900000000000006</v>
      </c>
      <c r="G102" s="2">
        <v>56.6</v>
      </c>
      <c r="H102" s="2">
        <v>8.69</v>
      </c>
      <c r="I102" s="2">
        <v>32.1</v>
      </c>
      <c r="J102" s="2">
        <v>15.9</v>
      </c>
      <c r="K102" s="26">
        <f t="shared" si="4"/>
        <v>56.69</v>
      </c>
      <c r="L102" s="12">
        <f t="shared" si="6"/>
        <v>66.400000000000006</v>
      </c>
      <c r="M102" s="12">
        <f t="shared" si="5"/>
        <v>114.31</v>
      </c>
    </row>
    <row r="103" spans="1:13" x14ac:dyDescent="0.25">
      <c r="A103" s="9">
        <v>45757</v>
      </c>
      <c r="B103" s="1">
        <v>90</v>
      </c>
      <c r="C103" s="2">
        <v>124</v>
      </c>
      <c r="D103" s="2">
        <v>35.1</v>
      </c>
      <c r="E103" s="2">
        <v>22.7</v>
      </c>
      <c r="F103" s="2">
        <v>66</v>
      </c>
      <c r="G103" s="2">
        <v>58.5</v>
      </c>
      <c r="H103" s="2">
        <v>5.76</v>
      </c>
      <c r="I103" s="2">
        <v>35.1</v>
      </c>
      <c r="J103" s="2">
        <v>17.600000000000001</v>
      </c>
      <c r="K103" s="26">
        <f t="shared" si="4"/>
        <v>58.46</v>
      </c>
      <c r="L103" s="12">
        <f t="shared" si="6"/>
        <v>65.5</v>
      </c>
      <c r="M103" s="12">
        <f t="shared" si="5"/>
        <v>118.24</v>
      </c>
    </row>
    <row r="104" spans="1:13" x14ac:dyDescent="0.25">
      <c r="A104" s="9">
        <v>45758</v>
      </c>
      <c r="B104" s="1">
        <v>93</v>
      </c>
      <c r="C104" s="2">
        <v>126</v>
      </c>
      <c r="D104" s="2">
        <v>33.799999999999997</v>
      </c>
      <c r="E104" s="2">
        <v>22.8</v>
      </c>
      <c r="F104" s="2">
        <v>69.400000000000006</v>
      </c>
      <c r="G104" s="2">
        <v>56.2</v>
      </c>
      <c r="H104" s="2">
        <v>3.88</v>
      </c>
      <c r="I104" s="2">
        <v>33.799999999999997</v>
      </c>
      <c r="J104" s="2">
        <v>18.600000000000001</v>
      </c>
      <c r="K104" s="26">
        <f t="shared" si="4"/>
        <v>56.28</v>
      </c>
      <c r="L104" s="12">
        <f t="shared" si="6"/>
        <v>69.8</v>
      </c>
      <c r="M104" s="12">
        <f t="shared" si="5"/>
        <v>122.12</v>
      </c>
    </row>
    <row r="105" spans="1:13" x14ac:dyDescent="0.25">
      <c r="A105" s="9">
        <v>45759</v>
      </c>
      <c r="B105" s="1">
        <v>91</v>
      </c>
      <c r="C105" s="2">
        <v>105</v>
      </c>
      <c r="D105" s="2">
        <v>41.3</v>
      </c>
      <c r="E105" s="2">
        <v>24.4</v>
      </c>
      <c r="F105" s="2">
        <v>39.4</v>
      </c>
      <c r="G105" s="2">
        <v>68.2</v>
      </c>
      <c r="H105" s="2">
        <v>6.48</v>
      </c>
      <c r="I105" s="2">
        <v>41.3</v>
      </c>
      <c r="J105" s="2">
        <v>20.399999999999999</v>
      </c>
      <c r="K105" s="26">
        <f t="shared" si="4"/>
        <v>68.180000000000007</v>
      </c>
      <c r="L105" s="12">
        <f t="shared" si="6"/>
        <v>36.799999999999997</v>
      </c>
      <c r="M105" s="12">
        <f t="shared" si="5"/>
        <v>98.52</v>
      </c>
    </row>
    <row r="106" spans="1:13" x14ac:dyDescent="0.25">
      <c r="A106" s="9">
        <v>45760</v>
      </c>
      <c r="B106" s="1">
        <v>86</v>
      </c>
      <c r="C106" s="2">
        <v>56.7</v>
      </c>
      <c r="D106" s="2">
        <v>27.7</v>
      </c>
      <c r="E106" s="2">
        <v>23.5</v>
      </c>
      <c r="F106" s="2">
        <v>5.4</v>
      </c>
      <c r="G106" s="2">
        <v>58.5</v>
      </c>
      <c r="H106" s="2">
        <v>8.33</v>
      </c>
      <c r="I106" s="2">
        <v>27.7</v>
      </c>
      <c r="J106" s="2">
        <v>22.4</v>
      </c>
      <c r="K106" s="26">
        <f t="shared" ref="K106:K169" si="7">SUM(H106:J106)</f>
        <v>58.43</v>
      </c>
      <c r="L106" s="12">
        <f t="shared" si="6"/>
        <v>-1.7999999999999972</v>
      </c>
      <c r="M106" s="12">
        <f t="shared" si="5"/>
        <v>48.370000000000005</v>
      </c>
    </row>
    <row r="107" spans="1:13" x14ac:dyDescent="0.25">
      <c r="A107" s="9">
        <v>45761</v>
      </c>
      <c r="B107" s="1">
        <v>83</v>
      </c>
      <c r="C107" s="2">
        <v>107</v>
      </c>
      <c r="D107" s="2">
        <v>34.200000000000003</v>
      </c>
      <c r="E107" s="2">
        <v>22.1</v>
      </c>
      <c r="F107" s="2">
        <v>50.7</v>
      </c>
      <c r="G107" s="2">
        <v>60.7</v>
      </c>
      <c r="H107" s="2">
        <v>10.199999999999999</v>
      </c>
      <c r="I107" s="2">
        <v>34.200000000000003</v>
      </c>
      <c r="J107" s="2">
        <v>16.3</v>
      </c>
      <c r="K107" s="26">
        <f t="shared" si="7"/>
        <v>60.7</v>
      </c>
      <c r="L107" s="12">
        <f t="shared" si="6"/>
        <v>46.3</v>
      </c>
      <c r="M107" s="12">
        <f t="shared" si="5"/>
        <v>96.8</v>
      </c>
    </row>
    <row r="108" spans="1:13" x14ac:dyDescent="0.25">
      <c r="A108" s="9">
        <v>45762</v>
      </c>
      <c r="B108" s="1">
        <v>86</v>
      </c>
      <c r="C108" s="2">
        <v>90.4</v>
      </c>
      <c r="D108" s="2">
        <v>36.5</v>
      </c>
      <c r="E108" s="2">
        <v>23.4</v>
      </c>
      <c r="F108" s="2">
        <v>30.5</v>
      </c>
      <c r="G108" s="2">
        <v>67.5</v>
      </c>
      <c r="H108" s="2">
        <v>9.61</v>
      </c>
      <c r="I108" s="2">
        <v>36.5</v>
      </c>
      <c r="J108" s="2">
        <v>21.4</v>
      </c>
      <c r="K108" s="26">
        <f t="shared" si="7"/>
        <v>67.509999999999991</v>
      </c>
      <c r="L108" s="12">
        <f t="shared" si="6"/>
        <v>22.900000000000006</v>
      </c>
      <c r="M108" s="12">
        <f t="shared" si="5"/>
        <v>80.790000000000006</v>
      </c>
    </row>
    <row r="109" spans="1:13" x14ac:dyDescent="0.25">
      <c r="A109" s="9">
        <v>45763</v>
      </c>
      <c r="B109" s="1">
        <v>87</v>
      </c>
      <c r="C109" s="2">
        <v>67.099999999999994</v>
      </c>
      <c r="D109" s="2">
        <v>26</v>
      </c>
      <c r="E109" s="2">
        <v>22.5</v>
      </c>
      <c r="F109" s="2">
        <v>18.600000000000001</v>
      </c>
      <c r="G109" s="2">
        <v>60.1</v>
      </c>
      <c r="H109" s="2">
        <v>7.84</v>
      </c>
      <c r="I109" s="2">
        <v>26</v>
      </c>
      <c r="J109" s="2">
        <v>26.2</v>
      </c>
      <c r="K109" s="26">
        <f t="shared" si="7"/>
        <v>60.040000000000006</v>
      </c>
      <c r="L109" s="12">
        <f t="shared" si="6"/>
        <v>6.9999999999999929</v>
      </c>
      <c r="M109" s="12">
        <f t="shared" si="5"/>
        <v>59.259999999999991</v>
      </c>
    </row>
    <row r="110" spans="1:13" x14ac:dyDescent="0.25">
      <c r="A110" s="9">
        <v>45764</v>
      </c>
      <c r="B110" s="1">
        <v>38</v>
      </c>
      <c r="C110" s="2">
        <v>24</v>
      </c>
      <c r="D110" s="2">
        <v>21.1</v>
      </c>
      <c r="E110" s="2">
        <v>1.97</v>
      </c>
      <c r="F110" s="2">
        <v>0.91</v>
      </c>
      <c r="G110" s="2">
        <v>65.400000000000006</v>
      </c>
      <c r="H110" s="2">
        <v>40.299999999999997</v>
      </c>
      <c r="I110" s="2">
        <v>21.1</v>
      </c>
      <c r="J110" s="2">
        <v>4.0199999999999996</v>
      </c>
      <c r="K110" s="26">
        <f t="shared" si="7"/>
        <v>65.42</v>
      </c>
      <c r="L110" s="12">
        <f t="shared" si="6"/>
        <v>-41.400000000000006</v>
      </c>
      <c r="M110" s="12">
        <f t="shared" si="5"/>
        <v>-16.299999999999997</v>
      </c>
    </row>
    <row r="111" spans="1:13" x14ac:dyDescent="0.25">
      <c r="A111" s="9">
        <v>45765</v>
      </c>
      <c r="B111" s="1">
        <v>69</v>
      </c>
      <c r="C111" s="2">
        <v>64.8</v>
      </c>
      <c r="D111" s="2">
        <v>31.6</v>
      </c>
      <c r="E111" s="2">
        <v>24.8</v>
      </c>
      <c r="F111" s="2">
        <v>8.41</v>
      </c>
      <c r="G111" s="2">
        <v>62</v>
      </c>
      <c r="H111" s="2">
        <v>19</v>
      </c>
      <c r="I111" s="2">
        <v>31.6</v>
      </c>
      <c r="J111" s="2">
        <v>11.4</v>
      </c>
      <c r="K111" s="26">
        <f t="shared" si="7"/>
        <v>62</v>
      </c>
      <c r="L111" s="12">
        <f t="shared" si="6"/>
        <v>2.7999999999999972</v>
      </c>
      <c r="M111" s="12">
        <f t="shared" si="5"/>
        <v>45.8</v>
      </c>
    </row>
    <row r="112" spans="1:13" x14ac:dyDescent="0.25">
      <c r="A112" s="9">
        <v>45766</v>
      </c>
      <c r="B112" s="1">
        <v>91</v>
      </c>
      <c r="C112" s="2">
        <v>132</v>
      </c>
      <c r="D112" s="2">
        <v>40.9</v>
      </c>
      <c r="E112" s="2">
        <v>23.4</v>
      </c>
      <c r="F112" s="2">
        <v>67.3</v>
      </c>
      <c r="G112" s="2">
        <v>66.3</v>
      </c>
      <c r="H112" s="2">
        <v>6.01</v>
      </c>
      <c r="I112" s="2">
        <v>40.9</v>
      </c>
      <c r="J112" s="2">
        <v>19.399999999999999</v>
      </c>
      <c r="K112" s="26">
        <f t="shared" si="7"/>
        <v>66.31</v>
      </c>
      <c r="L112" s="12">
        <f t="shared" si="6"/>
        <v>65.7</v>
      </c>
      <c r="M112" s="12">
        <f t="shared" si="5"/>
        <v>125.99</v>
      </c>
    </row>
    <row r="113" spans="1:13" x14ac:dyDescent="0.25">
      <c r="A113" s="9">
        <v>45767</v>
      </c>
      <c r="B113" s="1">
        <v>90</v>
      </c>
      <c r="C113" s="2">
        <v>80.3</v>
      </c>
      <c r="D113" s="2">
        <v>32</v>
      </c>
      <c r="E113" s="2">
        <v>24.5</v>
      </c>
      <c r="F113" s="2">
        <v>23.8</v>
      </c>
      <c r="G113" s="2">
        <v>59.1</v>
      </c>
      <c r="H113" s="2">
        <v>5.71</v>
      </c>
      <c r="I113" s="2">
        <v>32</v>
      </c>
      <c r="J113" s="2">
        <v>21.4</v>
      </c>
      <c r="K113" s="26">
        <f t="shared" si="7"/>
        <v>59.11</v>
      </c>
      <c r="L113" s="12">
        <f t="shared" si="6"/>
        <v>21.199999999999996</v>
      </c>
      <c r="M113" s="12">
        <f t="shared" si="5"/>
        <v>74.59</v>
      </c>
    </row>
    <row r="114" spans="1:13" x14ac:dyDescent="0.25">
      <c r="A114" s="9">
        <v>45768</v>
      </c>
      <c r="B114" s="1">
        <v>90</v>
      </c>
      <c r="C114" s="2">
        <v>104</v>
      </c>
      <c r="D114" s="2">
        <v>34.1</v>
      </c>
      <c r="E114" s="2">
        <v>24</v>
      </c>
      <c r="F114" s="2">
        <v>46.4</v>
      </c>
      <c r="G114" s="2">
        <v>61.4</v>
      </c>
      <c r="H114" s="2">
        <v>6.08</v>
      </c>
      <c r="I114" s="2">
        <v>34.1</v>
      </c>
      <c r="J114" s="2">
        <v>21.2</v>
      </c>
      <c r="K114" s="26">
        <f t="shared" si="7"/>
        <v>61.379999999999995</v>
      </c>
      <c r="L114" s="12">
        <f t="shared" si="6"/>
        <v>42.6</v>
      </c>
      <c r="M114" s="12">
        <f t="shared" si="5"/>
        <v>97.92</v>
      </c>
    </row>
    <row r="115" spans="1:13" x14ac:dyDescent="0.25">
      <c r="A115" s="9">
        <v>45769</v>
      </c>
      <c r="B115" s="1">
        <v>90</v>
      </c>
      <c r="C115" s="2">
        <v>109</v>
      </c>
      <c r="D115" s="2">
        <v>30.1</v>
      </c>
      <c r="E115" s="2">
        <v>23</v>
      </c>
      <c r="F115" s="2">
        <v>55.7</v>
      </c>
      <c r="G115" s="2">
        <v>51.3</v>
      </c>
      <c r="H115" s="2">
        <v>5.33</v>
      </c>
      <c r="I115" s="2">
        <v>30.1</v>
      </c>
      <c r="J115" s="2">
        <v>15.1</v>
      </c>
      <c r="K115" s="26">
        <f t="shared" si="7"/>
        <v>50.53</v>
      </c>
      <c r="L115" s="12">
        <f t="shared" si="6"/>
        <v>57.7</v>
      </c>
      <c r="M115" s="12">
        <f t="shared" si="5"/>
        <v>103.67</v>
      </c>
    </row>
    <row r="116" spans="1:13" x14ac:dyDescent="0.25">
      <c r="A116" s="9">
        <v>45770</v>
      </c>
      <c r="B116" s="1">
        <v>90</v>
      </c>
      <c r="C116" s="2">
        <v>107</v>
      </c>
      <c r="D116" s="2">
        <v>26.6</v>
      </c>
      <c r="E116" s="2">
        <v>22.8</v>
      </c>
      <c r="F116" s="2">
        <v>57.7</v>
      </c>
      <c r="G116" s="2">
        <v>55.2</v>
      </c>
      <c r="H116" s="2">
        <v>5.71</v>
      </c>
      <c r="I116" s="2">
        <v>26.6</v>
      </c>
      <c r="J116" s="2">
        <v>22.9</v>
      </c>
      <c r="K116" s="26">
        <f t="shared" si="7"/>
        <v>55.21</v>
      </c>
      <c r="L116" s="12">
        <f t="shared" si="6"/>
        <v>51.8</v>
      </c>
      <c r="M116" s="12">
        <f t="shared" si="5"/>
        <v>101.29</v>
      </c>
    </row>
    <row r="117" spans="1:13" x14ac:dyDescent="0.25">
      <c r="A117" s="9">
        <v>45771</v>
      </c>
      <c r="B117" s="1">
        <v>72</v>
      </c>
      <c r="C117" s="2">
        <v>52.8</v>
      </c>
      <c r="D117" s="2">
        <v>29.7</v>
      </c>
      <c r="E117" s="2">
        <v>20.8</v>
      </c>
      <c r="F117" s="2">
        <v>2.2999999999999998</v>
      </c>
      <c r="G117" s="2">
        <v>68.400000000000006</v>
      </c>
      <c r="H117" s="2">
        <v>18.899999999999999</v>
      </c>
      <c r="I117" s="2">
        <v>29.7</v>
      </c>
      <c r="J117" s="2">
        <v>19.8</v>
      </c>
      <c r="K117" s="26">
        <f t="shared" si="7"/>
        <v>68.399999999999991</v>
      </c>
      <c r="L117" s="12">
        <f t="shared" si="6"/>
        <v>-15.600000000000009</v>
      </c>
      <c r="M117" s="12">
        <f t="shared" si="5"/>
        <v>33.9</v>
      </c>
    </row>
    <row r="118" spans="1:13" x14ac:dyDescent="0.25">
      <c r="A118" s="9">
        <v>45772</v>
      </c>
      <c r="B118" s="1">
        <v>65</v>
      </c>
      <c r="C118" s="2">
        <v>62.6</v>
      </c>
      <c r="D118" s="2">
        <v>28.3</v>
      </c>
      <c r="E118" s="2">
        <v>23.3</v>
      </c>
      <c r="F118" s="2">
        <v>11</v>
      </c>
      <c r="G118" s="2">
        <v>62</v>
      </c>
      <c r="H118" s="2">
        <v>21.7</v>
      </c>
      <c r="I118" s="2">
        <v>28.3</v>
      </c>
      <c r="J118" s="2">
        <v>11.9</v>
      </c>
      <c r="K118" s="26">
        <f t="shared" si="7"/>
        <v>61.9</v>
      </c>
      <c r="L118" s="12">
        <f t="shared" si="6"/>
        <v>0.60000000000000142</v>
      </c>
      <c r="M118" s="12">
        <f t="shared" si="5"/>
        <v>40.900000000000006</v>
      </c>
    </row>
    <row r="119" spans="1:13" x14ac:dyDescent="0.25">
      <c r="A119" s="9">
        <v>45773</v>
      </c>
      <c r="B119" s="1">
        <v>79</v>
      </c>
      <c r="C119" s="2">
        <v>83.3</v>
      </c>
      <c r="D119" s="2">
        <v>39.299999999999997</v>
      </c>
      <c r="E119" s="2">
        <v>23.3</v>
      </c>
      <c r="F119" s="2">
        <v>20.8</v>
      </c>
      <c r="G119" s="2">
        <v>74.8</v>
      </c>
      <c r="H119" s="2">
        <v>15.6</v>
      </c>
      <c r="I119" s="2">
        <v>39.299999999999997</v>
      </c>
      <c r="J119" s="2">
        <v>19.899999999999999</v>
      </c>
      <c r="K119" s="26">
        <f t="shared" si="7"/>
        <v>74.8</v>
      </c>
      <c r="L119" s="12">
        <f t="shared" si="6"/>
        <v>8.5</v>
      </c>
      <c r="M119" s="12">
        <f t="shared" si="5"/>
        <v>67.7</v>
      </c>
    </row>
    <row r="120" spans="1:13" x14ac:dyDescent="0.25">
      <c r="A120" s="9">
        <v>45774</v>
      </c>
      <c r="B120" s="1">
        <v>88</v>
      </c>
      <c r="C120" s="2">
        <v>98.3</v>
      </c>
      <c r="D120" s="2">
        <v>35.9</v>
      </c>
      <c r="E120" s="2">
        <v>22.7</v>
      </c>
      <c r="F120" s="2">
        <v>39.700000000000003</v>
      </c>
      <c r="G120" s="2">
        <v>62.2</v>
      </c>
      <c r="H120" s="2">
        <v>7.78</v>
      </c>
      <c r="I120" s="2">
        <v>35.9</v>
      </c>
      <c r="J120" s="2">
        <v>18.5</v>
      </c>
      <c r="K120" s="26">
        <f t="shared" si="7"/>
        <v>62.18</v>
      </c>
      <c r="L120" s="12">
        <f t="shared" si="6"/>
        <v>36.099999999999994</v>
      </c>
      <c r="M120" s="12">
        <f t="shared" si="5"/>
        <v>90.52</v>
      </c>
    </row>
    <row r="121" spans="1:13" x14ac:dyDescent="0.25">
      <c r="A121" s="9">
        <v>45775</v>
      </c>
      <c r="B121" s="1">
        <v>93</v>
      </c>
      <c r="C121" s="2">
        <v>135</v>
      </c>
      <c r="D121" s="2">
        <v>44.9</v>
      </c>
      <c r="E121" s="2">
        <v>22.6</v>
      </c>
      <c r="F121" s="2">
        <v>68.099999999999994</v>
      </c>
      <c r="G121" s="2">
        <v>66.900000000000006</v>
      </c>
      <c r="H121" s="2">
        <v>4.8600000000000003</v>
      </c>
      <c r="I121" s="2">
        <v>44.9</v>
      </c>
      <c r="J121" s="2">
        <v>17.2</v>
      </c>
      <c r="K121" s="26">
        <f t="shared" si="7"/>
        <v>66.959999999999994</v>
      </c>
      <c r="L121" s="12">
        <f t="shared" si="6"/>
        <v>68.099999999999994</v>
      </c>
      <c r="M121" s="12">
        <f t="shared" si="5"/>
        <v>130.13999999999999</v>
      </c>
    </row>
    <row r="122" spans="1:13" x14ac:dyDescent="0.25">
      <c r="A122" s="9">
        <v>45776</v>
      </c>
      <c r="B122" s="1">
        <v>95</v>
      </c>
      <c r="C122" s="2">
        <v>139</v>
      </c>
      <c r="D122" s="2">
        <v>37.1</v>
      </c>
      <c r="E122" s="2">
        <v>22.9</v>
      </c>
      <c r="F122" s="2">
        <v>79.3</v>
      </c>
      <c r="G122" s="2">
        <v>58.5</v>
      </c>
      <c r="H122" s="2">
        <v>2.75</v>
      </c>
      <c r="I122" s="2">
        <v>37.1</v>
      </c>
      <c r="J122" s="2">
        <v>18.600000000000001</v>
      </c>
      <c r="K122" s="26">
        <f t="shared" si="7"/>
        <v>58.45</v>
      </c>
      <c r="L122" s="12">
        <f t="shared" si="6"/>
        <v>80.5</v>
      </c>
      <c r="M122" s="12">
        <f t="shared" si="5"/>
        <v>136.25</v>
      </c>
    </row>
    <row r="123" spans="1:13" x14ac:dyDescent="0.25">
      <c r="A123" s="9">
        <v>45777</v>
      </c>
      <c r="B123" s="1">
        <v>82</v>
      </c>
      <c r="C123" s="2">
        <v>143</v>
      </c>
      <c r="D123" s="2">
        <v>39.9</v>
      </c>
      <c r="E123" s="2">
        <v>10.7</v>
      </c>
      <c r="F123" s="2">
        <v>92.3</v>
      </c>
      <c r="G123" s="2">
        <v>59.1</v>
      </c>
      <c r="H123" s="2">
        <v>10.6</v>
      </c>
      <c r="I123" s="2">
        <v>39.9</v>
      </c>
      <c r="J123" s="2">
        <v>8.52</v>
      </c>
      <c r="K123" s="26">
        <f t="shared" si="7"/>
        <v>59.019999999999996</v>
      </c>
      <c r="L123" s="12">
        <f t="shared" si="6"/>
        <v>83.9</v>
      </c>
      <c r="M123" s="12">
        <f t="shared" si="5"/>
        <v>132.4</v>
      </c>
    </row>
    <row r="124" spans="1:13" x14ac:dyDescent="0.25">
      <c r="A124" s="9">
        <v>45778</v>
      </c>
      <c r="B124" s="1">
        <v>96</v>
      </c>
      <c r="C124" s="2">
        <v>141</v>
      </c>
      <c r="D124" s="2">
        <v>34.5</v>
      </c>
      <c r="E124" s="2">
        <v>22.5</v>
      </c>
      <c r="F124" s="2">
        <v>83.6</v>
      </c>
      <c r="G124" s="2">
        <v>54.6</v>
      </c>
      <c r="H124" s="2">
        <v>2.11</v>
      </c>
      <c r="I124" s="2">
        <v>34.5</v>
      </c>
      <c r="J124" s="2">
        <v>18</v>
      </c>
      <c r="K124" s="26">
        <f t="shared" si="7"/>
        <v>54.61</v>
      </c>
      <c r="L124" s="12">
        <f t="shared" si="6"/>
        <v>86.4</v>
      </c>
      <c r="M124" s="12">
        <f t="shared" si="5"/>
        <v>138.88999999999999</v>
      </c>
    </row>
    <row r="125" spans="1:13" x14ac:dyDescent="0.25">
      <c r="A125" s="9">
        <v>45779</v>
      </c>
      <c r="B125" s="1">
        <v>96</v>
      </c>
      <c r="C125" s="2">
        <v>132</v>
      </c>
      <c r="D125" s="2">
        <v>32.6</v>
      </c>
      <c r="E125" s="2">
        <v>21.9</v>
      </c>
      <c r="F125" s="2">
        <v>77.8</v>
      </c>
      <c r="G125" s="2">
        <v>53.5</v>
      </c>
      <c r="H125" s="2">
        <v>2.2599999999999998</v>
      </c>
      <c r="I125" s="2">
        <v>32.6</v>
      </c>
      <c r="J125" s="2">
        <v>18.600000000000001</v>
      </c>
      <c r="K125" s="26">
        <f t="shared" si="7"/>
        <v>53.46</v>
      </c>
      <c r="L125" s="12">
        <f t="shared" si="6"/>
        <v>78.5</v>
      </c>
      <c r="M125" s="12">
        <f t="shared" si="5"/>
        <v>129.74</v>
      </c>
    </row>
    <row r="126" spans="1:13" x14ac:dyDescent="0.25">
      <c r="A126" s="9">
        <v>45780</v>
      </c>
      <c r="B126" s="1">
        <v>83</v>
      </c>
      <c r="C126" s="2">
        <v>85.3</v>
      </c>
      <c r="D126" s="2">
        <v>35.299999999999997</v>
      </c>
      <c r="E126" s="2">
        <v>24.1</v>
      </c>
      <c r="F126" s="2">
        <v>25.9</v>
      </c>
      <c r="G126" s="2">
        <v>64.7</v>
      </c>
      <c r="H126" s="2">
        <v>11.2</v>
      </c>
      <c r="I126" s="2">
        <v>35.299999999999997</v>
      </c>
      <c r="J126" s="2">
        <v>18.3</v>
      </c>
      <c r="K126" s="26">
        <f t="shared" si="7"/>
        <v>64.8</v>
      </c>
      <c r="L126" s="12">
        <f t="shared" si="6"/>
        <v>20.599999999999994</v>
      </c>
      <c r="M126" s="12">
        <f t="shared" si="5"/>
        <v>74.099999999999994</v>
      </c>
    </row>
    <row r="127" spans="1:13" x14ac:dyDescent="0.25">
      <c r="A127" s="9">
        <v>45781</v>
      </c>
      <c r="B127" s="1">
        <v>85</v>
      </c>
      <c r="C127" s="2">
        <v>51.8</v>
      </c>
      <c r="D127" s="2">
        <v>21</v>
      </c>
      <c r="E127" s="2">
        <v>18.5</v>
      </c>
      <c r="F127" s="2">
        <v>12.3</v>
      </c>
      <c r="G127" s="2">
        <v>56.4</v>
      </c>
      <c r="H127" s="2">
        <v>8.43</v>
      </c>
      <c r="I127" s="2">
        <v>21</v>
      </c>
      <c r="J127" s="2">
        <v>27</v>
      </c>
      <c r="K127" s="26">
        <f t="shared" si="7"/>
        <v>56.43</v>
      </c>
      <c r="L127" s="12">
        <f t="shared" si="6"/>
        <v>-4.6000000000000014</v>
      </c>
      <c r="M127" s="12">
        <f t="shared" si="5"/>
        <v>43.37</v>
      </c>
    </row>
    <row r="128" spans="1:13" x14ac:dyDescent="0.25">
      <c r="A128" s="9">
        <v>45782</v>
      </c>
      <c r="B128" s="1">
        <v>52</v>
      </c>
      <c r="C128" s="2">
        <v>30.7</v>
      </c>
      <c r="D128" s="2">
        <v>21.6</v>
      </c>
      <c r="E128" s="2">
        <v>7.98</v>
      </c>
      <c r="F128" s="2">
        <v>1.0900000000000001</v>
      </c>
      <c r="G128" s="2">
        <v>58.2</v>
      </c>
      <c r="H128" s="2">
        <v>28.1</v>
      </c>
      <c r="I128" s="2">
        <v>21.6</v>
      </c>
      <c r="J128" s="2">
        <v>8.48</v>
      </c>
      <c r="K128" s="26">
        <f t="shared" si="7"/>
        <v>58.180000000000007</v>
      </c>
      <c r="L128" s="12">
        <f t="shared" si="6"/>
        <v>-27.500000000000004</v>
      </c>
      <c r="M128" s="12">
        <f t="shared" si="5"/>
        <v>2.5999999999999979</v>
      </c>
    </row>
    <row r="129" spans="1:13" x14ac:dyDescent="0.25">
      <c r="A129" s="9">
        <v>45783</v>
      </c>
      <c r="B129" s="1">
        <v>53</v>
      </c>
      <c r="C129" s="2">
        <v>30.7</v>
      </c>
      <c r="D129" s="2">
        <v>22</v>
      </c>
      <c r="E129" s="2">
        <v>7.76</v>
      </c>
      <c r="F129" s="2">
        <v>0.97</v>
      </c>
      <c r="G129" s="2">
        <v>57.3</v>
      </c>
      <c r="H129" s="2">
        <v>27</v>
      </c>
      <c r="I129" s="2">
        <v>22</v>
      </c>
      <c r="J129" s="2">
        <v>8.2200000000000006</v>
      </c>
      <c r="K129" s="26">
        <f t="shared" si="7"/>
        <v>57.22</v>
      </c>
      <c r="L129" s="12">
        <f t="shared" si="6"/>
        <v>-26.599999999999998</v>
      </c>
      <c r="M129" s="12">
        <f t="shared" si="5"/>
        <v>3.6999999999999993</v>
      </c>
    </row>
    <row r="130" spans="1:13" x14ac:dyDescent="0.25">
      <c r="A130" s="9">
        <v>45784</v>
      </c>
      <c r="B130" s="1">
        <v>73</v>
      </c>
      <c r="C130" s="2">
        <v>60</v>
      </c>
      <c r="D130" s="2">
        <v>26.4</v>
      </c>
      <c r="E130" s="2">
        <v>22.4</v>
      </c>
      <c r="F130" s="2">
        <v>11.1</v>
      </c>
      <c r="G130" s="2">
        <v>52.1</v>
      </c>
      <c r="H130" s="2">
        <v>14.3</v>
      </c>
      <c r="I130" s="2">
        <v>26.4</v>
      </c>
      <c r="J130" s="2">
        <v>11.3</v>
      </c>
      <c r="K130" s="26">
        <f t="shared" si="7"/>
        <v>52</v>
      </c>
      <c r="L130" s="12">
        <f t="shared" si="6"/>
        <v>7.8999999999999986</v>
      </c>
      <c r="M130" s="12">
        <f t="shared" si="5"/>
        <v>45.7</v>
      </c>
    </row>
    <row r="131" spans="1:13" x14ac:dyDescent="0.25">
      <c r="A131" s="9">
        <v>45785</v>
      </c>
      <c r="B131" s="1">
        <v>84</v>
      </c>
      <c r="C131" s="2">
        <v>88.9</v>
      </c>
      <c r="D131" s="2">
        <v>29.7</v>
      </c>
      <c r="E131" s="2">
        <v>22.8</v>
      </c>
      <c r="F131" s="2">
        <v>36.299999999999997</v>
      </c>
      <c r="G131" s="2">
        <v>56.4</v>
      </c>
      <c r="H131" s="2">
        <v>9.0399999999999991</v>
      </c>
      <c r="I131" s="2">
        <v>29.7</v>
      </c>
      <c r="J131" s="2">
        <v>17.7</v>
      </c>
      <c r="K131" s="26">
        <f t="shared" si="7"/>
        <v>56.44</v>
      </c>
      <c r="L131" s="12">
        <f t="shared" si="6"/>
        <v>32.500000000000007</v>
      </c>
      <c r="M131" s="12">
        <f t="shared" si="5"/>
        <v>79.860000000000014</v>
      </c>
    </row>
    <row r="132" spans="1:13" x14ac:dyDescent="0.25">
      <c r="A132" s="9">
        <v>45786</v>
      </c>
      <c r="B132" s="1">
        <v>92</v>
      </c>
      <c r="C132" s="2">
        <v>115</v>
      </c>
      <c r="D132" s="2">
        <v>43.2</v>
      </c>
      <c r="E132" s="2">
        <v>23.7</v>
      </c>
      <c r="F132" s="2">
        <v>47.8</v>
      </c>
      <c r="G132" s="2">
        <v>66.900000000000006</v>
      </c>
      <c r="H132" s="2">
        <v>5.35</v>
      </c>
      <c r="I132" s="2">
        <v>43.2</v>
      </c>
      <c r="J132" s="2">
        <v>18.3</v>
      </c>
      <c r="K132" s="26">
        <f t="shared" si="7"/>
        <v>66.850000000000009</v>
      </c>
      <c r="L132" s="12">
        <f t="shared" si="6"/>
        <v>48.099999999999994</v>
      </c>
      <c r="M132" s="12">
        <f t="shared" ref="M132:M181" si="8">C132-H132</f>
        <v>109.65</v>
      </c>
    </row>
    <row r="133" spans="1:13" x14ac:dyDescent="0.25">
      <c r="A133" s="9">
        <v>45787</v>
      </c>
      <c r="B133" s="1">
        <v>93</v>
      </c>
      <c r="C133" s="2">
        <v>148</v>
      </c>
      <c r="D133" s="2">
        <v>42.5</v>
      </c>
      <c r="E133" s="2">
        <v>22.7</v>
      </c>
      <c r="F133" s="2">
        <v>83.2</v>
      </c>
      <c r="G133" s="2">
        <v>64.599999999999994</v>
      </c>
      <c r="H133" s="2">
        <v>4.3499999999999996</v>
      </c>
      <c r="I133" s="2">
        <v>42.5</v>
      </c>
      <c r="J133" s="2">
        <v>17.7</v>
      </c>
      <c r="K133" s="26">
        <f t="shared" si="7"/>
        <v>64.55</v>
      </c>
      <c r="L133" s="12">
        <f t="shared" ref="L133:L181" si="9">C133-G133</f>
        <v>83.4</v>
      </c>
      <c r="M133" s="12">
        <f t="shared" si="8"/>
        <v>143.65</v>
      </c>
    </row>
    <row r="134" spans="1:13" x14ac:dyDescent="0.25">
      <c r="A134" s="9">
        <v>45788</v>
      </c>
      <c r="B134" s="1">
        <v>96</v>
      </c>
      <c r="C134" s="2">
        <v>150</v>
      </c>
      <c r="D134" s="2">
        <v>43.9</v>
      </c>
      <c r="E134" s="2">
        <v>23</v>
      </c>
      <c r="F134" s="2">
        <v>82.8</v>
      </c>
      <c r="G134" s="2">
        <v>65.3</v>
      </c>
      <c r="H134" s="2">
        <v>2.5299999999999998</v>
      </c>
      <c r="I134" s="2">
        <v>43.9</v>
      </c>
      <c r="J134" s="2">
        <v>18.8</v>
      </c>
      <c r="K134" s="26">
        <f t="shared" si="7"/>
        <v>65.23</v>
      </c>
      <c r="L134" s="12">
        <f t="shared" si="9"/>
        <v>84.7</v>
      </c>
      <c r="M134" s="12">
        <f t="shared" si="8"/>
        <v>147.47</v>
      </c>
    </row>
    <row r="135" spans="1:13" x14ac:dyDescent="0.25">
      <c r="A135" s="9">
        <v>45789</v>
      </c>
      <c r="B135" s="1">
        <v>96</v>
      </c>
      <c r="C135" s="2">
        <v>122</v>
      </c>
      <c r="D135" s="2">
        <v>44.6</v>
      </c>
      <c r="E135" s="2">
        <v>22.8</v>
      </c>
      <c r="F135" s="2">
        <v>55</v>
      </c>
      <c r="G135" s="2">
        <v>75.099999999999994</v>
      </c>
      <c r="H135" s="2">
        <v>3.09</v>
      </c>
      <c r="I135" s="2">
        <v>44.6</v>
      </c>
      <c r="J135" s="2">
        <v>27.7</v>
      </c>
      <c r="K135" s="26">
        <f t="shared" si="7"/>
        <v>75.39</v>
      </c>
      <c r="L135" s="12">
        <f t="shared" si="9"/>
        <v>46.900000000000006</v>
      </c>
      <c r="M135" s="12">
        <f t="shared" si="8"/>
        <v>118.91</v>
      </c>
    </row>
    <row r="136" spans="1:13" x14ac:dyDescent="0.25">
      <c r="A136" s="9">
        <v>45790</v>
      </c>
      <c r="B136" s="1">
        <v>83</v>
      </c>
      <c r="C136" s="2">
        <v>112</v>
      </c>
      <c r="D136" s="2">
        <v>41.9</v>
      </c>
      <c r="E136" s="2">
        <v>22.7</v>
      </c>
      <c r="F136" s="2">
        <v>47.1</v>
      </c>
      <c r="G136" s="2">
        <v>63.5</v>
      </c>
      <c r="H136" s="2">
        <v>10.8</v>
      </c>
      <c r="I136" s="2">
        <v>41.9</v>
      </c>
      <c r="J136" s="2">
        <v>10.8</v>
      </c>
      <c r="K136" s="26">
        <f t="shared" si="7"/>
        <v>63.5</v>
      </c>
      <c r="L136" s="12">
        <f t="shared" si="9"/>
        <v>48.5</v>
      </c>
      <c r="M136" s="12">
        <f t="shared" si="8"/>
        <v>101.2</v>
      </c>
    </row>
    <row r="137" spans="1:13" x14ac:dyDescent="0.25">
      <c r="A137" s="9">
        <v>45791</v>
      </c>
      <c r="B137" s="1">
        <v>87</v>
      </c>
      <c r="C137" s="2">
        <v>152</v>
      </c>
      <c r="D137" s="2">
        <v>50.9</v>
      </c>
      <c r="E137" s="2">
        <v>11.9</v>
      </c>
      <c r="F137" s="2">
        <v>89</v>
      </c>
      <c r="G137" s="2">
        <v>70.7</v>
      </c>
      <c r="H137" s="2">
        <v>9.2100000000000009</v>
      </c>
      <c r="I137" s="2">
        <v>50.9</v>
      </c>
      <c r="J137" s="2">
        <v>10.6</v>
      </c>
      <c r="K137" s="26">
        <f t="shared" si="7"/>
        <v>70.709999999999994</v>
      </c>
      <c r="L137" s="12">
        <f t="shared" si="9"/>
        <v>81.3</v>
      </c>
      <c r="M137" s="12">
        <f t="shared" si="8"/>
        <v>142.79</v>
      </c>
    </row>
    <row r="138" spans="1:13" x14ac:dyDescent="0.25">
      <c r="A138" s="9">
        <v>45792</v>
      </c>
      <c r="B138" s="1">
        <v>88</v>
      </c>
      <c r="C138" s="2">
        <v>103</v>
      </c>
      <c r="D138" s="2">
        <v>32.700000000000003</v>
      </c>
      <c r="E138" s="2">
        <v>23.4</v>
      </c>
      <c r="F138" s="2">
        <v>46.7</v>
      </c>
      <c r="G138" s="2">
        <v>64.8</v>
      </c>
      <c r="H138" s="2">
        <v>8.01</v>
      </c>
      <c r="I138" s="2">
        <v>32.700000000000003</v>
      </c>
      <c r="J138" s="2">
        <v>24.2</v>
      </c>
      <c r="K138" s="26">
        <f t="shared" si="7"/>
        <v>64.91</v>
      </c>
      <c r="L138" s="12">
        <f t="shared" si="9"/>
        <v>38.200000000000003</v>
      </c>
      <c r="M138" s="12">
        <f t="shared" si="8"/>
        <v>94.99</v>
      </c>
    </row>
    <row r="139" spans="1:13" x14ac:dyDescent="0.25">
      <c r="A139" s="9">
        <v>45793</v>
      </c>
      <c r="B139" s="1">
        <v>89</v>
      </c>
      <c r="C139" s="2">
        <v>124</v>
      </c>
      <c r="D139" s="2">
        <v>41.4</v>
      </c>
      <c r="E139" s="2">
        <v>23.3</v>
      </c>
      <c r="F139" s="2">
        <v>59</v>
      </c>
      <c r="G139" s="2">
        <v>67</v>
      </c>
      <c r="H139" s="2">
        <v>7.39</v>
      </c>
      <c r="I139" s="2">
        <v>41.4</v>
      </c>
      <c r="J139" s="2">
        <v>18.2</v>
      </c>
      <c r="K139" s="26">
        <f t="shared" si="7"/>
        <v>66.989999999999995</v>
      </c>
      <c r="L139" s="12">
        <f t="shared" si="9"/>
        <v>57</v>
      </c>
      <c r="M139" s="12">
        <f t="shared" si="8"/>
        <v>116.61</v>
      </c>
    </row>
    <row r="140" spans="1:13" x14ac:dyDescent="0.25">
      <c r="A140" s="9">
        <v>45794</v>
      </c>
      <c r="B140" s="1">
        <v>87</v>
      </c>
      <c r="C140" s="2">
        <v>110</v>
      </c>
      <c r="D140" s="2">
        <v>44.3</v>
      </c>
      <c r="E140" s="2">
        <v>23.4</v>
      </c>
      <c r="F140" s="2">
        <v>42</v>
      </c>
      <c r="G140" s="2">
        <v>76.2</v>
      </c>
      <c r="H140" s="2">
        <v>10.199999999999999</v>
      </c>
      <c r="I140" s="2">
        <v>44.3</v>
      </c>
      <c r="J140" s="2">
        <v>21.7</v>
      </c>
      <c r="K140" s="26">
        <f t="shared" si="7"/>
        <v>76.2</v>
      </c>
      <c r="L140" s="12">
        <f t="shared" si="9"/>
        <v>33.799999999999997</v>
      </c>
      <c r="M140" s="12">
        <f t="shared" si="8"/>
        <v>99.8</v>
      </c>
    </row>
    <row r="141" spans="1:13" x14ac:dyDescent="0.25">
      <c r="A141" s="9">
        <v>45795</v>
      </c>
      <c r="B141" s="1">
        <v>85</v>
      </c>
      <c r="C141" s="2">
        <v>143</v>
      </c>
      <c r="D141" s="2">
        <v>48.1</v>
      </c>
      <c r="E141" s="2">
        <v>22.8</v>
      </c>
      <c r="F141" s="2">
        <v>71.900000000000006</v>
      </c>
      <c r="G141" s="2">
        <v>76.099999999999994</v>
      </c>
      <c r="H141" s="2">
        <v>11.6</v>
      </c>
      <c r="I141" s="2">
        <v>48.1</v>
      </c>
      <c r="J141" s="2">
        <v>16.399999999999999</v>
      </c>
      <c r="K141" s="26">
        <f t="shared" si="7"/>
        <v>76.099999999999994</v>
      </c>
      <c r="L141" s="12">
        <f t="shared" si="9"/>
        <v>66.900000000000006</v>
      </c>
      <c r="M141" s="12">
        <f t="shared" si="8"/>
        <v>131.4</v>
      </c>
    </row>
    <row r="142" spans="1:13" x14ac:dyDescent="0.25">
      <c r="A142" s="9">
        <v>45796</v>
      </c>
      <c r="B142" s="1">
        <v>82</v>
      </c>
      <c r="C142" s="2">
        <v>136</v>
      </c>
      <c r="D142" s="2">
        <v>44.6</v>
      </c>
      <c r="E142" s="2">
        <v>22.6</v>
      </c>
      <c r="F142" s="2">
        <v>68.5</v>
      </c>
      <c r="G142" s="2">
        <v>71.8</v>
      </c>
      <c r="H142" s="2">
        <v>5.86</v>
      </c>
      <c r="I142" s="2">
        <v>44.6</v>
      </c>
      <c r="J142" s="2">
        <v>21.3</v>
      </c>
      <c r="K142" s="26">
        <f t="shared" si="7"/>
        <v>71.760000000000005</v>
      </c>
      <c r="L142" s="12">
        <f t="shared" si="9"/>
        <v>64.2</v>
      </c>
      <c r="M142" s="12">
        <f t="shared" si="8"/>
        <v>130.13999999999999</v>
      </c>
    </row>
    <row r="143" spans="1:13" x14ac:dyDescent="0.25">
      <c r="A143" s="9">
        <v>45797</v>
      </c>
      <c r="B143" s="1">
        <v>81</v>
      </c>
      <c r="C143" s="2">
        <v>102</v>
      </c>
      <c r="D143" s="2">
        <v>32.9</v>
      </c>
      <c r="E143" s="2">
        <v>22.1</v>
      </c>
      <c r="F143" s="2">
        <v>46.6</v>
      </c>
      <c r="G143" s="2">
        <v>73.5</v>
      </c>
      <c r="H143" s="2">
        <v>14.1</v>
      </c>
      <c r="I143" s="2">
        <v>32.9</v>
      </c>
      <c r="J143" s="2">
        <v>26.5</v>
      </c>
      <c r="K143" s="26">
        <f t="shared" si="7"/>
        <v>73.5</v>
      </c>
      <c r="L143" s="12">
        <f t="shared" si="9"/>
        <v>28.5</v>
      </c>
      <c r="M143" s="12">
        <f t="shared" si="8"/>
        <v>87.9</v>
      </c>
    </row>
    <row r="144" spans="1:13" x14ac:dyDescent="0.25">
      <c r="A144" s="9">
        <v>45798</v>
      </c>
      <c r="B144" s="1">
        <v>70</v>
      </c>
      <c r="C144" s="2">
        <v>61.5</v>
      </c>
      <c r="D144" s="2">
        <v>32.700000000000003</v>
      </c>
      <c r="E144" s="2">
        <v>22.4</v>
      </c>
      <c r="F144" s="2">
        <v>6.39</v>
      </c>
      <c r="G144" s="2">
        <v>75.900000000000006</v>
      </c>
      <c r="H144" s="2">
        <v>22.4</v>
      </c>
      <c r="I144" s="2">
        <v>32.700000000000003</v>
      </c>
      <c r="J144" s="2">
        <v>20.7</v>
      </c>
      <c r="K144" s="26">
        <f t="shared" si="7"/>
        <v>75.8</v>
      </c>
      <c r="L144" s="12">
        <f t="shared" si="9"/>
        <v>-14.400000000000006</v>
      </c>
      <c r="M144" s="12">
        <f t="shared" si="8"/>
        <v>39.1</v>
      </c>
    </row>
    <row r="145" spans="1:13" x14ac:dyDescent="0.25">
      <c r="A145" s="9">
        <v>45799</v>
      </c>
      <c r="B145" s="1">
        <v>54</v>
      </c>
      <c r="C145" s="2">
        <v>39.4</v>
      </c>
      <c r="D145" s="2">
        <v>31.2</v>
      </c>
      <c r="E145" s="2">
        <v>6.92</v>
      </c>
      <c r="F145" s="2">
        <v>1.3</v>
      </c>
      <c r="G145" s="2">
        <v>71.7</v>
      </c>
      <c r="H145" s="2">
        <v>33</v>
      </c>
      <c r="I145" s="2">
        <v>31.2</v>
      </c>
      <c r="J145" s="2">
        <v>7.52</v>
      </c>
      <c r="K145" s="26">
        <f t="shared" si="7"/>
        <v>71.72</v>
      </c>
      <c r="L145" s="12">
        <f t="shared" si="9"/>
        <v>-32.300000000000004</v>
      </c>
      <c r="M145" s="12">
        <f t="shared" si="8"/>
        <v>6.3999999999999986</v>
      </c>
    </row>
    <row r="146" spans="1:13" x14ac:dyDescent="0.25">
      <c r="A146" s="9">
        <v>45800</v>
      </c>
      <c r="B146" s="1">
        <v>77</v>
      </c>
      <c r="C146" s="2">
        <v>122</v>
      </c>
      <c r="D146" s="2">
        <v>42.8</v>
      </c>
      <c r="E146" s="2">
        <v>24</v>
      </c>
      <c r="F146" s="2">
        <v>55.5</v>
      </c>
      <c r="G146" s="2">
        <v>68.5</v>
      </c>
      <c r="H146" s="2">
        <v>15.9</v>
      </c>
      <c r="I146" s="2">
        <v>42.8</v>
      </c>
      <c r="J146" s="2">
        <v>9.77</v>
      </c>
      <c r="K146" s="26">
        <f t="shared" si="7"/>
        <v>68.47</v>
      </c>
      <c r="L146" s="12">
        <f t="shared" si="9"/>
        <v>53.5</v>
      </c>
      <c r="M146" s="12">
        <f t="shared" si="8"/>
        <v>106.1</v>
      </c>
    </row>
    <row r="147" spans="1:13" x14ac:dyDescent="0.25">
      <c r="A147" s="9">
        <v>45801</v>
      </c>
      <c r="B147" s="1">
        <v>94</v>
      </c>
      <c r="C147" s="2">
        <v>134</v>
      </c>
      <c r="D147" s="2">
        <v>51.6</v>
      </c>
      <c r="E147" s="2">
        <v>23.8</v>
      </c>
      <c r="F147" s="2">
        <v>58.6</v>
      </c>
      <c r="G147" s="2">
        <v>81</v>
      </c>
      <c r="H147" s="2">
        <v>5.32</v>
      </c>
      <c r="I147" s="2">
        <v>51.6</v>
      </c>
      <c r="J147" s="2">
        <v>24.1</v>
      </c>
      <c r="K147" s="26">
        <f t="shared" si="7"/>
        <v>81.02000000000001</v>
      </c>
      <c r="L147" s="12">
        <f t="shared" si="9"/>
        <v>53</v>
      </c>
      <c r="M147" s="12">
        <f t="shared" si="8"/>
        <v>128.68</v>
      </c>
    </row>
    <row r="148" spans="1:13" x14ac:dyDescent="0.25">
      <c r="A148" s="9">
        <v>45802</v>
      </c>
      <c r="B148" s="1">
        <v>84</v>
      </c>
      <c r="C148" s="2">
        <v>66.099999999999994</v>
      </c>
      <c r="D148" s="2">
        <v>31.2</v>
      </c>
      <c r="E148" s="2">
        <v>23.7</v>
      </c>
      <c r="F148" s="2">
        <v>11.2</v>
      </c>
      <c r="G148" s="2">
        <v>63.4</v>
      </c>
      <c r="H148" s="2">
        <v>10.1</v>
      </c>
      <c r="I148" s="2">
        <v>31.2</v>
      </c>
      <c r="J148" s="2">
        <v>22.2</v>
      </c>
      <c r="K148" s="26">
        <f t="shared" si="7"/>
        <v>63.5</v>
      </c>
      <c r="L148" s="12">
        <f t="shared" si="9"/>
        <v>2.6999999999999957</v>
      </c>
      <c r="M148" s="12">
        <f t="shared" si="8"/>
        <v>55.999999999999993</v>
      </c>
    </row>
    <row r="149" spans="1:13" x14ac:dyDescent="0.25">
      <c r="A149" s="9">
        <v>45803</v>
      </c>
      <c r="B149" s="1">
        <v>72</v>
      </c>
      <c r="C149" s="2">
        <v>48</v>
      </c>
      <c r="D149" s="2">
        <v>27.1</v>
      </c>
      <c r="E149" s="2">
        <v>19.2</v>
      </c>
      <c r="F149" s="2">
        <v>1.71</v>
      </c>
      <c r="G149" s="2">
        <v>61</v>
      </c>
      <c r="H149" s="2">
        <v>17</v>
      </c>
      <c r="I149" s="2">
        <v>27.1</v>
      </c>
      <c r="J149" s="2">
        <v>16.899999999999999</v>
      </c>
      <c r="K149" s="26">
        <f t="shared" si="7"/>
        <v>61</v>
      </c>
      <c r="L149" s="12">
        <f t="shared" si="9"/>
        <v>-13</v>
      </c>
      <c r="M149" s="12">
        <f t="shared" si="8"/>
        <v>31</v>
      </c>
    </row>
    <row r="150" spans="1:13" x14ac:dyDescent="0.25">
      <c r="A150" s="9">
        <v>45804</v>
      </c>
      <c r="B150" s="1">
        <v>83</v>
      </c>
      <c r="C150" s="2">
        <v>81.8</v>
      </c>
      <c r="D150" s="2">
        <v>38.299999999999997</v>
      </c>
      <c r="E150" s="2">
        <v>27.7</v>
      </c>
      <c r="F150" s="2">
        <v>15.9</v>
      </c>
      <c r="G150" s="2">
        <v>72</v>
      </c>
      <c r="H150" s="2">
        <v>12.2</v>
      </c>
      <c r="I150" s="2">
        <v>38.299999999999997</v>
      </c>
      <c r="J150" s="2">
        <v>21.5</v>
      </c>
      <c r="K150" s="26">
        <f t="shared" si="7"/>
        <v>72</v>
      </c>
      <c r="L150" s="12">
        <f t="shared" si="9"/>
        <v>9.7999999999999972</v>
      </c>
      <c r="M150" s="12">
        <f t="shared" si="8"/>
        <v>69.599999999999994</v>
      </c>
    </row>
    <row r="151" spans="1:13" x14ac:dyDescent="0.25">
      <c r="A151" s="9">
        <v>45805</v>
      </c>
      <c r="B151" s="1">
        <v>75</v>
      </c>
      <c r="C151" s="2">
        <v>41.6</v>
      </c>
      <c r="D151" s="2">
        <v>28</v>
      </c>
      <c r="E151" s="2">
        <v>11.7</v>
      </c>
      <c r="F151" s="2">
        <v>1.87</v>
      </c>
      <c r="G151" s="2">
        <v>62.1</v>
      </c>
      <c r="H151" s="2">
        <v>15.3</v>
      </c>
      <c r="I151" s="2">
        <v>28</v>
      </c>
      <c r="J151" s="2">
        <v>18.8</v>
      </c>
      <c r="K151" s="26">
        <f t="shared" si="7"/>
        <v>62.099999999999994</v>
      </c>
      <c r="L151" s="12">
        <f t="shared" si="9"/>
        <v>-20.5</v>
      </c>
      <c r="M151" s="12">
        <f t="shared" si="8"/>
        <v>26.3</v>
      </c>
    </row>
    <row r="152" spans="1:13" x14ac:dyDescent="0.25">
      <c r="A152" s="9">
        <v>45806</v>
      </c>
      <c r="B152" s="1">
        <v>78</v>
      </c>
      <c r="C152" s="2">
        <v>121</v>
      </c>
      <c r="D152" s="2">
        <v>43.4</v>
      </c>
      <c r="E152" s="2">
        <v>22.6</v>
      </c>
      <c r="F152" s="2">
        <v>54.8</v>
      </c>
      <c r="G152" s="2">
        <v>65.3</v>
      </c>
      <c r="H152" s="2">
        <v>14.5</v>
      </c>
      <c r="I152" s="2">
        <v>43.4</v>
      </c>
      <c r="J152" s="2">
        <v>7.4</v>
      </c>
      <c r="K152" s="26">
        <f t="shared" si="7"/>
        <v>65.3</v>
      </c>
      <c r="L152" s="12">
        <f t="shared" si="9"/>
        <v>55.7</v>
      </c>
      <c r="M152" s="12">
        <f t="shared" si="8"/>
        <v>106.5</v>
      </c>
    </row>
    <row r="153" spans="1:13" x14ac:dyDescent="0.25">
      <c r="A153" s="9">
        <v>45807</v>
      </c>
      <c r="B153" s="1">
        <v>97</v>
      </c>
      <c r="C153" s="2">
        <v>154</v>
      </c>
      <c r="D153" s="2">
        <v>73.7</v>
      </c>
      <c r="E153" s="2">
        <v>28.8</v>
      </c>
      <c r="F153" s="2">
        <v>52.2</v>
      </c>
      <c r="G153" s="2">
        <v>104</v>
      </c>
      <c r="H153" s="2">
        <v>3.66</v>
      </c>
      <c r="I153" s="2">
        <v>73.3</v>
      </c>
      <c r="J153" s="2">
        <v>26.9</v>
      </c>
      <c r="K153" s="26">
        <f t="shared" si="7"/>
        <v>103.85999999999999</v>
      </c>
      <c r="L153" s="12">
        <f t="shared" si="9"/>
        <v>50</v>
      </c>
      <c r="M153" s="12">
        <f t="shared" si="8"/>
        <v>150.34</v>
      </c>
    </row>
    <row r="154" spans="1:13" x14ac:dyDescent="0.25">
      <c r="A154" s="9">
        <v>45808</v>
      </c>
      <c r="B154" s="1">
        <v>95</v>
      </c>
      <c r="C154" s="2">
        <v>150</v>
      </c>
      <c r="D154" s="2">
        <v>49.7</v>
      </c>
      <c r="E154" s="2">
        <v>23.3</v>
      </c>
      <c r="F154" s="2">
        <v>76.8</v>
      </c>
      <c r="G154" s="2">
        <v>72.3</v>
      </c>
      <c r="H154" s="2">
        <v>3.82</v>
      </c>
      <c r="I154" s="2">
        <v>49.7</v>
      </c>
      <c r="J154" s="2">
        <v>18.7</v>
      </c>
      <c r="K154" s="26">
        <f t="shared" si="7"/>
        <v>72.22</v>
      </c>
      <c r="L154" s="12">
        <f t="shared" si="9"/>
        <v>77.7</v>
      </c>
      <c r="M154" s="12">
        <f t="shared" si="8"/>
        <v>146.18</v>
      </c>
    </row>
    <row r="155" spans="1:13" x14ac:dyDescent="0.25">
      <c r="A155" s="9">
        <v>45809</v>
      </c>
      <c r="B155" s="1">
        <v>93</v>
      </c>
      <c r="C155" s="2">
        <v>105</v>
      </c>
      <c r="D155" s="2">
        <v>32.700000000000003</v>
      </c>
      <c r="E155" s="2">
        <v>23.4</v>
      </c>
      <c r="F155" s="2">
        <v>48.6</v>
      </c>
      <c r="G155" s="2">
        <v>66.900000000000006</v>
      </c>
      <c r="H155" s="2">
        <v>4.43</v>
      </c>
      <c r="I155" s="2">
        <v>32.700000000000003</v>
      </c>
      <c r="J155" s="2">
        <v>29.7</v>
      </c>
      <c r="K155" s="26">
        <f t="shared" si="7"/>
        <v>66.83</v>
      </c>
      <c r="L155" s="12">
        <f t="shared" si="9"/>
        <v>38.099999999999994</v>
      </c>
      <c r="M155" s="12">
        <f t="shared" si="8"/>
        <v>100.57</v>
      </c>
    </row>
    <row r="156" spans="1:13" x14ac:dyDescent="0.25">
      <c r="A156" s="9">
        <v>45810</v>
      </c>
      <c r="B156" s="1">
        <v>75</v>
      </c>
      <c r="C156" s="2">
        <v>64.400000000000006</v>
      </c>
      <c r="D156" s="2">
        <v>26</v>
      </c>
      <c r="E156" s="2">
        <v>23.6</v>
      </c>
      <c r="F156" s="2">
        <v>14.7</v>
      </c>
      <c r="G156" s="2">
        <v>63.5</v>
      </c>
      <c r="H156" s="2">
        <v>15.6</v>
      </c>
      <c r="I156" s="2">
        <v>26</v>
      </c>
      <c r="J156" s="2">
        <v>21.9</v>
      </c>
      <c r="K156" s="26">
        <f t="shared" si="7"/>
        <v>63.5</v>
      </c>
      <c r="L156" s="12">
        <f t="shared" si="9"/>
        <v>0.90000000000000568</v>
      </c>
      <c r="M156" s="12">
        <f t="shared" si="8"/>
        <v>48.800000000000004</v>
      </c>
    </row>
    <row r="157" spans="1:13" x14ac:dyDescent="0.25">
      <c r="A157" s="9">
        <v>45811</v>
      </c>
      <c r="B157" s="1">
        <v>83</v>
      </c>
      <c r="C157" s="2">
        <v>105</v>
      </c>
      <c r="D157" s="2">
        <v>63.1</v>
      </c>
      <c r="E157" s="2">
        <v>29.2</v>
      </c>
      <c r="F157" s="2">
        <v>12.9</v>
      </c>
      <c r="G157" s="2">
        <v>100</v>
      </c>
      <c r="H157" s="2">
        <v>17.600000000000001</v>
      </c>
      <c r="I157" s="2">
        <v>63.1</v>
      </c>
      <c r="J157" s="2">
        <v>19.7</v>
      </c>
      <c r="K157" s="26">
        <f t="shared" si="7"/>
        <v>100.4</v>
      </c>
      <c r="L157" s="12">
        <f t="shared" si="9"/>
        <v>5</v>
      </c>
      <c r="M157" s="12">
        <f t="shared" si="8"/>
        <v>87.4</v>
      </c>
    </row>
    <row r="158" spans="1:13" x14ac:dyDescent="0.25">
      <c r="A158" s="9">
        <v>45812</v>
      </c>
      <c r="B158" s="1">
        <v>71</v>
      </c>
      <c r="C158" s="2">
        <v>73.8</v>
      </c>
      <c r="D158" s="2">
        <v>25.6</v>
      </c>
      <c r="E158" s="2">
        <v>21.2</v>
      </c>
      <c r="F158" s="2">
        <v>27</v>
      </c>
      <c r="G158" s="2">
        <v>60.8</v>
      </c>
      <c r="H158" s="2">
        <v>17.5</v>
      </c>
      <c r="I158" s="2">
        <v>25.6</v>
      </c>
      <c r="J158" s="2">
        <v>17.7</v>
      </c>
      <c r="K158" s="26">
        <f t="shared" si="7"/>
        <v>60.8</v>
      </c>
      <c r="L158" s="12">
        <f t="shared" si="9"/>
        <v>13</v>
      </c>
      <c r="M158" s="12">
        <f t="shared" si="8"/>
        <v>56.3</v>
      </c>
    </row>
    <row r="159" spans="1:13" x14ac:dyDescent="0.25">
      <c r="A159" s="9">
        <v>45813</v>
      </c>
      <c r="B159" s="1">
        <v>84</v>
      </c>
      <c r="C159" s="2">
        <v>72.599999999999994</v>
      </c>
      <c r="D159" s="2">
        <v>33.1</v>
      </c>
      <c r="E159" s="2">
        <v>25.9</v>
      </c>
      <c r="F159" s="2">
        <v>13.6</v>
      </c>
      <c r="G159" s="2">
        <v>64.5</v>
      </c>
      <c r="H159" s="2">
        <v>10.5</v>
      </c>
      <c r="I159" s="2">
        <v>33.1</v>
      </c>
      <c r="J159" s="2">
        <v>20.9</v>
      </c>
      <c r="K159" s="26">
        <f t="shared" si="7"/>
        <v>64.5</v>
      </c>
      <c r="L159" s="12">
        <f t="shared" si="9"/>
        <v>8.0999999999999943</v>
      </c>
      <c r="M159" s="12">
        <f t="shared" si="8"/>
        <v>62.099999999999994</v>
      </c>
    </row>
    <row r="160" spans="1:13" x14ac:dyDescent="0.25">
      <c r="A160" s="9">
        <v>45814</v>
      </c>
      <c r="B160" s="1">
        <v>88</v>
      </c>
      <c r="C160" s="2">
        <v>83.3</v>
      </c>
      <c r="D160" s="2">
        <v>35.5</v>
      </c>
      <c r="E160" s="2">
        <v>24.8</v>
      </c>
      <c r="F160" s="2">
        <v>23</v>
      </c>
      <c r="G160" s="2">
        <v>63.9</v>
      </c>
      <c r="H160" s="2">
        <v>7.54</v>
      </c>
      <c r="I160" s="2">
        <v>35.5</v>
      </c>
      <c r="J160" s="2">
        <v>20.9</v>
      </c>
      <c r="K160" s="26">
        <f t="shared" si="7"/>
        <v>63.94</v>
      </c>
      <c r="L160" s="12">
        <f t="shared" si="9"/>
        <v>19.399999999999999</v>
      </c>
      <c r="M160" s="12">
        <f t="shared" si="8"/>
        <v>75.759999999999991</v>
      </c>
    </row>
    <row r="161" spans="1:13" x14ac:dyDescent="0.25">
      <c r="A161" s="9">
        <v>45815</v>
      </c>
      <c r="B161" s="1">
        <v>65</v>
      </c>
      <c r="C161" s="2">
        <v>41.3</v>
      </c>
      <c r="D161" s="2">
        <v>27.3</v>
      </c>
      <c r="E161" s="2">
        <v>12.7</v>
      </c>
      <c r="F161" s="2">
        <v>1.34</v>
      </c>
      <c r="G161" s="2">
        <v>69.2</v>
      </c>
      <c r="H161" s="2">
        <v>23.9</v>
      </c>
      <c r="I161" s="2">
        <v>27.3</v>
      </c>
      <c r="J161" s="2">
        <v>17.899999999999999</v>
      </c>
      <c r="K161" s="26">
        <f t="shared" si="7"/>
        <v>69.099999999999994</v>
      </c>
      <c r="L161" s="12">
        <f t="shared" si="9"/>
        <v>-27.900000000000006</v>
      </c>
      <c r="M161" s="12">
        <f t="shared" si="8"/>
        <v>17.399999999999999</v>
      </c>
    </row>
    <row r="162" spans="1:13" x14ac:dyDescent="0.25">
      <c r="A162" s="9">
        <v>45816</v>
      </c>
      <c r="B162" s="1">
        <v>82</v>
      </c>
      <c r="C162" s="2">
        <v>113</v>
      </c>
      <c r="D162" s="2">
        <v>47.6</v>
      </c>
      <c r="E162" s="2">
        <v>23.8</v>
      </c>
      <c r="F162" s="2">
        <v>41.4</v>
      </c>
      <c r="G162" s="2">
        <v>72.400000000000006</v>
      </c>
      <c r="H162" s="2">
        <v>13.5</v>
      </c>
      <c r="I162" s="2">
        <v>47.6</v>
      </c>
      <c r="J162" s="2">
        <v>11.4</v>
      </c>
      <c r="K162" s="26">
        <f t="shared" si="7"/>
        <v>72.5</v>
      </c>
      <c r="L162" s="12">
        <f t="shared" si="9"/>
        <v>40.599999999999994</v>
      </c>
      <c r="M162" s="12">
        <f t="shared" si="8"/>
        <v>99.5</v>
      </c>
    </row>
    <row r="163" spans="1:13" x14ac:dyDescent="0.25">
      <c r="A163" s="9">
        <v>45817</v>
      </c>
      <c r="B163" s="1">
        <v>96</v>
      </c>
      <c r="C163" s="2">
        <v>147</v>
      </c>
      <c r="D163" s="2">
        <v>47.7</v>
      </c>
      <c r="E163" s="2">
        <v>23.4</v>
      </c>
      <c r="F163" s="2">
        <v>76</v>
      </c>
      <c r="G163" s="2">
        <v>68.900000000000006</v>
      </c>
      <c r="H163" s="2">
        <v>2.88</v>
      </c>
      <c r="I163" s="2">
        <v>47.7</v>
      </c>
      <c r="J163" s="2">
        <v>18.3</v>
      </c>
      <c r="K163" s="26">
        <f t="shared" si="7"/>
        <v>68.88000000000001</v>
      </c>
      <c r="L163" s="12">
        <f t="shared" si="9"/>
        <v>78.099999999999994</v>
      </c>
      <c r="M163" s="12">
        <f t="shared" si="8"/>
        <v>144.12</v>
      </c>
    </row>
    <row r="164" spans="1:13" x14ac:dyDescent="0.25">
      <c r="A164" s="9">
        <v>45818</v>
      </c>
      <c r="B164" s="1">
        <v>96</v>
      </c>
      <c r="C164" s="2">
        <v>134</v>
      </c>
      <c r="D164" s="2">
        <v>61.6</v>
      </c>
      <c r="E164" s="2">
        <v>25.7</v>
      </c>
      <c r="F164" s="2">
        <v>47.4</v>
      </c>
      <c r="G164" s="2">
        <v>95.5</v>
      </c>
      <c r="H164" s="2">
        <v>3.41</v>
      </c>
      <c r="I164" s="2">
        <v>61.6</v>
      </c>
      <c r="J164" s="2">
        <v>31</v>
      </c>
      <c r="K164" s="26">
        <f t="shared" si="7"/>
        <v>96.01</v>
      </c>
      <c r="L164" s="12">
        <f t="shared" si="9"/>
        <v>38.5</v>
      </c>
      <c r="M164" s="12">
        <f t="shared" si="8"/>
        <v>130.59</v>
      </c>
    </row>
    <row r="165" spans="1:13" x14ac:dyDescent="0.25">
      <c r="A165" s="9">
        <v>45819</v>
      </c>
      <c r="B165" s="1">
        <v>86</v>
      </c>
      <c r="C165" s="2">
        <v>150</v>
      </c>
      <c r="D165" s="2">
        <v>42.5</v>
      </c>
      <c r="E165" s="2">
        <v>23.2</v>
      </c>
      <c r="F165" s="2">
        <v>84.7</v>
      </c>
      <c r="G165" s="2">
        <v>62.1</v>
      </c>
      <c r="H165" s="2">
        <v>8.3800000000000008</v>
      </c>
      <c r="I165" s="2">
        <v>42.5</v>
      </c>
      <c r="J165" s="2">
        <v>11.3</v>
      </c>
      <c r="K165" s="26">
        <f t="shared" si="7"/>
        <v>62.180000000000007</v>
      </c>
      <c r="L165" s="12">
        <f t="shared" si="9"/>
        <v>87.9</v>
      </c>
      <c r="M165" s="12">
        <f t="shared" si="8"/>
        <v>141.62</v>
      </c>
    </row>
    <row r="166" spans="1:13" x14ac:dyDescent="0.25">
      <c r="A166" s="9">
        <v>45820</v>
      </c>
      <c r="B166" s="1">
        <v>97</v>
      </c>
      <c r="C166" s="2">
        <v>148</v>
      </c>
      <c r="D166" s="2">
        <v>49.9</v>
      </c>
      <c r="E166" s="2">
        <v>21.1</v>
      </c>
      <c r="F166" s="2">
        <v>77.3</v>
      </c>
      <c r="G166" s="2">
        <v>70.7</v>
      </c>
      <c r="H166" s="2">
        <v>2.52</v>
      </c>
      <c r="I166" s="2">
        <v>49.9</v>
      </c>
      <c r="J166" s="2">
        <v>18.3</v>
      </c>
      <c r="K166" s="26">
        <f t="shared" si="7"/>
        <v>70.72</v>
      </c>
      <c r="L166" s="12">
        <f t="shared" si="9"/>
        <v>77.3</v>
      </c>
      <c r="M166" s="12">
        <f t="shared" si="8"/>
        <v>145.47999999999999</v>
      </c>
    </row>
    <row r="167" spans="1:13" x14ac:dyDescent="0.25">
      <c r="A167" s="9">
        <v>45821</v>
      </c>
      <c r="B167" s="1">
        <v>96</v>
      </c>
      <c r="C167" s="2">
        <v>147</v>
      </c>
      <c r="D167" s="2">
        <v>48.2</v>
      </c>
      <c r="E167" s="2">
        <v>23.1</v>
      </c>
      <c r="F167" s="2">
        <v>75.400000000000006</v>
      </c>
      <c r="G167" s="2">
        <v>68.8</v>
      </c>
      <c r="H167" s="2">
        <v>2.54</v>
      </c>
      <c r="I167" s="2">
        <v>48.2</v>
      </c>
      <c r="J167" s="2">
        <v>18.100000000000001</v>
      </c>
      <c r="K167" s="26">
        <f t="shared" si="7"/>
        <v>68.84</v>
      </c>
      <c r="L167" s="12">
        <f t="shared" si="9"/>
        <v>78.2</v>
      </c>
      <c r="M167" s="12">
        <f t="shared" si="8"/>
        <v>144.46</v>
      </c>
    </row>
    <row r="168" spans="1:13" x14ac:dyDescent="0.25">
      <c r="A168" s="9">
        <v>45822</v>
      </c>
      <c r="B168" s="1">
        <v>92</v>
      </c>
      <c r="C168" s="2">
        <v>137</v>
      </c>
      <c r="D168" s="2">
        <v>41.1</v>
      </c>
      <c r="E168" s="2">
        <v>23.5</v>
      </c>
      <c r="F168" s="2">
        <v>72.599999999999994</v>
      </c>
      <c r="G168" s="2">
        <v>65.900000000000006</v>
      </c>
      <c r="H168" s="2">
        <v>5.16</v>
      </c>
      <c r="I168" s="2">
        <v>41.1</v>
      </c>
      <c r="J168" s="2">
        <v>19.600000000000001</v>
      </c>
      <c r="K168" s="26">
        <f t="shared" si="7"/>
        <v>65.860000000000014</v>
      </c>
      <c r="L168" s="12">
        <f t="shared" si="9"/>
        <v>71.099999999999994</v>
      </c>
      <c r="M168" s="12">
        <f t="shared" si="8"/>
        <v>131.84</v>
      </c>
    </row>
    <row r="169" spans="1:13" x14ac:dyDescent="0.25">
      <c r="A169" s="9">
        <v>45823</v>
      </c>
      <c r="B169" s="1">
        <v>94</v>
      </c>
      <c r="C169" s="2">
        <v>99.3</v>
      </c>
      <c r="D169" s="2">
        <v>33.200000000000003</v>
      </c>
      <c r="E169" s="2">
        <v>32.299999999999997</v>
      </c>
      <c r="F169" s="2">
        <v>33.799999999999997</v>
      </c>
      <c r="G169" s="2">
        <v>69.5</v>
      </c>
      <c r="H169" s="2">
        <v>4.0599999999999996</v>
      </c>
      <c r="I169" s="2">
        <v>33.200000000000003</v>
      </c>
      <c r="J169" s="2">
        <v>32.299999999999997</v>
      </c>
      <c r="K169" s="26">
        <f t="shared" si="7"/>
        <v>69.56</v>
      </c>
      <c r="L169" s="12">
        <f t="shared" si="9"/>
        <v>29.799999999999997</v>
      </c>
      <c r="M169" s="12">
        <f t="shared" si="8"/>
        <v>95.24</v>
      </c>
    </row>
    <row r="170" spans="1:13" x14ac:dyDescent="0.25">
      <c r="A170" s="9">
        <v>45824</v>
      </c>
      <c r="B170" s="1">
        <v>91</v>
      </c>
      <c r="C170" s="2">
        <v>122</v>
      </c>
      <c r="D170" s="2">
        <v>39.4</v>
      </c>
      <c r="E170" s="2">
        <v>24.7</v>
      </c>
      <c r="F170" s="2">
        <v>58.2</v>
      </c>
      <c r="G170" s="2">
        <v>63.5</v>
      </c>
      <c r="H170" s="2">
        <v>5.57</v>
      </c>
      <c r="I170" s="2">
        <v>39.4</v>
      </c>
      <c r="J170" s="2">
        <v>18.600000000000001</v>
      </c>
      <c r="K170" s="26">
        <f t="shared" ref="K170:K233" si="10">SUM(H170:J170)</f>
        <v>63.57</v>
      </c>
      <c r="L170" s="12">
        <f t="shared" si="9"/>
        <v>58.5</v>
      </c>
      <c r="M170" s="12">
        <f t="shared" si="8"/>
        <v>116.43</v>
      </c>
    </row>
    <row r="171" spans="1:13" x14ac:dyDescent="0.25">
      <c r="A171" s="9">
        <v>45825</v>
      </c>
      <c r="B171" s="1">
        <v>97</v>
      </c>
      <c r="C171" s="2">
        <v>158</v>
      </c>
      <c r="D171" s="2">
        <v>41.3</v>
      </c>
      <c r="E171" s="2">
        <v>21.8</v>
      </c>
      <c r="F171" s="2">
        <v>94.8</v>
      </c>
      <c r="G171" s="2">
        <v>63.9</v>
      </c>
      <c r="H171" s="2">
        <v>2.2799999999999998</v>
      </c>
      <c r="I171" s="2">
        <v>41.3</v>
      </c>
      <c r="J171" s="2">
        <v>20.3</v>
      </c>
      <c r="K171" s="26">
        <f t="shared" si="10"/>
        <v>63.879999999999995</v>
      </c>
      <c r="L171" s="12">
        <f t="shared" si="9"/>
        <v>94.1</v>
      </c>
      <c r="M171" s="12">
        <f t="shared" si="8"/>
        <v>155.72</v>
      </c>
    </row>
    <row r="172" spans="1:13" x14ac:dyDescent="0.25">
      <c r="A172" s="9">
        <v>45826</v>
      </c>
      <c r="B172" s="1">
        <v>97</v>
      </c>
      <c r="C172" s="2">
        <v>153</v>
      </c>
      <c r="D172" s="2">
        <v>48.2</v>
      </c>
      <c r="E172" s="2">
        <v>22.5</v>
      </c>
      <c r="F172" s="2">
        <v>82.4</v>
      </c>
      <c r="G172" s="2">
        <v>68.099999999999994</v>
      </c>
      <c r="H172" s="2">
        <v>2.25</v>
      </c>
      <c r="I172" s="2">
        <v>48.2</v>
      </c>
      <c r="J172" s="2">
        <v>17.7</v>
      </c>
      <c r="K172" s="26">
        <f t="shared" si="10"/>
        <v>68.150000000000006</v>
      </c>
      <c r="L172" s="12">
        <f t="shared" si="9"/>
        <v>84.9</v>
      </c>
      <c r="M172" s="12">
        <f t="shared" si="8"/>
        <v>150.75</v>
      </c>
    </row>
    <row r="173" spans="1:13" x14ac:dyDescent="0.25">
      <c r="A173" s="9">
        <v>45827</v>
      </c>
      <c r="B173" s="1">
        <v>97</v>
      </c>
      <c r="C173" s="2">
        <v>154</v>
      </c>
      <c r="D173" s="2">
        <v>45.3</v>
      </c>
      <c r="E173" s="2">
        <v>19.600000000000001</v>
      </c>
      <c r="F173" s="2">
        <v>89.5</v>
      </c>
      <c r="G173" s="2">
        <v>67.400000000000006</v>
      </c>
      <c r="H173" s="2">
        <v>2.2400000000000002</v>
      </c>
      <c r="I173" s="2">
        <v>45.3</v>
      </c>
      <c r="J173" s="2">
        <v>19.899999999999999</v>
      </c>
      <c r="K173" s="26">
        <f t="shared" si="10"/>
        <v>67.44</v>
      </c>
      <c r="L173" s="12">
        <f t="shared" si="9"/>
        <v>86.6</v>
      </c>
      <c r="M173" s="12">
        <f t="shared" si="8"/>
        <v>151.76</v>
      </c>
    </row>
    <row r="174" spans="1:13" x14ac:dyDescent="0.25">
      <c r="A174" s="9">
        <v>45828</v>
      </c>
      <c r="B174" s="1">
        <v>97</v>
      </c>
      <c r="C174" s="2">
        <v>155</v>
      </c>
      <c r="D174" s="2">
        <v>46.6</v>
      </c>
      <c r="E174" s="2">
        <v>22.2</v>
      </c>
      <c r="F174" s="2">
        <v>86.7</v>
      </c>
      <c r="G174" s="2">
        <v>67.5</v>
      </c>
      <c r="H174" s="2">
        <v>2.2400000000000002</v>
      </c>
      <c r="I174" s="2">
        <v>46.6</v>
      </c>
      <c r="J174" s="2">
        <v>18.600000000000001</v>
      </c>
      <c r="K174" s="26">
        <f t="shared" si="10"/>
        <v>67.44</v>
      </c>
      <c r="L174" s="12">
        <f t="shared" si="9"/>
        <v>87.5</v>
      </c>
      <c r="M174" s="12">
        <f t="shared" si="8"/>
        <v>152.76</v>
      </c>
    </row>
    <row r="175" spans="1:13" x14ac:dyDescent="0.25">
      <c r="A175" s="9">
        <v>45829</v>
      </c>
      <c r="B175" s="1">
        <v>93</v>
      </c>
      <c r="C175" s="2">
        <v>153</v>
      </c>
      <c r="D175" s="2">
        <v>56.5</v>
      </c>
      <c r="E175" s="2">
        <v>23.6</v>
      </c>
      <c r="F175" s="2">
        <v>72.7</v>
      </c>
      <c r="G175" s="2">
        <v>86.1</v>
      </c>
      <c r="H175" s="2">
        <v>5.92</v>
      </c>
      <c r="I175" s="2">
        <v>56.5</v>
      </c>
      <c r="J175" s="2">
        <v>23.7</v>
      </c>
      <c r="K175" s="26">
        <f t="shared" si="10"/>
        <v>86.12</v>
      </c>
      <c r="L175" s="12">
        <f t="shared" si="9"/>
        <v>66.900000000000006</v>
      </c>
      <c r="M175" s="12">
        <f t="shared" si="8"/>
        <v>147.08000000000001</v>
      </c>
    </row>
    <row r="176" spans="1:13" x14ac:dyDescent="0.25">
      <c r="A176" s="9">
        <v>45830</v>
      </c>
      <c r="B176" s="1">
        <v>96</v>
      </c>
      <c r="C176" s="2">
        <v>152</v>
      </c>
      <c r="D176" s="2">
        <v>53</v>
      </c>
      <c r="E176" s="2">
        <v>23.7</v>
      </c>
      <c r="F176" s="2">
        <v>75.8</v>
      </c>
      <c r="G176" s="2">
        <v>76.099999999999994</v>
      </c>
      <c r="H176" s="2">
        <v>3.28</v>
      </c>
      <c r="I176" s="2">
        <v>53</v>
      </c>
      <c r="J176" s="2">
        <v>19.8</v>
      </c>
      <c r="K176" s="26">
        <f t="shared" si="10"/>
        <v>76.08</v>
      </c>
      <c r="L176" s="12">
        <f t="shared" si="9"/>
        <v>75.900000000000006</v>
      </c>
      <c r="M176" s="12">
        <f t="shared" si="8"/>
        <v>148.72</v>
      </c>
    </row>
    <row r="177" spans="1:13" x14ac:dyDescent="0.25">
      <c r="A177" s="9">
        <v>45831</v>
      </c>
      <c r="B177" s="1">
        <v>95</v>
      </c>
      <c r="C177" s="2">
        <v>124</v>
      </c>
      <c r="D177" s="2">
        <v>48.4</v>
      </c>
      <c r="E177" s="2">
        <v>26.8</v>
      </c>
      <c r="F177" s="2">
        <v>48.6</v>
      </c>
      <c r="G177" s="2">
        <v>76.2</v>
      </c>
      <c r="H177" s="2">
        <v>4.1399999999999997</v>
      </c>
      <c r="I177" s="2">
        <v>48.4</v>
      </c>
      <c r="J177" s="2">
        <v>23.6</v>
      </c>
      <c r="K177" s="26">
        <f t="shared" si="10"/>
        <v>76.14</v>
      </c>
      <c r="L177" s="12">
        <f t="shared" si="9"/>
        <v>47.8</v>
      </c>
      <c r="M177" s="12">
        <f t="shared" si="8"/>
        <v>119.86</v>
      </c>
    </row>
    <row r="178" spans="1:13" x14ac:dyDescent="0.25">
      <c r="A178" s="9">
        <v>45832</v>
      </c>
      <c r="B178" s="1">
        <v>96</v>
      </c>
      <c r="C178" s="2">
        <v>155</v>
      </c>
      <c r="D178" s="2">
        <v>75.3</v>
      </c>
      <c r="E178" s="2">
        <v>29.8</v>
      </c>
      <c r="F178" s="2">
        <v>50</v>
      </c>
      <c r="G178" s="2">
        <v>106</v>
      </c>
      <c r="H178" s="2">
        <v>3.95</v>
      </c>
      <c r="I178" s="2">
        <v>75.3</v>
      </c>
      <c r="J178" s="2">
        <v>26.6</v>
      </c>
      <c r="K178" s="26">
        <f t="shared" si="10"/>
        <v>105.85</v>
      </c>
      <c r="L178" s="12">
        <f t="shared" si="9"/>
        <v>49</v>
      </c>
      <c r="M178" s="12">
        <f t="shared" si="8"/>
        <v>151.05000000000001</v>
      </c>
    </row>
    <row r="179" spans="1:13" x14ac:dyDescent="0.25">
      <c r="A179" s="9">
        <v>45833</v>
      </c>
      <c r="B179" s="1">
        <v>96</v>
      </c>
      <c r="C179" s="2">
        <v>151</v>
      </c>
      <c r="D179" s="2">
        <v>57.1</v>
      </c>
      <c r="E179" s="2">
        <v>23.2</v>
      </c>
      <c r="F179" s="2">
        <v>70.8</v>
      </c>
      <c r="G179" s="2">
        <v>84.6</v>
      </c>
      <c r="H179" s="2">
        <v>3.09</v>
      </c>
      <c r="I179" s="2">
        <v>57.1</v>
      </c>
      <c r="J179" s="2">
        <v>24.4</v>
      </c>
      <c r="K179" s="26">
        <f t="shared" si="10"/>
        <v>84.59</v>
      </c>
      <c r="L179" s="12">
        <f t="shared" si="9"/>
        <v>66.400000000000006</v>
      </c>
      <c r="M179" s="12">
        <f t="shared" si="8"/>
        <v>147.91</v>
      </c>
    </row>
    <row r="180" spans="1:13" x14ac:dyDescent="0.25">
      <c r="A180" s="9">
        <v>45834</v>
      </c>
      <c r="B180" s="1">
        <v>81</v>
      </c>
      <c r="C180" s="2">
        <v>76.2</v>
      </c>
      <c r="D180" s="2">
        <v>32.9</v>
      </c>
      <c r="E180" s="2">
        <v>29.6</v>
      </c>
      <c r="F180" s="2">
        <v>13.7</v>
      </c>
      <c r="G180" s="2">
        <v>71.2</v>
      </c>
      <c r="H180" s="2">
        <v>13.3</v>
      </c>
      <c r="I180" s="2">
        <v>32.9</v>
      </c>
      <c r="J180" s="2">
        <v>25</v>
      </c>
      <c r="K180" s="26">
        <f t="shared" si="10"/>
        <v>71.2</v>
      </c>
      <c r="L180" s="12">
        <f t="shared" si="9"/>
        <v>5</v>
      </c>
      <c r="M180" s="12">
        <f t="shared" si="8"/>
        <v>62.900000000000006</v>
      </c>
    </row>
    <row r="181" spans="1:13" x14ac:dyDescent="0.25">
      <c r="A181" s="9">
        <v>45835</v>
      </c>
      <c r="B181" s="1">
        <v>94</v>
      </c>
      <c r="C181" s="2">
        <v>138</v>
      </c>
      <c r="D181" s="2">
        <v>49.4</v>
      </c>
      <c r="E181" s="2">
        <v>23.2</v>
      </c>
      <c r="F181" s="2">
        <v>66.400000000000006</v>
      </c>
      <c r="G181" s="2">
        <v>73.599999999999994</v>
      </c>
      <c r="H181" s="2">
        <v>4.16</v>
      </c>
      <c r="I181" s="2">
        <v>49.4</v>
      </c>
      <c r="J181" s="2">
        <v>20.100000000000001</v>
      </c>
      <c r="K181" s="26">
        <f t="shared" si="10"/>
        <v>73.66</v>
      </c>
      <c r="L181" s="12">
        <f t="shared" si="9"/>
        <v>64.400000000000006</v>
      </c>
      <c r="M181" s="12">
        <f t="shared" si="8"/>
        <v>133.84</v>
      </c>
    </row>
    <row r="182" spans="1:13" x14ac:dyDescent="0.25">
      <c r="A182" s="9">
        <v>45836</v>
      </c>
      <c r="K182" s="26">
        <f t="shared" si="10"/>
        <v>0</v>
      </c>
    </row>
    <row r="183" spans="1:13" x14ac:dyDescent="0.25">
      <c r="A183" s="9">
        <v>45837</v>
      </c>
      <c r="K183" s="26">
        <f t="shared" si="10"/>
        <v>0</v>
      </c>
    </row>
    <row r="184" spans="1:13" x14ac:dyDescent="0.25">
      <c r="A184" s="9">
        <v>45838</v>
      </c>
      <c r="K184" s="26">
        <f t="shared" si="10"/>
        <v>0</v>
      </c>
    </row>
    <row r="185" spans="1:13" x14ac:dyDescent="0.25">
      <c r="A185" s="9">
        <v>45839</v>
      </c>
      <c r="K185" s="26">
        <f t="shared" si="10"/>
        <v>0</v>
      </c>
    </row>
    <row r="186" spans="1:13" x14ac:dyDescent="0.25">
      <c r="A186" s="9">
        <v>45840</v>
      </c>
      <c r="K186" s="26">
        <f t="shared" si="10"/>
        <v>0</v>
      </c>
    </row>
    <row r="187" spans="1:13" x14ac:dyDescent="0.25">
      <c r="A187" s="9">
        <v>45841</v>
      </c>
      <c r="K187" s="26">
        <f t="shared" si="10"/>
        <v>0</v>
      </c>
    </row>
    <row r="188" spans="1:13" x14ac:dyDescent="0.25">
      <c r="A188" s="9">
        <v>45842</v>
      </c>
      <c r="K188" s="26">
        <f t="shared" si="10"/>
        <v>0</v>
      </c>
    </row>
    <row r="189" spans="1:13" x14ac:dyDescent="0.25">
      <c r="A189" s="9">
        <v>45843</v>
      </c>
      <c r="K189" s="26">
        <f t="shared" si="10"/>
        <v>0</v>
      </c>
    </row>
    <row r="190" spans="1:13" x14ac:dyDescent="0.25">
      <c r="A190" s="9">
        <v>45844</v>
      </c>
      <c r="K190" s="26">
        <f t="shared" si="10"/>
        <v>0</v>
      </c>
    </row>
    <row r="191" spans="1:13" x14ac:dyDescent="0.25">
      <c r="A191" s="9">
        <v>45845</v>
      </c>
      <c r="K191" s="26">
        <f t="shared" si="10"/>
        <v>0</v>
      </c>
    </row>
    <row r="192" spans="1:13" x14ac:dyDescent="0.25">
      <c r="A192" s="9">
        <v>45846</v>
      </c>
      <c r="K192" s="26">
        <f t="shared" si="10"/>
        <v>0</v>
      </c>
    </row>
    <row r="193" spans="1:11" x14ac:dyDescent="0.25">
      <c r="A193" s="9">
        <v>45847</v>
      </c>
      <c r="K193" s="26">
        <f t="shared" si="10"/>
        <v>0</v>
      </c>
    </row>
    <row r="194" spans="1:11" x14ac:dyDescent="0.25">
      <c r="A194" s="9">
        <v>45848</v>
      </c>
      <c r="K194" s="26">
        <f t="shared" si="10"/>
        <v>0</v>
      </c>
    </row>
    <row r="195" spans="1:11" x14ac:dyDescent="0.25">
      <c r="A195" s="9">
        <v>45849</v>
      </c>
      <c r="K195" s="26">
        <f t="shared" si="10"/>
        <v>0</v>
      </c>
    </row>
    <row r="196" spans="1:11" x14ac:dyDescent="0.25">
      <c r="A196" s="9">
        <v>45850</v>
      </c>
      <c r="K196" s="26">
        <f t="shared" si="10"/>
        <v>0</v>
      </c>
    </row>
    <row r="197" spans="1:11" x14ac:dyDescent="0.25">
      <c r="A197" s="9">
        <v>45851</v>
      </c>
      <c r="K197" s="26">
        <f t="shared" si="10"/>
        <v>0</v>
      </c>
    </row>
    <row r="198" spans="1:11" x14ac:dyDescent="0.25">
      <c r="A198" s="9">
        <v>45852</v>
      </c>
      <c r="K198" s="26">
        <f t="shared" si="10"/>
        <v>0</v>
      </c>
    </row>
    <row r="199" spans="1:11" x14ac:dyDescent="0.25">
      <c r="A199" s="9">
        <v>45853</v>
      </c>
      <c r="K199" s="26">
        <f t="shared" si="10"/>
        <v>0</v>
      </c>
    </row>
    <row r="200" spans="1:11" x14ac:dyDescent="0.25">
      <c r="A200" s="9">
        <v>45854</v>
      </c>
      <c r="K200" s="26">
        <f t="shared" si="10"/>
        <v>0</v>
      </c>
    </row>
    <row r="201" spans="1:11" x14ac:dyDescent="0.25">
      <c r="A201" s="9">
        <v>45855</v>
      </c>
      <c r="K201" s="26">
        <f t="shared" si="10"/>
        <v>0</v>
      </c>
    </row>
    <row r="202" spans="1:11" x14ac:dyDescent="0.25">
      <c r="A202" s="9">
        <v>45856</v>
      </c>
      <c r="K202" s="26">
        <f t="shared" si="10"/>
        <v>0</v>
      </c>
    </row>
    <row r="203" spans="1:11" x14ac:dyDescent="0.25">
      <c r="A203" s="9">
        <v>45857</v>
      </c>
      <c r="K203" s="26">
        <f t="shared" si="10"/>
        <v>0</v>
      </c>
    </row>
    <row r="204" spans="1:11" x14ac:dyDescent="0.25">
      <c r="A204" s="9">
        <v>45858</v>
      </c>
      <c r="K204" s="26">
        <f t="shared" si="10"/>
        <v>0</v>
      </c>
    </row>
    <row r="205" spans="1:11" x14ac:dyDescent="0.25">
      <c r="A205" s="9">
        <v>45859</v>
      </c>
      <c r="K205" s="26">
        <f t="shared" si="10"/>
        <v>0</v>
      </c>
    </row>
    <row r="206" spans="1:11" x14ac:dyDescent="0.25">
      <c r="A206" s="9">
        <v>45860</v>
      </c>
      <c r="K206" s="26">
        <f t="shared" si="10"/>
        <v>0</v>
      </c>
    </row>
    <row r="207" spans="1:11" x14ac:dyDescent="0.25">
      <c r="A207" s="9">
        <v>45861</v>
      </c>
      <c r="K207" s="26">
        <f t="shared" si="10"/>
        <v>0</v>
      </c>
    </row>
    <row r="208" spans="1:11" x14ac:dyDescent="0.25">
      <c r="A208" s="9">
        <v>45862</v>
      </c>
      <c r="K208" s="26">
        <f t="shared" si="10"/>
        <v>0</v>
      </c>
    </row>
    <row r="209" spans="1:11" x14ac:dyDescent="0.25">
      <c r="A209" s="9">
        <v>45863</v>
      </c>
      <c r="K209" s="26">
        <f t="shared" si="10"/>
        <v>0</v>
      </c>
    </row>
    <row r="210" spans="1:11" x14ac:dyDescent="0.25">
      <c r="A210" s="9">
        <v>45864</v>
      </c>
      <c r="K210" s="26">
        <f t="shared" si="10"/>
        <v>0</v>
      </c>
    </row>
    <row r="211" spans="1:11" x14ac:dyDescent="0.25">
      <c r="A211" s="9">
        <v>45865</v>
      </c>
      <c r="K211" s="26">
        <f t="shared" si="10"/>
        <v>0</v>
      </c>
    </row>
    <row r="212" spans="1:11" x14ac:dyDescent="0.25">
      <c r="A212" s="9">
        <v>45866</v>
      </c>
      <c r="K212" s="26">
        <f t="shared" si="10"/>
        <v>0</v>
      </c>
    </row>
    <row r="213" spans="1:11" x14ac:dyDescent="0.25">
      <c r="A213" s="9">
        <v>45867</v>
      </c>
      <c r="K213" s="26">
        <f t="shared" si="10"/>
        <v>0</v>
      </c>
    </row>
    <row r="214" spans="1:11" x14ac:dyDescent="0.25">
      <c r="A214" s="9">
        <v>45868</v>
      </c>
      <c r="K214" s="26">
        <f t="shared" si="10"/>
        <v>0</v>
      </c>
    </row>
    <row r="215" spans="1:11" x14ac:dyDescent="0.25">
      <c r="A215" s="9">
        <v>45869</v>
      </c>
      <c r="K215" s="26">
        <f t="shared" si="10"/>
        <v>0</v>
      </c>
    </row>
    <row r="216" spans="1:11" x14ac:dyDescent="0.25">
      <c r="A216" s="9">
        <v>45870</v>
      </c>
      <c r="K216" s="26">
        <f t="shared" si="10"/>
        <v>0</v>
      </c>
    </row>
    <row r="217" spans="1:11" x14ac:dyDescent="0.25">
      <c r="A217" s="9">
        <v>45871</v>
      </c>
      <c r="K217" s="26">
        <f t="shared" si="10"/>
        <v>0</v>
      </c>
    </row>
    <row r="218" spans="1:11" x14ac:dyDescent="0.25">
      <c r="A218" s="9">
        <v>45872</v>
      </c>
      <c r="K218" s="26">
        <f t="shared" si="10"/>
        <v>0</v>
      </c>
    </row>
    <row r="219" spans="1:11" x14ac:dyDescent="0.25">
      <c r="A219" s="9">
        <v>45873</v>
      </c>
      <c r="K219" s="26">
        <f t="shared" si="10"/>
        <v>0</v>
      </c>
    </row>
    <row r="220" spans="1:11" x14ac:dyDescent="0.25">
      <c r="A220" s="9">
        <v>45874</v>
      </c>
      <c r="K220" s="26">
        <f t="shared" si="10"/>
        <v>0</v>
      </c>
    </row>
    <row r="221" spans="1:11" x14ac:dyDescent="0.25">
      <c r="A221" s="9">
        <v>45875</v>
      </c>
      <c r="K221" s="26">
        <f t="shared" si="10"/>
        <v>0</v>
      </c>
    </row>
    <row r="222" spans="1:11" x14ac:dyDescent="0.25">
      <c r="A222" s="9">
        <v>45876</v>
      </c>
      <c r="K222" s="26">
        <f t="shared" si="10"/>
        <v>0</v>
      </c>
    </row>
    <row r="223" spans="1:11" x14ac:dyDescent="0.25">
      <c r="A223" s="9">
        <v>45877</v>
      </c>
      <c r="K223" s="26">
        <f t="shared" si="10"/>
        <v>0</v>
      </c>
    </row>
    <row r="224" spans="1:11" x14ac:dyDescent="0.25">
      <c r="A224" s="9">
        <v>45878</v>
      </c>
      <c r="K224" s="26">
        <f t="shared" si="10"/>
        <v>0</v>
      </c>
    </row>
    <row r="225" spans="1:11" x14ac:dyDescent="0.25">
      <c r="A225" s="9">
        <v>45879</v>
      </c>
      <c r="K225" s="26">
        <f t="shared" si="10"/>
        <v>0</v>
      </c>
    </row>
    <row r="226" spans="1:11" x14ac:dyDescent="0.25">
      <c r="A226" s="9">
        <v>45880</v>
      </c>
      <c r="K226" s="26">
        <f t="shared" si="10"/>
        <v>0</v>
      </c>
    </row>
    <row r="227" spans="1:11" x14ac:dyDescent="0.25">
      <c r="A227" s="9">
        <v>45881</v>
      </c>
      <c r="K227" s="26">
        <f t="shared" si="10"/>
        <v>0</v>
      </c>
    </row>
    <row r="228" spans="1:11" x14ac:dyDescent="0.25">
      <c r="A228" s="9">
        <v>45882</v>
      </c>
      <c r="K228" s="26">
        <f t="shared" si="10"/>
        <v>0</v>
      </c>
    </row>
    <row r="229" spans="1:11" x14ac:dyDescent="0.25">
      <c r="A229" s="9">
        <v>45883</v>
      </c>
      <c r="K229" s="26">
        <f t="shared" si="10"/>
        <v>0</v>
      </c>
    </row>
    <row r="230" spans="1:11" x14ac:dyDescent="0.25">
      <c r="A230" s="9">
        <v>45884</v>
      </c>
      <c r="K230" s="26">
        <f t="shared" si="10"/>
        <v>0</v>
      </c>
    </row>
    <row r="231" spans="1:11" x14ac:dyDescent="0.25">
      <c r="A231" s="9">
        <v>45885</v>
      </c>
      <c r="K231" s="26">
        <f t="shared" si="10"/>
        <v>0</v>
      </c>
    </row>
    <row r="232" spans="1:11" x14ac:dyDescent="0.25">
      <c r="A232" s="9">
        <v>45886</v>
      </c>
      <c r="K232" s="26">
        <f t="shared" si="10"/>
        <v>0</v>
      </c>
    </row>
    <row r="233" spans="1:11" x14ac:dyDescent="0.25">
      <c r="A233" s="9">
        <v>45887</v>
      </c>
      <c r="K233" s="26">
        <f t="shared" si="10"/>
        <v>0</v>
      </c>
    </row>
    <row r="234" spans="1:11" x14ac:dyDescent="0.25">
      <c r="A234" s="9">
        <v>45888</v>
      </c>
      <c r="K234" s="26">
        <f t="shared" ref="K234:K297" si="11">SUM(H234:J234)</f>
        <v>0</v>
      </c>
    </row>
    <row r="235" spans="1:11" x14ac:dyDescent="0.25">
      <c r="A235" s="9">
        <v>45889</v>
      </c>
      <c r="K235" s="26">
        <f t="shared" si="11"/>
        <v>0</v>
      </c>
    </row>
    <row r="236" spans="1:11" x14ac:dyDescent="0.25">
      <c r="A236" s="9">
        <v>45890</v>
      </c>
      <c r="K236" s="26">
        <f t="shared" si="11"/>
        <v>0</v>
      </c>
    </row>
    <row r="237" spans="1:11" x14ac:dyDescent="0.25">
      <c r="A237" s="9">
        <v>45891</v>
      </c>
      <c r="K237" s="26">
        <f t="shared" si="11"/>
        <v>0</v>
      </c>
    </row>
    <row r="238" spans="1:11" x14ac:dyDescent="0.25">
      <c r="A238" s="9">
        <v>45892</v>
      </c>
      <c r="K238" s="26">
        <f t="shared" si="11"/>
        <v>0</v>
      </c>
    </row>
    <row r="239" spans="1:11" x14ac:dyDescent="0.25">
      <c r="A239" s="9">
        <v>45893</v>
      </c>
      <c r="K239" s="26">
        <f t="shared" si="11"/>
        <v>0</v>
      </c>
    </row>
    <row r="240" spans="1:11" x14ac:dyDescent="0.25">
      <c r="A240" s="9">
        <v>45894</v>
      </c>
      <c r="K240" s="26">
        <f t="shared" si="11"/>
        <v>0</v>
      </c>
    </row>
    <row r="241" spans="1:11" x14ac:dyDescent="0.25">
      <c r="A241" s="9">
        <v>45895</v>
      </c>
      <c r="K241" s="26">
        <f t="shared" si="11"/>
        <v>0</v>
      </c>
    </row>
    <row r="242" spans="1:11" x14ac:dyDescent="0.25">
      <c r="A242" s="9">
        <v>45896</v>
      </c>
      <c r="K242" s="26">
        <f t="shared" si="11"/>
        <v>0</v>
      </c>
    </row>
    <row r="243" spans="1:11" x14ac:dyDescent="0.25">
      <c r="A243" s="9">
        <v>45897</v>
      </c>
      <c r="K243" s="26">
        <f t="shared" si="11"/>
        <v>0</v>
      </c>
    </row>
    <row r="244" spans="1:11" x14ac:dyDescent="0.25">
      <c r="A244" s="9">
        <v>45898</v>
      </c>
      <c r="K244" s="26">
        <f t="shared" si="11"/>
        <v>0</v>
      </c>
    </row>
    <row r="245" spans="1:11" x14ac:dyDescent="0.25">
      <c r="A245" s="9">
        <v>45899</v>
      </c>
      <c r="K245" s="26">
        <f t="shared" si="11"/>
        <v>0</v>
      </c>
    </row>
    <row r="246" spans="1:11" x14ac:dyDescent="0.25">
      <c r="A246" s="9">
        <v>45900</v>
      </c>
      <c r="K246" s="26">
        <f t="shared" si="11"/>
        <v>0</v>
      </c>
    </row>
    <row r="247" spans="1:11" x14ac:dyDescent="0.25">
      <c r="A247" s="9">
        <v>45901</v>
      </c>
      <c r="K247" s="26">
        <f t="shared" si="11"/>
        <v>0</v>
      </c>
    </row>
    <row r="248" spans="1:11" x14ac:dyDescent="0.25">
      <c r="A248" s="9">
        <v>45902</v>
      </c>
      <c r="K248" s="26">
        <f t="shared" si="11"/>
        <v>0</v>
      </c>
    </row>
    <row r="249" spans="1:11" x14ac:dyDescent="0.25">
      <c r="A249" s="9">
        <v>45903</v>
      </c>
      <c r="K249" s="26">
        <f t="shared" si="11"/>
        <v>0</v>
      </c>
    </row>
    <row r="250" spans="1:11" x14ac:dyDescent="0.25">
      <c r="A250" s="9">
        <v>45904</v>
      </c>
      <c r="K250" s="26">
        <f t="shared" si="11"/>
        <v>0</v>
      </c>
    </row>
    <row r="251" spans="1:11" x14ac:dyDescent="0.25">
      <c r="A251" s="9">
        <v>45905</v>
      </c>
      <c r="K251" s="26">
        <f t="shared" si="11"/>
        <v>0</v>
      </c>
    </row>
    <row r="252" spans="1:11" x14ac:dyDescent="0.25">
      <c r="A252" s="9">
        <v>45906</v>
      </c>
      <c r="K252" s="26">
        <f t="shared" si="11"/>
        <v>0</v>
      </c>
    </row>
    <row r="253" spans="1:11" x14ac:dyDescent="0.25">
      <c r="A253" s="9">
        <v>45907</v>
      </c>
      <c r="K253" s="26">
        <f t="shared" si="11"/>
        <v>0</v>
      </c>
    </row>
    <row r="254" spans="1:11" x14ac:dyDescent="0.25">
      <c r="A254" s="9">
        <v>45908</v>
      </c>
      <c r="K254" s="26">
        <f t="shared" si="11"/>
        <v>0</v>
      </c>
    </row>
    <row r="255" spans="1:11" x14ac:dyDescent="0.25">
      <c r="A255" s="9">
        <v>45909</v>
      </c>
      <c r="K255" s="26">
        <f t="shared" si="11"/>
        <v>0</v>
      </c>
    </row>
    <row r="256" spans="1:11" x14ac:dyDescent="0.25">
      <c r="A256" s="9">
        <v>45910</v>
      </c>
      <c r="K256" s="26">
        <f t="shared" si="11"/>
        <v>0</v>
      </c>
    </row>
    <row r="257" spans="1:11" x14ac:dyDescent="0.25">
      <c r="A257" s="9">
        <v>45911</v>
      </c>
      <c r="K257" s="26">
        <f t="shared" si="11"/>
        <v>0</v>
      </c>
    </row>
    <row r="258" spans="1:11" x14ac:dyDescent="0.25">
      <c r="A258" s="9">
        <v>45912</v>
      </c>
      <c r="K258" s="26">
        <f t="shared" si="11"/>
        <v>0</v>
      </c>
    </row>
    <row r="259" spans="1:11" x14ac:dyDescent="0.25">
      <c r="A259" s="9">
        <v>45913</v>
      </c>
      <c r="K259" s="26">
        <f t="shared" si="11"/>
        <v>0</v>
      </c>
    </row>
    <row r="260" spans="1:11" x14ac:dyDescent="0.25">
      <c r="A260" s="9">
        <v>45914</v>
      </c>
      <c r="K260" s="26">
        <f t="shared" si="11"/>
        <v>0</v>
      </c>
    </row>
    <row r="261" spans="1:11" x14ac:dyDescent="0.25">
      <c r="A261" s="9">
        <v>45915</v>
      </c>
      <c r="K261" s="26">
        <f t="shared" si="11"/>
        <v>0</v>
      </c>
    </row>
    <row r="262" spans="1:11" x14ac:dyDescent="0.25">
      <c r="A262" s="9">
        <v>45916</v>
      </c>
      <c r="K262" s="26">
        <f t="shared" si="11"/>
        <v>0</v>
      </c>
    </row>
    <row r="263" spans="1:11" x14ac:dyDescent="0.25">
      <c r="A263" s="9">
        <v>45917</v>
      </c>
      <c r="K263" s="26">
        <f t="shared" si="11"/>
        <v>0</v>
      </c>
    </row>
    <row r="264" spans="1:11" x14ac:dyDescent="0.25">
      <c r="A264" s="9">
        <v>45918</v>
      </c>
      <c r="K264" s="26">
        <f t="shared" si="11"/>
        <v>0</v>
      </c>
    </row>
    <row r="265" spans="1:11" x14ac:dyDescent="0.25">
      <c r="A265" s="9">
        <v>45919</v>
      </c>
      <c r="K265" s="26">
        <f t="shared" si="11"/>
        <v>0</v>
      </c>
    </row>
    <row r="266" spans="1:11" x14ac:dyDescent="0.25">
      <c r="A266" s="9">
        <v>45920</v>
      </c>
      <c r="K266" s="26">
        <f t="shared" si="11"/>
        <v>0</v>
      </c>
    </row>
    <row r="267" spans="1:11" x14ac:dyDescent="0.25">
      <c r="A267" s="9">
        <v>45921</v>
      </c>
      <c r="K267" s="26">
        <f t="shared" si="11"/>
        <v>0</v>
      </c>
    </row>
    <row r="268" spans="1:11" x14ac:dyDescent="0.25">
      <c r="A268" s="9">
        <v>45922</v>
      </c>
      <c r="K268" s="26">
        <f t="shared" si="11"/>
        <v>0</v>
      </c>
    </row>
    <row r="269" spans="1:11" x14ac:dyDescent="0.25">
      <c r="A269" s="9">
        <v>45923</v>
      </c>
      <c r="K269" s="26">
        <f t="shared" si="11"/>
        <v>0</v>
      </c>
    </row>
    <row r="270" spans="1:11" x14ac:dyDescent="0.25">
      <c r="A270" s="9">
        <v>45924</v>
      </c>
      <c r="K270" s="26">
        <f t="shared" si="11"/>
        <v>0</v>
      </c>
    </row>
    <row r="271" spans="1:11" x14ac:dyDescent="0.25">
      <c r="A271" s="9">
        <v>45925</v>
      </c>
      <c r="K271" s="26">
        <f t="shared" si="11"/>
        <v>0</v>
      </c>
    </row>
    <row r="272" spans="1:11" x14ac:dyDescent="0.25">
      <c r="A272" s="9">
        <v>45926</v>
      </c>
      <c r="K272" s="26">
        <f t="shared" si="11"/>
        <v>0</v>
      </c>
    </row>
    <row r="273" spans="1:11" x14ac:dyDescent="0.25">
      <c r="A273" s="9">
        <v>45927</v>
      </c>
      <c r="K273" s="26">
        <f t="shared" si="11"/>
        <v>0</v>
      </c>
    </row>
    <row r="274" spans="1:11" x14ac:dyDescent="0.25">
      <c r="A274" s="9">
        <v>45928</v>
      </c>
      <c r="K274" s="26">
        <f t="shared" si="11"/>
        <v>0</v>
      </c>
    </row>
    <row r="275" spans="1:11" x14ac:dyDescent="0.25">
      <c r="A275" s="9">
        <v>45929</v>
      </c>
      <c r="K275" s="26">
        <f t="shared" si="11"/>
        <v>0</v>
      </c>
    </row>
    <row r="276" spans="1:11" x14ac:dyDescent="0.25">
      <c r="A276" s="9">
        <v>45930</v>
      </c>
      <c r="K276" s="26">
        <f t="shared" si="11"/>
        <v>0</v>
      </c>
    </row>
    <row r="277" spans="1:11" x14ac:dyDescent="0.25">
      <c r="A277" s="9">
        <v>45931</v>
      </c>
      <c r="K277" s="26">
        <f t="shared" si="11"/>
        <v>0</v>
      </c>
    </row>
    <row r="278" spans="1:11" x14ac:dyDescent="0.25">
      <c r="A278" s="9">
        <v>45932</v>
      </c>
      <c r="K278" s="26">
        <f t="shared" si="11"/>
        <v>0</v>
      </c>
    </row>
    <row r="279" spans="1:11" x14ac:dyDescent="0.25">
      <c r="A279" s="9">
        <v>45933</v>
      </c>
      <c r="K279" s="26">
        <f t="shared" si="11"/>
        <v>0</v>
      </c>
    </row>
    <row r="280" spans="1:11" x14ac:dyDescent="0.25">
      <c r="A280" s="9">
        <v>45934</v>
      </c>
      <c r="K280" s="26">
        <f t="shared" si="11"/>
        <v>0</v>
      </c>
    </row>
    <row r="281" spans="1:11" x14ac:dyDescent="0.25">
      <c r="A281" s="9">
        <v>45935</v>
      </c>
      <c r="K281" s="26">
        <f t="shared" si="11"/>
        <v>0</v>
      </c>
    </row>
    <row r="282" spans="1:11" x14ac:dyDescent="0.25">
      <c r="A282" s="9">
        <v>45936</v>
      </c>
      <c r="K282" s="26">
        <f t="shared" si="11"/>
        <v>0</v>
      </c>
    </row>
    <row r="283" spans="1:11" x14ac:dyDescent="0.25">
      <c r="A283" s="9">
        <v>45937</v>
      </c>
      <c r="K283" s="26">
        <f t="shared" si="11"/>
        <v>0</v>
      </c>
    </row>
    <row r="284" spans="1:11" x14ac:dyDescent="0.25">
      <c r="A284" s="9">
        <v>45938</v>
      </c>
      <c r="K284" s="26">
        <f t="shared" si="11"/>
        <v>0</v>
      </c>
    </row>
    <row r="285" spans="1:11" x14ac:dyDescent="0.25">
      <c r="A285" s="9">
        <v>45939</v>
      </c>
      <c r="K285" s="26">
        <f t="shared" si="11"/>
        <v>0</v>
      </c>
    </row>
    <row r="286" spans="1:11" x14ac:dyDescent="0.25">
      <c r="A286" s="9">
        <v>45940</v>
      </c>
      <c r="K286" s="26">
        <f t="shared" si="11"/>
        <v>0</v>
      </c>
    </row>
    <row r="287" spans="1:11" x14ac:dyDescent="0.25">
      <c r="A287" s="9">
        <v>45941</v>
      </c>
      <c r="K287" s="26">
        <f t="shared" si="11"/>
        <v>0</v>
      </c>
    </row>
    <row r="288" spans="1:11" x14ac:dyDescent="0.25">
      <c r="A288" s="9">
        <v>45942</v>
      </c>
      <c r="K288" s="26">
        <f t="shared" si="11"/>
        <v>0</v>
      </c>
    </row>
    <row r="289" spans="1:11" x14ac:dyDescent="0.25">
      <c r="A289" s="9">
        <v>45943</v>
      </c>
      <c r="K289" s="26">
        <f t="shared" si="11"/>
        <v>0</v>
      </c>
    </row>
    <row r="290" spans="1:11" x14ac:dyDescent="0.25">
      <c r="A290" s="9">
        <v>45944</v>
      </c>
      <c r="K290" s="26">
        <f t="shared" si="11"/>
        <v>0</v>
      </c>
    </row>
    <row r="291" spans="1:11" x14ac:dyDescent="0.25">
      <c r="A291" s="9">
        <v>45945</v>
      </c>
      <c r="K291" s="26">
        <f t="shared" si="11"/>
        <v>0</v>
      </c>
    </row>
    <row r="292" spans="1:11" x14ac:dyDescent="0.25">
      <c r="A292" s="9">
        <v>45946</v>
      </c>
      <c r="K292" s="26">
        <f t="shared" si="11"/>
        <v>0</v>
      </c>
    </row>
    <row r="293" spans="1:11" x14ac:dyDescent="0.25">
      <c r="A293" s="9">
        <v>45947</v>
      </c>
      <c r="K293" s="26">
        <f t="shared" si="11"/>
        <v>0</v>
      </c>
    </row>
    <row r="294" spans="1:11" x14ac:dyDescent="0.25">
      <c r="A294" s="9">
        <v>45948</v>
      </c>
      <c r="K294" s="26">
        <f t="shared" si="11"/>
        <v>0</v>
      </c>
    </row>
    <row r="295" spans="1:11" x14ac:dyDescent="0.25">
      <c r="A295" s="9">
        <v>45949</v>
      </c>
      <c r="K295" s="26">
        <f t="shared" si="11"/>
        <v>0</v>
      </c>
    </row>
    <row r="296" spans="1:11" x14ac:dyDescent="0.25">
      <c r="A296" s="9">
        <v>45950</v>
      </c>
      <c r="K296" s="26">
        <f t="shared" si="11"/>
        <v>0</v>
      </c>
    </row>
    <row r="297" spans="1:11" x14ac:dyDescent="0.25">
      <c r="A297" s="9">
        <v>45951</v>
      </c>
      <c r="K297" s="26">
        <f t="shared" si="11"/>
        <v>0</v>
      </c>
    </row>
    <row r="298" spans="1:11" x14ac:dyDescent="0.25">
      <c r="A298" s="9">
        <v>45952</v>
      </c>
      <c r="K298" s="26">
        <f t="shared" ref="K298:K361" si="12">SUM(H298:J298)</f>
        <v>0</v>
      </c>
    </row>
    <row r="299" spans="1:11" x14ac:dyDescent="0.25">
      <c r="A299" s="9">
        <v>45953</v>
      </c>
      <c r="K299" s="26">
        <f t="shared" si="12"/>
        <v>0</v>
      </c>
    </row>
    <row r="300" spans="1:11" x14ac:dyDescent="0.25">
      <c r="A300" s="9">
        <v>45954</v>
      </c>
      <c r="K300" s="26">
        <f t="shared" si="12"/>
        <v>0</v>
      </c>
    </row>
    <row r="301" spans="1:11" x14ac:dyDescent="0.25">
      <c r="A301" s="9">
        <v>45955</v>
      </c>
      <c r="K301" s="26">
        <f t="shared" si="12"/>
        <v>0</v>
      </c>
    </row>
    <row r="302" spans="1:11" x14ac:dyDescent="0.25">
      <c r="A302" s="9">
        <v>45956</v>
      </c>
      <c r="K302" s="26">
        <f t="shared" si="12"/>
        <v>0</v>
      </c>
    </row>
    <row r="303" spans="1:11" x14ac:dyDescent="0.25">
      <c r="A303" s="9">
        <v>45957</v>
      </c>
      <c r="K303" s="26">
        <f t="shared" si="12"/>
        <v>0</v>
      </c>
    </row>
    <row r="304" spans="1:11" x14ac:dyDescent="0.25">
      <c r="A304" s="9">
        <v>45958</v>
      </c>
      <c r="K304" s="26">
        <f t="shared" si="12"/>
        <v>0</v>
      </c>
    </row>
    <row r="305" spans="1:11" x14ac:dyDescent="0.25">
      <c r="A305" s="9">
        <v>45959</v>
      </c>
      <c r="K305" s="26">
        <f t="shared" si="12"/>
        <v>0</v>
      </c>
    </row>
    <row r="306" spans="1:11" x14ac:dyDescent="0.25">
      <c r="A306" s="9">
        <v>45960</v>
      </c>
      <c r="K306" s="26">
        <f t="shared" si="12"/>
        <v>0</v>
      </c>
    </row>
    <row r="307" spans="1:11" x14ac:dyDescent="0.25">
      <c r="A307" s="9">
        <v>45961</v>
      </c>
      <c r="K307" s="26">
        <f t="shared" si="12"/>
        <v>0</v>
      </c>
    </row>
    <row r="308" spans="1:11" x14ac:dyDescent="0.25">
      <c r="A308" s="9">
        <v>45962</v>
      </c>
      <c r="K308" s="26">
        <f t="shared" si="12"/>
        <v>0</v>
      </c>
    </row>
    <row r="309" spans="1:11" x14ac:dyDescent="0.25">
      <c r="A309" s="9">
        <v>45963</v>
      </c>
      <c r="K309" s="26">
        <f t="shared" si="12"/>
        <v>0</v>
      </c>
    </row>
    <row r="310" spans="1:11" x14ac:dyDescent="0.25">
      <c r="A310" s="9">
        <v>45964</v>
      </c>
      <c r="K310" s="26">
        <f t="shared" si="12"/>
        <v>0</v>
      </c>
    </row>
    <row r="311" spans="1:11" x14ac:dyDescent="0.25">
      <c r="A311" s="9">
        <v>45965</v>
      </c>
      <c r="K311" s="26">
        <f t="shared" si="12"/>
        <v>0</v>
      </c>
    </row>
    <row r="312" spans="1:11" x14ac:dyDescent="0.25">
      <c r="A312" s="9">
        <v>45966</v>
      </c>
      <c r="K312" s="26">
        <f t="shared" si="12"/>
        <v>0</v>
      </c>
    </row>
    <row r="313" spans="1:11" x14ac:dyDescent="0.25">
      <c r="A313" s="9">
        <v>45967</v>
      </c>
      <c r="K313" s="26">
        <f t="shared" si="12"/>
        <v>0</v>
      </c>
    </row>
    <row r="314" spans="1:11" x14ac:dyDescent="0.25">
      <c r="A314" s="9">
        <v>45968</v>
      </c>
      <c r="K314" s="26">
        <f t="shared" si="12"/>
        <v>0</v>
      </c>
    </row>
    <row r="315" spans="1:11" x14ac:dyDescent="0.25">
      <c r="A315" s="9">
        <v>45969</v>
      </c>
      <c r="K315" s="26">
        <f t="shared" si="12"/>
        <v>0</v>
      </c>
    </row>
    <row r="316" spans="1:11" x14ac:dyDescent="0.25">
      <c r="A316" s="9">
        <v>45970</v>
      </c>
      <c r="K316" s="26">
        <f t="shared" si="12"/>
        <v>0</v>
      </c>
    </row>
    <row r="317" spans="1:11" x14ac:dyDescent="0.25">
      <c r="A317" s="9">
        <v>45971</v>
      </c>
      <c r="K317" s="26">
        <f t="shared" si="12"/>
        <v>0</v>
      </c>
    </row>
    <row r="318" spans="1:11" x14ac:dyDescent="0.25">
      <c r="A318" s="9">
        <v>45972</v>
      </c>
      <c r="K318" s="26">
        <f t="shared" si="12"/>
        <v>0</v>
      </c>
    </row>
    <row r="319" spans="1:11" x14ac:dyDescent="0.25">
      <c r="A319" s="9">
        <v>45973</v>
      </c>
      <c r="K319" s="26">
        <f t="shared" si="12"/>
        <v>0</v>
      </c>
    </row>
    <row r="320" spans="1:11" x14ac:dyDescent="0.25">
      <c r="A320" s="9">
        <v>45974</v>
      </c>
      <c r="K320" s="26">
        <f t="shared" si="12"/>
        <v>0</v>
      </c>
    </row>
    <row r="321" spans="1:21" x14ac:dyDescent="0.25">
      <c r="A321" s="9">
        <v>45975</v>
      </c>
      <c r="K321" s="26">
        <f t="shared" si="12"/>
        <v>0</v>
      </c>
    </row>
    <row r="322" spans="1:21" x14ac:dyDescent="0.25">
      <c r="A322" s="9">
        <v>45976</v>
      </c>
      <c r="K322" s="26">
        <f t="shared" si="12"/>
        <v>0</v>
      </c>
    </row>
    <row r="323" spans="1:21" x14ac:dyDescent="0.25">
      <c r="A323" s="9">
        <v>45977</v>
      </c>
      <c r="K323" s="26">
        <f t="shared" si="12"/>
        <v>0</v>
      </c>
    </row>
    <row r="324" spans="1:21" x14ac:dyDescent="0.25">
      <c r="A324" s="9">
        <v>45978</v>
      </c>
      <c r="K324" s="26">
        <f t="shared" si="12"/>
        <v>0</v>
      </c>
    </row>
    <row r="325" spans="1:21" x14ac:dyDescent="0.25">
      <c r="A325" s="9">
        <v>45979</v>
      </c>
      <c r="K325" s="26">
        <f t="shared" si="12"/>
        <v>0</v>
      </c>
    </row>
    <row r="326" spans="1:21" x14ac:dyDescent="0.25">
      <c r="A326" s="9">
        <v>45980</v>
      </c>
      <c r="K326" s="26">
        <f t="shared" si="12"/>
        <v>0</v>
      </c>
    </row>
    <row r="327" spans="1:21" x14ac:dyDescent="0.25">
      <c r="A327" s="9">
        <v>45981</v>
      </c>
      <c r="K327" s="26">
        <f t="shared" si="12"/>
        <v>0</v>
      </c>
    </row>
    <row r="328" spans="1:21" x14ac:dyDescent="0.25">
      <c r="A328" s="9">
        <v>45982</v>
      </c>
      <c r="K328" s="26">
        <f t="shared" si="12"/>
        <v>0</v>
      </c>
    </row>
    <row r="329" spans="1:21" x14ac:dyDescent="0.25">
      <c r="A329" s="9">
        <v>45983</v>
      </c>
      <c r="K329" s="26">
        <f t="shared" si="12"/>
        <v>0</v>
      </c>
    </row>
    <row r="330" spans="1:21" x14ac:dyDescent="0.25">
      <c r="A330" s="9">
        <v>45984</v>
      </c>
      <c r="K330" s="26">
        <f t="shared" si="12"/>
        <v>0</v>
      </c>
    </row>
    <row r="331" spans="1:21" x14ac:dyDescent="0.25">
      <c r="A331" s="9">
        <v>45985</v>
      </c>
      <c r="K331" s="26">
        <f t="shared" si="12"/>
        <v>0</v>
      </c>
    </row>
    <row r="332" spans="1:21" x14ac:dyDescent="0.25">
      <c r="A332" s="9">
        <v>45986</v>
      </c>
      <c r="K332" s="26">
        <f t="shared" si="12"/>
        <v>0</v>
      </c>
    </row>
    <row r="333" spans="1:21" x14ac:dyDescent="0.25">
      <c r="A333" s="9">
        <v>45987</v>
      </c>
      <c r="K333" s="26">
        <f t="shared" si="12"/>
        <v>0</v>
      </c>
    </row>
    <row r="334" spans="1:21" x14ac:dyDescent="0.25">
      <c r="A334" s="9">
        <v>45988</v>
      </c>
      <c r="K334" s="26">
        <f t="shared" si="12"/>
        <v>0</v>
      </c>
    </row>
    <row r="335" spans="1:21" x14ac:dyDescent="0.25">
      <c r="A335" s="9">
        <v>45989</v>
      </c>
      <c r="K335" s="26">
        <f t="shared" si="12"/>
        <v>0</v>
      </c>
    </row>
    <row r="336" spans="1:21" x14ac:dyDescent="0.25">
      <c r="A336" s="9">
        <v>45990</v>
      </c>
      <c r="K336" s="26">
        <f t="shared" si="12"/>
        <v>0</v>
      </c>
      <c r="U336" s="35">
        <f t="shared" ref="U336" si="13">COUNTIF(B2:B366,"&gt;="&amp;U1)</f>
        <v>0</v>
      </c>
    </row>
    <row r="337" spans="1:21" x14ac:dyDescent="0.25">
      <c r="A337" s="9">
        <v>45991</v>
      </c>
      <c r="K337" s="26">
        <f t="shared" si="12"/>
        <v>0</v>
      </c>
      <c r="U337" s="35">
        <f>COUNTIF(B3:B367,"&gt;="&amp;#REF!)</f>
        <v>0</v>
      </c>
    </row>
    <row r="338" spans="1:21" x14ac:dyDescent="0.25">
      <c r="A338" s="9">
        <v>45992</v>
      </c>
      <c r="K338" s="26">
        <f t="shared" si="12"/>
        <v>0</v>
      </c>
    </row>
    <row r="339" spans="1:21" x14ac:dyDescent="0.25">
      <c r="A339" s="9">
        <v>45993</v>
      </c>
      <c r="K339" s="26">
        <f t="shared" si="12"/>
        <v>0</v>
      </c>
    </row>
    <row r="340" spans="1:21" x14ac:dyDescent="0.25">
      <c r="A340" s="9">
        <v>45994</v>
      </c>
      <c r="K340" s="26">
        <f t="shared" si="12"/>
        <v>0</v>
      </c>
    </row>
    <row r="341" spans="1:21" x14ac:dyDescent="0.25">
      <c r="A341" s="9">
        <v>45995</v>
      </c>
      <c r="K341" s="26">
        <f t="shared" si="12"/>
        <v>0</v>
      </c>
    </row>
    <row r="342" spans="1:21" x14ac:dyDescent="0.25">
      <c r="A342" s="9">
        <v>45996</v>
      </c>
      <c r="K342" s="26">
        <f t="shared" si="12"/>
        <v>0</v>
      </c>
    </row>
    <row r="343" spans="1:21" x14ac:dyDescent="0.25">
      <c r="A343" s="9">
        <v>45997</v>
      </c>
      <c r="K343" s="26">
        <f t="shared" si="12"/>
        <v>0</v>
      </c>
    </row>
    <row r="344" spans="1:21" x14ac:dyDescent="0.25">
      <c r="A344" s="9">
        <v>45998</v>
      </c>
      <c r="K344" s="26">
        <f t="shared" si="12"/>
        <v>0</v>
      </c>
    </row>
    <row r="345" spans="1:21" x14ac:dyDescent="0.25">
      <c r="A345" s="9">
        <v>45999</v>
      </c>
      <c r="K345" s="26">
        <f t="shared" si="12"/>
        <v>0</v>
      </c>
    </row>
    <row r="346" spans="1:21" x14ac:dyDescent="0.25">
      <c r="A346" s="9">
        <v>46000</v>
      </c>
      <c r="K346" s="26">
        <f t="shared" si="12"/>
        <v>0</v>
      </c>
    </row>
    <row r="347" spans="1:21" x14ac:dyDescent="0.25">
      <c r="A347" s="9">
        <v>46001</v>
      </c>
      <c r="K347" s="26">
        <f t="shared" si="12"/>
        <v>0</v>
      </c>
    </row>
    <row r="348" spans="1:21" x14ac:dyDescent="0.25">
      <c r="A348" s="9">
        <v>46002</v>
      </c>
      <c r="K348" s="26">
        <f t="shared" si="12"/>
        <v>0</v>
      </c>
    </row>
    <row r="349" spans="1:21" x14ac:dyDescent="0.25">
      <c r="A349" s="9">
        <v>46003</v>
      </c>
      <c r="K349" s="26">
        <f t="shared" si="12"/>
        <v>0</v>
      </c>
    </row>
    <row r="350" spans="1:21" x14ac:dyDescent="0.25">
      <c r="A350" s="9">
        <v>46004</v>
      </c>
      <c r="K350" s="26">
        <f t="shared" si="12"/>
        <v>0</v>
      </c>
    </row>
    <row r="351" spans="1:21" x14ac:dyDescent="0.25">
      <c r="A351" s="9">
        <v>46005</v>
      </c>
      <c r="K351" s="26">
        <f t="shared" si="12"/>
        <v>0</v>
      </c>
    </row>
    <row r="352" spans="1:21" x14ac:dyDescent="0.25">
      <c r="A352" s="9">
        <v>46006</v>
      </c>
      <c r="K352" s="26">
        <f t="shared" si="12"/>
        <v>0</v>
      </c>
    </row>
    <row r="353" spans="1:11" x14ac:dyDescent="0.25">
      <c r="A353" s="9">
        <v>46007</v>
      </c>
      <c r="K353" s="26">
        <f t="shared" si="12"/>
        <v>0</v>
      </c>
    </row>
    <row r="354" spans="1:11" x14ac:dyDescent="0.25">
      <c r="A354" s="9">
        <v>46008</v>
      </c>
      <c r="K354" s="26">
        <f t="shared" si="12"/>
        <v>0</v>
      </c>
    </row>
    <row r="355" spans="1:11" x14ac:dyDescent="0.25">
      <c r="A355" s="9">
        <v>46009</v>
      </c>
      <c r="K355" s="26">
        <f t="shared" si="12"/>
        <v>0</v>
      </c>
    </row>
    <row r="356" spans="1:11" x14ac:dyDescent="0.25">
      <c r="A356" s="9">
        <v>46010</v>
      </c>
      <c r="K356" s="26">
        <f t="shared" si="12"/>
        <v>0</v>
      </c>
    </row>
    <row r="357" spans="1:11" x14ac:dyDescent="0.25">
      <c r="A357" s="9">
        <v>46011</v>
      </c>
      <c r="K357" s="26">
        <f t="shared" si="12"/>
        <v>0</v>
      </c>
    </row>
    <row r="358" spans="1:11" x14ac:dyDescent="0.25">
      <c r="A358" s="9">
        <v>46012</v>
      </c>
      <c r="K358" s="26">
        <f t="shared" si="12"/>
        <v>0</v>
      </c>
    </row>
    <row r="359" spans="1:11" x14ac:dyDescent="0.25">
      <c r="A359" s="9">
        <v>46013</v>
      </c>
      <c r="K359" s="26">
        <f t="shared" si="12"/>
        <v>0</v>
      </c>
    </row>
    <row r="360" spans="1:11" x14ac:dyDescent="0.25">
      <c r="A360" s="9">
        <v>46014</v>
      </c>
      <c r="K360" s="26">
        <f t="shared" si="12"/>
        <v>0</v>
      </c>
    </row>
    <row r="361" spans="1:11" x14ac:dyDescent="0.25">
      <c r="A361" s="9">
        <v>46015</v>
      </c>
      <c r="K361" s="26">
        <f t="shared" si="12"/>
        <v>0</v>
      </c>
    </row>
    <row r="362" spans="1:11" x14ac:dyDescent="0.25">
      <c r="A362" s="9">
        <v>46016</v>
      </c>
      <c r="K362" s="26">
        <f t="shared" ref="K362:K368" si="14">SUM(H362:J362)</f>
        <v>0</v>
      </c>
    </row>
    <row r="363" spans="1:11" x14ac:dyDescent="0.25">
      <c r="A363" s="9">
        <v>46017</v>
      </c>
      <c r="K363" s="26">
        <f t="shared" si="14"/>
        <v>0</v>
      </c>
    </row>
    <row r="364" spans="1:11" x14ac:dyDescent="0.25">
      <c r="A364" s="9">
        <v>46018</v>
      </c>
      <c r="K364" s="26">
        <f t="shared" si="14"/>
        <v>0</v>
      </c>
    </row>
    <row r="365" spans="1:11" x14ac:dyDescent="0.25">
      <c r="A365" s="9">
        <v>46019</v>
      </c>
      <c r="K365" s="26">
        <f t="shared" si="14"/>
        <v>0</v>
      </c>
    </row>
    <row r="366" spans="1:11" x14ac:dyDescent="0.25">
      <c r="A366" s="9">
        <v>46020</v>
      </c>
      <c r="K366" s="26">
        <f t="shared" si="14"/>
        <v>0</v>
      </c>
    </row>
    <row r="367" spans="1:11" x14ac:dyDescent="0.25">
      <c r="A367" s="9">
        <v>46021</v>
      </c>
      <c r="K367" s="26">
        <f t="shared" si="14"/>
        <v>0</v>
      </c>
    </row>
    <row r="368" spans="1:11" x14ac:dyDescent="0.25">
      <c r="A368" s="9">
        <v>46022</v>
      </c>
      <c r="K368" s="26">
        <f t="shared" si="14"/>
        <v>0</v>
      </c>
    </row>
    <row r="1001" spans="1:1" x14ac:dyDescent="0.25">
      <c r="A1001" s="9" t="s">
        <v>15</v>
      </c>
    </row>
  </sheetData>
  <conditionalFormatting sqref="C4:C12 C14:C48 C50:C155 C157:C1000">
    <cfRule type="top10" dxfId="4" priority="3" rank="1"/>
  </conditionalFormatting>
  <conditionalFormatting sqref="G4:G12 G14:G155 G157:G1000">
    <cfRule type="cellIs" dxfId="3" priority="1" operator="greaterThanOrEqual">
      <formula>110</formula>
    </cfRule>
    <cfRule type="cellIs" dxfId="2" priority="2" operator="between">
      <formula>100</formula>
      <formula>109</formula>
    </cfRule>
  </conditionalFormatting>
  <conditionalFormatting sqref="M4:M1000">
    <cfRule type="top10" dxfId="1" priority="4" bottom="1" rank="1"/>
    <cfRule type="top10" dxfId="0" priority="5" rank="1"/>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55B05-8062-4150-B717-9EBB982CADA8}">
  <dimension ref="B3:E17"/>
  <sheetViews>
    <sheetView tabSelected="1" workbookViewId="0"/>
  </sheetViews>
  <sheetFormatPr baseColWidth="10" defaultRowHeight="15" x14ac:dyDescent="0.25"/>
  <cols>
    <col min="2" max="2" width="10.85546875" bestFit="1" customWidth="1"/>
    <col min="3" max="5" width="9.140625" bestFit="1" customWidth="1"/>
    <col min="6" max="6" width="10.42578125" bestFit="1" customWidth="1"/>
    <col min="7" max="7" width="8.140625" bestFit="1" customWidth="1"/>
    <col min="8" max="8" width="6.85546875" bestFit="1" customWidth="1"/>
  </cols>
  <sheetData>
    <row r="3" spans="2:5" x14ac:dyDescent="0.25">
      <c r="B3" s="54" t="s">
        <v>43</v>
      </c>
      <c r="C3" s="54" t="s">
        <v>41</v>
      </c>
    </row>
    <row r="4" spans="2:5" x14ac:dyDescent="0.25">
      <c r="B4" s="54" t="s">
        <v>42</v>
      </c>
      <c r="C4">
        <v>2024</v>
      </c>
      <c r="D4">
        <v>2025</v>
      </c>
      <c r="E4" t="s">
        <v>18</v>
      </c>
    </row>
    <row r="5" spans="2:5" x14ac:dyDescent="0.25">
      <c r="B5" s="55" t="s">
        <v>29</v>
      </c>
      <c r="C5" s="56"/>
      <c r="D5" s="56">
        <v>673.70999999999992</v>
      </c>
      <c r="E5" s="56">
        <v>673.70999999999992</v>
      </c>
    </row>
    <row r="6" spans="2:5" x14ac:dyDescent="0.25">
      <c r="B6" s="55" t="s">
        <v>30</v>
      </c>
      <c r="C6" s="56"/>
      <c r="D6" s="56">
        <v>680.4799999999999</v>
      </c>
      <c r="E6" s="56">
        <v>680.4799999999999</v>
      </c>
    </row>
    <row r="7" spans="2:5" x14ac:dyDescent="0.25">
      <c r="B7" s="55" t="s">
        <v>31</v>
      </c>
      <c r="C7" s="56"/>
      <c r="D7" s="56">
        <v>1938.4</v>
      </c>
      <c r="E7" s="56">
        <v>1938.4</v>
      </c>
    </row>
    <row r="8" spans="2:5" x14ac:dyDescent="0.25">
      <c r="B8" s="55" t="s">
        <v>32</v>
      </c>
      <c r="C8" s="56">
        <v>2004.65</v>
      </c>
      <c r="D8" s="56">
        <v>3104.3000000000006</v>
      </c>
      <c r="E8" s="56">
        <v>5108.9500000000007</v>
      </c>
    </row>
    <row r="9" spans="2:5" x14ac:dyDescent="0.25">
      <c r="B9" s="55" t="s">
        <v>33</v>
      </c>
      <c r="C9" s="56">
        <v>2802.400000000001</v>
      </c>
      <c r="D9" s="56">
        <v>3156.8</v>
      </c>
      <c r="E9" s="56">
        <v>5959.2000000000007</v>
      </c>
    </row>
    <row r="10" spans="2:5" x14ac:dyDescent="0.25">
      <c r="B10" s="55" t="s">
        <v>34</v>
      </c>
      <c r="C10" s="56">
        <v>2834.7999999999997</v>
      </c>
      <c r="D10" s="56">
        <v>3311.8999999999996</v>
      </c>
      <c r="E10" s="56">
        <v>6146.6999999999989</v>
      </c>
    </row>
    <row r="11" spans="2:5" x14ac:dyDescent="0.25">
      <c r="B11" s="55" t="s">
        <v>35</v>
      </c>
      <c r="C11" s="56">
        <v>3389.2</v>
      </c>
      <c r="D11" s="56"/>
      <c r="E11" s="56">
        <v>3389.2</v>
      </c>
    </row>
    <row r="12" spans="2:5" x14ac:dyDescent="0.25">
      <c r="B12" s="55" t="s">
        <v>36</v>
      </c>
      <c r="C12" s="56">
        <v>3266.2</v>
      </c>
      <c r="D12" s="56"/>
      <c r="E12" s="56">
        <v>3266.2</v>
      </c>
    </row>
    <row r="13" spans="2:5" x14ac:dyDescent="0.25">
      <c r="B13" s="55" t="s">
        <v>37</v>
      </c>
      <c r="C13" s="56">
        <v>1962.5000000000007</v>
      </c>
      <c r="D13" s="56"/>
      <c r="E13" s="56">
        <v>1962.5000000000007</v>
      </c>
    </row>
    <row r="14" spans="2:5" x14ac:dyDescent="0.25">
      <c r="B14" s="55" t="s">
        <v>38</v>
      </c>
      <c r="C14" s="56">
        <v>1020.5199999999999</v>
      </c>
      <c r="D14" s="56"/>
      <c r="E14" s="56">
        <v>1020.5199999999999</v>
      </c>
    </row>
    <row r="15" spans="2:5" x14ac:dyDescent="0.25">
      <c r="B15" s="55" t="s">
        <v>39</v>
      </c>
      <c r="C15" s="56">
        <v>620.81100000000015</v>
      </c>
      <c r="D15" s="56"/>
      <c r="E15" s="56">
        <v>620.81100000000015</v>
      </c>
    </row>
    <row r="16" spans="2:5" x14ac:dyDescent="0.25">
      <c r="B16" s="55" t="s">
        <v>40</v>
      </c>
      <c r="C16" s="56">
        <v>430.27</v>
      </c>
      <c r="D16" s="56"/>
      <c r="E16" s="56">
        <v>430.27</v>
      </c>
    </row>
    <row r="17" spans="2:5" x14ac:dyDescent="0.25">
      <c r="B17" s="55" t="s">
        <v>18</v>
      </c>
      <c r="C17" s="56">
        <v>18331.351000000002</v>
      </c>
      <c r="D17" s="56">
        <v>12865.590000000002</v>
      </c>
      <c r="E17" s="56">
        <v>31196.941000000006</v>
      </c>
    </row>
  </sheetData>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2 3 c 9 8 1 b - 1 8 2 a - 4 a f 4 - 8 d d d - d 1 9 0 6 7 1 1 c 7 6 f "   x m l n s = " h t t p : / / s c h e m a s . m i c r o s o f t . c o m / D a t a M a s h u p " > A A A A A G M E A A B Q S w M E F A A C A A g A Q 7 D c W g Y o h f u m A A A A 9 w A A A B I A H A B D b 2 5 m a W c v U G F j a 2 F n Z S 5 4 b W w g o h g A K K A U A A A A A A A A A A A A A A A A A A A A A A A A A A A A h Y 8 x D o I w G E a v Q r r T l o r B m J 8 y q J s k J i b G t S k V G q E Y W i x 3 c / B I X k E S R d 0 c v 5 c 3 v O 9 x u 0 M 2 N H V w V Z 3 V r U l R h C k K l J F t o U 2 Z o t 6 d w g X K O O y E P I t S B a N s 7 H K w R Y o q 5 y 5 L Q r z 3 2 M 9 w 2 5 W E U R q R Y 7 7 d y 0 o 1 A n 1 k / V 8 O t b F O G K k Q h 8 M r h j M c x X O c J B H D M Z C J Q q 7 N 1 2 B j M K Z A f i C s + t r 1 n e K F C t c b I N M E 8 j 7 B n 1 B L A w Q U A A I A C A B D s N 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7 D c W h Y n z i V b A Q A A M Q Q A A B M A H A B G b 3 J t d W x h c y 9 T Z W N 0 a W 9 u M S 5 t I K I Y A C i g F A A A A A A A A A A A A A A A A A A A A A A A A A A A A O 1 T w U r D Q B C 9 B / I P S 0 B I Y A m 0 i J f i Q W M Q B b X S Y t F S Z J N M m 5 D N b p l M p B L 6 7 2 6 S N l T J z Y M X c 1 l 4 8 3 b m v X m b E m L K t G K z 7 h x N b M u 2 y l Q g J I w i G e L m f c Q u m Q S y L W a + 5 w q k B I O E u x i k H 1 S I o G i h M Y + 0 z l 2 v X j 6 K A i 6 d u Y g a 4 s h Z 7 Z e B V m R I K 9 6 1 m H 9 u b 0 0 D w 5 D g z 1 G o c q 2 x C L S s C m V q U L r d E F 7 X z o 2 g q n A 4 I 4 O z R B D s O a u d M x Z m G 1 A f g B G K K k 6 P B F U V E W B L m b 6 w K e q k y h t X A / W Z l g I H 8 G t B B J j B Q G k B m P + A 9 9 7 B U 6 h o / f T W u 5 r l 2 d Z t f P L x k X E v U g x 7 w l W S d I b d 7 i Z n T k M w 7 U H E K T O 2 w X 8 F g e 6 y 3 c D K 4 + x O 0 c W 5 3 y z I s 6 1 M n X Q d y G z 8 i 8 z G / 5 n 9 R W a D i X W T A 1 1 E m Q K 3 P v 6 R v M + 5 d / O g l a A h s Y d g m N M y S m W i / i b Z w J Q 2 D + B E d 7 s v g h 2 d y O 4 G T L 4 A U E s B A i 0 A F A A C A A g A Q 7 D c W g Y o h f u m A A A A 9 w A A A B I A A A A A A A A A A A A A A A A A A A A A A E N v b m Z p Z y 9 Q Y W N r Y W d l L n h t b F B L A Q I t A B Q A A g A I A E O w 3 F o P y u m r p A A A A O k A A A A T A A A A A A A A A A A A A A A A A P I A A A B b Q 2 9 u d G V u d F 9 U e X B l c 1 0 u e G 1 s U E s B A i 0 A F A A C A A g A Q 7 D c W h Y n z i V b A Q A A M Q Q A A B M A A A A A A A A A A A A A A A A A 4 w E A A E Z v c m 1 1 b G F z L 1 N l Y 3 R p b 2 4 x L m 1 Q S w U G A A A A A A M A A w D C A A A A i 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x Q A A A A A A A A 1 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G J s R X J n X z E 8 L 0 l 0 Z W 1 Q Y X R o P j w v S X R l b U x v Y 2 F 0 a W 9 u P j x T d G F i b G V F b n R y a W V z P j x F b n R y e S B U e X B l P S J J c 1 B y a X Z h d G U i I F Z h b H V l P S J s M C I g L z 4 8 R W 5 0 c n k g V H l w Z T 0 i U X V l c n l J R C I g V m F s d W U 9 I n M y N G U 1 Y m E w Z S 1 i M z B l L T Q y N D Q t Y j J h M C 0 0 Y z U 4 N j U 3 O T Q x Z T 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T d G F 0 d X M i I F Z h b H V l P S J z Q 2 9 t c G x l d G U i I C 8 + P E V u d H J 5 I F R 5 c G U 9 I k Z p b G x M Y X N 0 V X B k Y X R l Z C I g V m F s d W U 9 I m Q y M D I 1 L T A 2 L T I 4 V D E 5 O j U w O j I 4 L j g 4 N T Q w N z d a I i A v P j x F b n R y e S B U e X B l P S J G a W x s R X J y b 3 J D b 2 R l I i B W Y W x 1 Z T 0 i c 1 V u a 2 5 v d 2 4 i I C 8 + P E V u d H J 5 I F R 5 c G U 9 I k F k Z G V k V G 9 E Y X R h T W 9 k Z W w i I F Z h b H V l P S J s M C I g L z 4 8 L 1 N 0 Y W J s Z U V u d H J p Z X M + P C 9 J d G V t P j x J d G V t P j x J d G V t T G 9 j Y X R p b 2 4 + P E l 0 Z W 1 U e X B l P k Z v c m 1 1 b G E 8 L 0 l 0 Z W 1 U e X B l P j x J d G V t U G F 0 a D 5 T Z W N 0 a W 9 u M S 9 0 Y m x F c m d f M S 9 R d W V s b G U 8 L 0 l 0 Z W 1 Q Y X R o P j w v S X R l b U x v Y 2 F 0 a W 9 u P j x T d G F i b G V F b n R y a W V z I C 8 + P C 9 J d G V t P j x J d G V t P j x J d G V t T G 9 j Y X R p b 2 4 + P E l 0 Z W 1 U e X B l P k Z v c m 1 1 b G E 8 L 0 l 0 Z W 1 U e X B l P j x J d G V t U G F 0 a D 5 T Z W N 0 a W 9 u M S 9 0 Y m x F c m d f M j w v S X R l b V B h d G g + P C 9 J d G V t T G 9 j Y X R p b 2 4 + P F N 0 Y W J s Z U V u d H J p Z X M + P E V u d H J 5 I F R 5 c G U 9 I k l z U H J p d m F 0 Z S I g V m F s d W U 9 I m w w I i A v P j x F b n R y e S B U e X B l P S J R d W V y e U l E I i B W Y W x 1 Z T 0 i c 2 I 5 M T d l M T Y 5 L W M z N D Y t N D l l Z i 0 5 Y m N i L T M 5 O G I 0 M W M 4 Y j c 5 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F N 0 Y X R 1 c y I g V m F s d W U 9 I n N D b 2 1 w b G V 0 Z S I g L z 4 8 R W 5 0 c n k g V H l w Z T 0 i R m l s b E x h c 3 R V c G R h d G V k I i B W Y W x 1 Z T 0 i Z D I w M j U t M D Y t M j h U M T k 6 N T A 6 M j g u O T E 3 M j k x N F o i I C 8 + P E V u d H J 5 I F R 5 c G U 9 I k Z p b G x F c n J v c k N v Z G U i I F Z h b H V l P S J z V W 5 r b m 9 3 b i I g L z 4 8 R W 5 0 c n k g V H l w Z T 0 i Q W R k Z W R U b 0 R h d G F N b 2 R l b C I g V m F s d W U 9 I m w w I i A v P j w v U 3 R h Y m x l R W 5 0 c m l l c z 4 8 L 0 l 0 Z W 0 + P E l 0 Z W 0 + P E l 0 Z W 1 M b 2 N h d G l v b j 4 8 S X R l b V R 5 c G U + R m 9 y b X V s Y T w v S X R l b V R 5 c G U + P E l 0 Z W 1 Q Y X R o P l N l Y 3 R p b 2 4 x L 3 R i b E V y Z 1 8 y L 1 F 1 Z W x s Z T w v S X R l b V B h d G g + P C 9 J d G V t T G 9 j Y X R p b 2 4 + P F N 0 Y W J s Z U V u d H J p Z X M g L z 4 8 L 0 l 0 Z W 0 + P E l 0 Z W 0 + P E l 0 Z W 1 M b 2 N h d G l v b j 4 8 S X R l b V R 5 c G U + R m 9 y b X V s Y T w v S X R l b V R 5 c G U + P E l 0 Z W 1 Q Y X R o P l N l Y 3 R p b 2 4 x L 3 R i b E V y Z z w v S X R l b V B h d G g + P C 9 J d G V t T G 9 j Y X R p b 2 4 + P F N 0 Y W J s Z U V u d H J p Z X M + P E V u d H J 5 I F R 5 c G U 9 I k l z U H J p d m F 0 Z S I g V m F s d W U 9 I m w w I i A v P j x F b n R y e S B U e X B l P S J R d W V y e U l E I i B W Y W x 1 Z T 0 i c z k x O D Q y Y T V l L T k 0 N z Y t N D h i Y y 1 h M T J l L W I 5 Z m Y z M T Q x Y j J l N S I g L z 4 8 R W 5 0 c n k g V H l w Z T 0 i R m l s b E V u Y W J s Z W Q i I F Z h b H V l P S J s M C I g L z 4 8 R W 5 0 c n k g V H l w Z T 0 i R m l s b E 9 i a m V j d F R 5 c G U i I F Z h b H V l P S J z U G l 2 b 3 R 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G l 2 b 3 R P Y m p l Y 3 R O Y W 1 l I i B W Y W x 1 Z T 0 i c 1 B p d m 9 0 I V B p d m 9 0 V G F i b G U 0 I i A v P j x F b n R y e S B U e X B l P S J G a W x s Z W R D b 2 1 w b G V 0 Z V J l c 3 V s d F R v V 2 9 y a 3 N o Z W V 0 I i B W Y W x 1 Z T 0 i b D A i I C 8 + P E V u d H J 5 I F R 5 c G U 9 I k Z p b G x T d G F 0 d X M i I F Z h b H V l P S J z Q 2 9 t c G x l d G U i I C 8 + P E V u d H J 5 I F R 5 c G U 9 I k Z p b G x D b 2 x 1 b W 5 O Y W 1 l c y I g V m F s d W U 9 I n N b J n F 1 b 3 Q 7 R G F 0 d W 0 m c X V v d D s s J n F 1 b 3 Q 7 J S B F a W d l b n Z l c m J y Y X V j a C Z x d W 9 0 O y w m c X V v d D t Q V i B Q c m 9 k d W t 0 a W 9 u J n F 1 b 3 Q 7 L C Z x d W 9 0 O 1 N v b G F y J n F 1 b 3 Q 7 L C Z x d W 9 0 O 0 J h d H R l c m l l J n F 1 b 3 Q 7 L C Z x d W 9 0 O 1 d l c m s m c X V v d D s s J n F 1 b 3 Q 7 S m F o c i Z x d W 9 0 O y w m c X V v d D t N b 2 5 h d H N u Y W 1 l J n F 1 b 3 Q 7 X S I g L z 4 8 R W 5 0 c n k g V H l w Z T 0 i R m l s b E N v b H V t b l R 5 c G V z I i B W Y W x 1 Z T 0 i c 0 N R V U Z C U V V G Q X d Z P S I g L z 4 8 R W 5 0 c n k g V H l w Z T 0 i R m l s b E x h c 3 R V c G R h d G V k I i B W Y W x 1 Z T 0 i Z D I w M j U t M D Y t M j h U M j A 6 M D I 6 M D Y u N T c 4 M D c 2 N V o i I C 8 + P E V u d H J 5 I F R 5 c G U 9 I k Z p b G x F c n J v c k N v d W 5 0 I i B W Y W x 1 Z T 0 i b D A i I C 8 + P E V u d H J 5 I F R 5 c G U 9 I k Z p b G x F c n J v c k N v Z G U i I F Z h b H V l P S J z V W 5 r b m 9 3 b i I g L z 4 8 R W 5 0 c n k g V H l w Z T 0 i R m l s b E N v d W 5 0 I i B W Y W x 1 Z T 0 i b D Y z N i I g L z 4 8 R W 5 0 c n k g V H l w Z T 0 i Q W R k Z W R U b 0 R h d G F N b 2 R l b C I g V m F s d W U 9 I m w w I i A v P j x F b n R y e S B U e X B l P S J S Z W N v d m V y e V R h c m d l d F N o Z W V 0 I i B W Y W x 1 Z T 0 i c 1 B p d m 9 0 I i A v P j x F b n R y e S B U e X B l P S J S Z W N v d m V y e V R h c m d l d E N v b H V t b i I g V m F s d W U 9 I m w y I i A v P j x F b n R y e S B U e X B l P S J S Z W N v d m V y e V R h c m d l d F J v d y I g V m F s d W U 9 I m w z I i A v P j x F b n R y e S B U e X B l P S J S Z W x h d G l v b n N o a X B J b m Z v Q 2 9 u d G F p b m V y I i B W Y W x 1 Z T 0 i c 3 s m c X V v d D t j b 2 x 1 b W 5 D b 3 V u d C Z x d W 9 0 O z o x L C Z x d W 9 0 O 2 t l e U N v b H V t b k 5 h b W V z J n F 1 b 3 Q 7 O l t d L C Z x d W 9 0 O 3 F 1 Z X J 5 U m V s Y X R p b 2 5 z a G l w c y Z x d W 9 0 O z p b X S w m c X V v d D t j b 2 x 1 b W 5 J Z G V u d G l 0 a W V z J n F 1 b 3 Q 7 O l s m c X V v d D t T Z W N 0 a W 9 u M S 9 0 Y m x F c m c v Q X V 0 b 1 J l b W 9 2 Z W R D b 2 x 1 b W 5 z M S 5 7 U m V z d W x 0 L D B 9 J n F 1 b 3 Q 7 X S w m c X V v d D t D b 2 x 1 b W 5 D b 3 V u d C Z x d W 9 0 O z o x L C Z x d W 9 0 O 0 t l e U N v b H V t b k 5 h b W V z J n F 1 b 3 Q 7 O l t d L C Z x d W 9 0 O 0 N v b H V t b k l k Z W 5 0 a X R p Z X M m c X V v d D s 6 W y Z x d W 9 0 O 1 N l Y 3 R p b 2 4 x L 3 R i b E V y Z y 9 B d X R v U m V t b 3 Z l Z E N v b H V t b n M x L n t S Z X N 1 b H Q s M H 0 m c X V v d D t d L C Z x d W 9 0 O 1 J l b G F 0 a W 9 u c 2 h p c E l u Z m 8 m c X V v d D s 6 W 1 1 9 I i A v P j w v U 3 R h Y m x l R W 5 0 c m l l c z 4 8 L 0 l 0 Z W 0 + P E l 0 Z W 0 + P E l 0 Z W 1 M b 2 N h d G l v b j 4 8 S X R l b V R 5 c G U + R m 9 y b X V s Y T w v S X R l b V R 5 c G U + P E l 0 Z W 1 Q Y X R o P l N l Y 3 R p b 2 4 x L 3 R i b E V y Z y 9 R d W V s b G U 8 L 0 l 0 Z W 1 Q Y X R o P j w v S X R l b U x v Y 2 F 0 a W 9 u P j x T d G F i b G V F b n R y a W V z I C 8 + P C 9 J d G V t P j x J d G V t P j x J d G V t T G 9 j Y X R p b 2 4 + P E l 0 Z W 1 U e X B l P k Z v c m 1 1 b G E 8 L 0 l 0 Z W 1 U e X B l P j x J d G V t U G F 0 a D 5 T Z W N 0 a W 9 u M S 9 0 Y m x F c m d f M S 9 U e X B H P C 9 J d G V t U G F 0 a D 4 8 L 0 l 0 Z W 1 M b 2 N h d G l v b j 4 8 U 3 R h Y m x l R W 5 0 c m l l c y A v P j w v S X R l b T 4 8 S X R l b T 4 8 S X R l b U x v Y 2 F 0 a W 9 u P j x J d G V t V H l w Z T 5 G b 3 J t d W x h P C 9 J d G V t V H l w Z T 4 8 S X R l b V B h d G g + U 2 V j d G l v b j E v d G J s R X J n X z E v R W 5 0 Z k 9 a P C 9 J d G V t U G F 0 a D 4 8 L 0 l 0 Z W 1 M b 2 N h d G l v b j 4 8 U 3 R h Y m x l R W 5 0 c m l l c y A v P j w v S X R l b T 4 8 S X R l b T 4 8 S X R l b U x v Y 2 F 0 a W 9 u P j x J d G V t V H l w Z T 5 G b 3 J t d W x h P C 9 J d G V t V H l w Z T 4 8 S X R l b V B h d G g + U 2 V j d G l v b j E v d G J s R X J n X z E v S m F o c k U 8 L 0 l 0 Z W 1 Q Y X R o P j w v S X R l b U x v Y 2 F 0 a W 9 u P j x T d G F i b G V F b n R y a W V z I C 8 + P C 9 J d G V t P j x J d G V t P j x J d G V t T G 9 j Y X R p b 2 4 + P E l 0 Z W 1 U e X B l P k Z v c m 1 1 b G E 8 L 0 l 0 Z W 1 U e X B l P j x J d G V t U G F 0 a D 5 T Z W N 0 a W 9 u M S 9 0 Y m x F c m d f M i 9 U e X B H P C 9 J d G V t U G F 0 a D 4 8 L 0 l 0 Z W 1 M b 2 N h d G l v b j 4 8 U 3 R h Y m x l R W 5 0 c m l l c y A v P j w v S X R l b T 4 8 S X R l b T 4 8 S X R l b U x v Y 2 F 0 a W 9 u P j x J d G V t V H l w Z T 5 G b 3 J t d W x h P C 9 J d G V t V H l w Z T 4 8 S X R l b V B h d G g + U 2 V j d G l v b j E v d G J s R X J n X z I v R W 5 0 Z k 9 a P C 9 J d G V t U G F 0 a D 4 8 L 0 l 0 Z W 1 M b 2 N h d G l v b j 4 8 U 3 R h Y m x l R W 5 0 c m l l c y A v P j w v S X R l b T 4 8 S X R l b T 4 8 S X R l b U x v Y 2 F 0 a W 9 u P j x J d G V t V H l w Z T 5 G b 3 J t d W x h P C 9 J d G V t V H l w Z T 4 8 S X R l b V B h d G g + U 2 V j d G l v b j E v d G J s R X J n X z I v S m F o c k U 8 L 0 l 0 Z W 1 Q Y X R o P j w v S X R l b U x v Y 2 F 0 a W 9 u P j x T d G F i b G V F b n R y a W V z I C 8 + P C 9 J d G V t P j x J d G V t P j x J d G V t T G 9 j Y X R p b 2 4 + P E l 0 Z W 1 U e X B l P k Z v c m 1 1 b G E 8 L 0 l 0 Z W 1 U e X B l P j x J d G V t U G F 0 a D 5 T Z W N 0 a W 9 u M S 9 0 Y m x F c m c v T W 9 u Y X R F P C 9 J d G V t U G F 0 a D 4 8 L 0 l 0 Z W 1 M b 2 N h d G l v b j 4 8 U 3 R h Y m x l R W 5 0 c m l l c y A v P j w v S X R l b T 4 8 L 0 l 0 Z W 1 z P j w v T G 9 j Y W x Q Y W N r Y W d l T W V 0 Y W R h d G F G a W x l P h Y A A A B Q S w U G A A A A A A A A A A A A A A A A A A A A A A A A J g E A A A E A A A D Q j J 3 f A R X R E Y x 6 A M B P w p f r A Q A A A D E d X v M A + E R M q 7 c s H n U i 2 E I A A A A A A g A A A A A A E G Y A A A A B A A A g A A A A I F 7 c y M H + r r f 1 V t u 0 L k S + f v K g Q b G O L v V C b l 3 Y Q r W z s 6 o A A A A A D o A A A A A C A A A g A A A A P + A s 8 I o 8 a J B x m B u K u h a g E z 7 T V J w O b f U N K F R z + o H 9 z G p Q A A A A p P X i l L x C g a N + 2 O U f f A D 9 h I 1 + q 3 a j J D 8 8 j p 2 P t m M 4 Y h x V T y V k g M S h R n L R p k 9 j 7 9 g W T q n k 1 S O K c F U h + a q s Z b v W N M m L 8 x n L g 8 7 m P H 7 W x w U A B e B A A A A A B J x 9 1 I o 5 Y C k B e g A 5 Q I P 9 j f L o G A Z Q s L Y M / p Z u V 4 1 A P A 0 7 b y i O b J N o 5 F 4 S n 8 x o B T d I 1 O n + p a F m o H D z r n C S F t J h 7 w = = < / D a t a M a s h u p > 
</file>

<file path=customXml/itemProps1.xml><?xml version="1.0" encoding="utf-8"?>
<ds:datastoreItem xmlns:ds="http://schemas.openxmlformats.org/officeDocument/2006/customXml" ds:itemID="{1157C925-F7D4-46CC-875A-C1B6DFC415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Diagramme</vt:lpstr>
      </vt:variant>
      <vt:variant>
        <vt:i4>1</vt:i4>
      </vt:variant>
    </vt:vector>
  </HeadingPairs>
  <TitlesOfParts>
    <vt:vector size="7" baseType="lpstr">
      <vt:lpstr>2024</vt:lpstr>
      <vt:lpstr>2025</vt:lpstr>
      <vt:lpstr>Monats PD</vt:lpstr>
      <vt:lpstr>2024 (2)</vt:lpstr>
      <vt:lpstr>2025 (2)</vt:lpstr>
      <vt:lpstr>Pivot</vt:lpstr>
      <vt:lpstr>MonatsDia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2025-06-28T19:52:28Z</dcterms:created>
  <dcterms:modified xsi:type="dcterms:W3CDTF">2025-06-28T20:02:40Z</dcterms:modified>
</cp:coreProperties>
</file>