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boris\OneDrive\Dokumente\Excel\Forum Testdateien\"/>
    </mc:Choice>
  </mc:AlternateContent>
  <xr:revisionPtr revIDLastSave="0" documentId="8_{E861AB04-DECD-4751-9939-BB0E9A01F262}" xr6:coauthVersionLast="47" xr6:coauthVersionMax="47" xr10:uidLastSave="{00000000-0000-0000-0000-000000000000}"/>
  <bookViews>
    <workbookView xWindow="-108" yWindow="-108" windowWidth="23256" windowHeight="12456" xr2:uid="{74EBE12E-3F36-4346-A581-FFC9858D958F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" i="1" l="1" a="1"/>
  <c r="O4" i="1" s="1"/>
  <c r="P4" i="1" a="1"/>
  <c r="P4" i="1" s="1"/>
  <c r="Q4" i="1" a="1"/>
  <c r="Q4" i="1" s="1"/>
  <c r="R4" i="1" a="1"/>
  <c r="R4" i="1" s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L4" i="1"/>
  <c r="J4" i="1" l="1"/>
  <c r="G40" i="1"/>
  <c r="H40" i="1"/>
  <c r="I40" i="1"/>
  <c r="F40" i="1"/>
  <c r="I39" i="1"/>
  <c r="H39" i="1"/>
  <c r="G39" i="1"/>
  <c r="F39" i="1"/>
  <c r="I38" i="1"/>
  <c r="H38" i="1"/>
  <c r="G38" i="1"/>
  <c r="F38" i="1"/>
  <c r="I37" i="1"/>
  <c r="H37" i="1"/>
  <c r="G37" i="1"/>
  <c r="F37" i="1"/>
  <c r="K4" i="1"/>
  <c r="M4" i="1"/>
  <c r="C16" i="1"/>
  <c r="C24" i="1"/>
  <c r="C35" i="1"/>
  <c r="C34" i="1"/>
  <c r="M40" i="1"/>
  <c r="C4" i="1"/>
  <c r="C8" i="1"/>
  <c r="C21" i="1"/>
  <c r="C33" i="1"/>
  <c r="C27" i="1"/>
  <c r="C19" i="1"/>
  <c r="C9" i="1"/>
  <c r="C28" i="1"/>
  <c r="C12" i="1"/>
  <c r="C18" i="1"/>
  <c r="C5" i="1"/>
  <c r="C17" i="1"/>
  <c r="C22" i="1"/>
  <c r="C31" i="1"/>
  <c r="M38" i="1"/>
  <c r="C30" i="1"/>
  <c r="C15" i="1"/>
  <c r="M39" i="1"/>
  <c r="C32" i="1"/>
  <c r="M41" i="1"/>
  <c r="M37" i="1"/>
  <c r="C10" i="1"/>
  <c r="C6" i="1"/>
  <c r="C11" i="1"/>
  <c r="C23" i="1"/>
  <c r="C14" i="1"/>
  <c r="C29" i="1"/>
  <c r="C20" i="1"/>
  <c r="C25" i="1"/>
  <c r="C7" i="1"/>
  <c r="C26" i="1"/>
  <c r="C13" i="1"/>
  <c r="H41" i="1" l="1"/>
  <c r="L41" i="1"/>
  <c r="I41" i="1"/>
  <c r="G41" i="1"/>
  <c r="F41" i="1"/>
  <c r="J40" i="1" l="1"/>
  <c r="J41" i="1" s="1"/>
  <c r="L40" i="1" l="1"/>
  <c r="L4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Herrmann, Ingo</author>
  </authors>
  <commentList>
    <comment ref="F3" authorId="0" shapeId="0" xr:uid="{8FADD963-7522-4A3A-9CB5-C193A3290E52}">
      <text>
        <r>
          <rPr>
            <sz val="9"/>
            <color indexed="81"/>
            <rFont val="Segoe UI"/>
            <charset val="1"/>
          </rPr>
          <t xml:space="preserve">
Grün: &lt;55
Gelb: 55,01-69,99
Rot: &gt;70</t>
        </r>
      </text>
    </comment>
    <comment ref="G3" authorId="0" shapeId="0" xr:uid="{D1DD08F8-5A2E-4935-8CED-821ADEC70AF6}">
      <text>
        <r>
          <rPr>
            <sz val="9"/>
            <color indexed="81"/>
            <rFont val="Segoe UI"/>
            <charset val="1"/>
          </rPr>
          <t xml:space="preserve">
Grün: &lt;30
Gelb: 30,01-49,99
Rot: &gt;50</t>
        </r>
      </text>
    </comment>
    <comment ref="H3" authorId="0" shapeId="0" xr:uid="{1809ABF4-92FE-4BC0-9AC8-82B5BF876D67}">
      <text>
        <r>
          <rPr>
            <sz val="9"/>
            <color indexed="81"/>
            <rFont val="Segoe UI"/>
            <charset val="1"/>
          </rPr>
          <t xml:space="preserve">
Grün: &lt;75
Gelb: 75,01-99,99
Rot: &gt;100</t>
        </r>
      </text>
    </comment>
    <comment ref="I3" authorId="0" shapeId="0" xr:uid="{F2DACFD2-89F8-45A9-93E9-3B35EC795807}">
      <text>
        <r>
          <rPr>
            <sz val="9"/>
            <color indexed="81"/>
            <rFont val="Segoe UI"/>
            <charset val="1"/>
          </rPr>
          <t xml:space="preserve">
Grün: &lt;20
Gelb: 20,01-49,99
Rot: &gt;50</t>
        </r>
      </text>
    </comment>
    <comment ref="J4" authorId="0" shapeId="0" xr:uid="{5E9CC483-9E32-4DF9-A784-49ED1AC9C3E3}">
      <text>
        <r>
          <rPr>
            <sz val="9"/>
            <color indexed="81"/>
            <rFont val="Segoe UI"/>
            <charset val="1"/>
          </rPr>
          <t xml:space="preserve">
wenn Spalte F-I alle grün, dann grün, wenn mindestens 1 gelb dann gelb und wenn mindestens 1 rot, dann rot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<sst xmlns="http://schemas.openxmlformats.org/spreadsheetml/2006/main" count="37" uniqueCount="22">
  <si>
    <t>Nr.</t>
  </si>
  <si>
    <t>Name</t>
  </si>
  <si>
    <t xml:space="preserve">Hilfsspalte </t>
  </si>
  <si>
    <t>DG</t>
  </si>
  <si>
    <t>befreit</t>
  </si>
  <si>
    <t>SGT-A</t>
  </si>
  <si>
    <t>SGT-B</t>
  </si>
  <si>
    <t>SGT-C</t>
  </si>
  <si>
    <t>SGT-D</t>
  </si>
  <si>
    <t>Zeit (s)</t>
  </si>
  <si>
    <t>m/w</t>
  </si>
  <si>
    <t>Befreites Personal</t>
  </si>
  <si>
    <t>erfüllt</t>
  </si>
  <si>
    <t>gelb</t>
  </si>
  <si>
    <t>rot</t>
  </si>
  <si>
    <t>nicht abgelegt</t>
  </si>
  <si>
    <t>gesamt</t>
  </si>
  <si>
    <t xml:space="preserve">SGT Gesamt </t>
  </si>
  <si>
    <t>SGT Gesamt</t>
  </si>
  <si>
    <t>Gesamt</t>
  </si>
  <si>
    <t>Farbcodes:</t>
  </si>
  <si>
    <t>grün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</si>
</sst>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&quot;ab &quot;General"/>
  </numFmts>
  <fonts count="9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Segoe UI"/>
      <charset val="1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color rgb="FF3F3F3F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8F888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6">
    <xf numFmtId="0" fontId="0" fillId="0" borderId="0"/>
    <xf numFmtId="2" fontId="1" fillId="2" borderId="0" applyBorder="0" applyAlignment="0" applyProtection="0"/>
    <xf numFmtId="2" fontId="2" fillId="3" borderId="0" applyBorder="0" applyAlignment="0" applyProtection="0"/>
    <xf numFmtId="2" fontId="3" fillId="4" borderId="0" applyBorder="0" applyAlignment="0" applyProtection="0"/>
    <xf numFmtId="2" fontId="8" fillId="14" borderId="3" applyFill="0" applyAlignment="0" applyProtection="0"/>
    <xf numFmtId="0" fontId="8" fillId="13" borderId="3"/>
  </cellStyleXfs>
  <cellXfs count="38">
    <xf numFmtId="0" fontId="0" fillId="0" borderId="0" xfId="0"/>
    <xf numFmtId="0" fontId="4" fillId="5" borderId="1" xfId="0" applyFont="1" applyFill="1" applyBorder="1" applyAlignment="1" applyProtection="1">
      <alignment horizontal="center" vertical="center"/>
      <protection locked="0"/>
    </xf>
    <xf numFmtId="164" fontId="4" fillId="6" borderId="1" xfId="0" applyNumberFormat="1" applyFont="1" applyFill="1" applyBorder="1" applyAlignment="1" applyProtection="1">
      <alignment horizontal="center" vertical="center"/>
      <protection locked="0"/>
    </xf>
    <xf numFmtId="0" fontId="4" fillId="7" borderId="1" xfId="0" applyFont="1" applyFill="1" applyBorder="1" applyAlignment="1" applyProtection="1">
      <alignment horizontal="center" vertical="center" wrapText="1"/>
      <protection locked="0"/>
    </xf>
    <xf numFmtId="0" fontId="4" fillId="9" borderId="1" xfId="0" applyFont="1" applyFill="1" applyBorder="1" applyAlignment="1" applyProtection="1">
      <alignment horizontal="center" vertical="center"/>
      <protection locked="0"/>
    </xf>
    <xf numFmtId="0" fontId="4" fillId="6" borderId="1" xfId="0" applyFont="1" applyFill="1" applyBorder="1" applyAlignment="1" applyProtection="1">
      <alignment horizontal="center" vertical="center"/>
      <protection locked="0"/>
    </xf>
    <xf numFmtId="0" fontId="4" fillId="7" borderId="1" xfId="0" applyFont="1" applyFill="1" applyBorder="1" applyAlignment="1" applyProtection="1">
      <alignment horizontal="center" vertical="center"/>
      <protection locked="0"/>
    </xf>
    <xf numFmtId="0" fontId="4" fillId="8" borderId="1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4" fillId="8" borderId="1" xfId="0" applyFont="1" applyFill="1" applyBorder="1" applyAlignment="1" applyProtection="1">
      <alignment horizontal="center" vertical="center" wrapText="1"/>
      <protection locked="0"/>
    </xf>
    <xf numFmtId="0" fontId="0" fillId="10" borderId="1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5" borderId="2" xfId="0" applyFont="1" applyFill="1" applyBorder="1" applyAlignment="1" applyProtection="1">
      <alignment horizontal="center" vertical="center"/>
      <protection locked="0"/>
    </xf>
    <xf numFmtId="164" fontId="4" fillId="6" borderId="2" xfId="0" applyNumberFormat="1" applyFont="1" applyFill="1" applyBorder="1" applyAlignment="1" applyProtection="1">
      <alignment horizontal="center" vertical="center"/>
      <protection locked="0"/>
    </xf>
    <xf numFmtId="0" fontId="4" fillId="7" borderId="2" xfId="0" applyFont="1" applyFill="1" applyBorder="1" applyAlignment="1" applyProtection="1">
      <alignment horizontal="center" vertical="center" wrapText="1"/>
      <protection locked="0"/>
    </xf>
    <xf numFmtId="0" fontId="4" fillId="8" borderId="2" xfId="0" applyFont="1" applyFill="1" applyBorder="1" applyAlignment="1" applyProtection="1">
      <alignment horizontal="center" vertical="center" wrapText="1"/>
      <protection locked="0"/>
    </xf>
    <xf numFmtId="2" fontId="1" fillId="2" borderId="1" xfId="1" applyBorder="1" applyAlignment="1">
      <alignment horizontal="center"/>
    </xf>
    <xf numFmtId="2" fontId="3" fillId="4" borderId="1" xfId="3" applyBorder="1" applyAlignment="1">
      <alignment horizontal="center"/>
    </xf>
    <xf numFmtId="2" fontId="2" fillId="3" borderId="1" xfId="2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0" fillId="0" borderId="0" xfId="0" applyAlignment="1">
      <alignment horizontal="center" wrapText="1"/>
    </xf>
    <xf numFmtId="0" fontId="8" fillId="13" borderId="3" xfId="5" quotePrefix="1"/>
    <xf numFmtId="0" fontId="8" fillId="13" borderId="3" xfId="5"/>
    <xf numFmtId="2" fontId="8" fillId="0" borderId="3" xfId="4" applyFill="1"/>
    <xf numFmtId="2" fontId="1" fillId="2" borderId="0" xfId="1" applyAlignment="1">
      <alignment horizontal="center"/>
    </xf>
    <xf numFmtId="0" fontId="0" fillId="16" borderId="0" xfId="0" applyFill="1"/>
    <xf numFmtId="0" fontId="0" fillId="15" borderId="0" xfId="0" applyFill="1"/>
    <xf numFmtId="0" fontId="0" fillId="11" borderId="1" xfId="0" applyFill="1" applyBorder="1" applyAlignment="1">
      <alignment horizontal="center"/>
    </xf>
    <xf numFmtId="0" fontId="0" fillId="10" borderId="1" xfId="0" applyFill="1" applyBorder="1" applyAlignment="1">
      <alignment horizontal="center" vertical="center"/>
    </xf>
    <xf numFmtId="2" fontId="6" fillId="12" borderId="1" xfId="3" applyFont="1" applyFill="1" applyBorder="1" applyAlignment="1">
      <alignment horizontal="center" wrapText="1"/>
    </xf>
    <xf numFmtId="2" fontId="1" fillId="2" borderId="1" xfId="1" applyBorder="1" applyAlignment="1">
      <alignment horizontal="center"/>
    </xf>
    <xf numFmtId="2" fontId="3" fillId="4" borderId="1" xfId="3" applyBorder="1" applyAlignment="1">
      <alignment horizontal="center"/>
    </xf>
    <xf numFmtId="2" fontId="2" fillId="3" borderId="1" xfId="2" applyBorder="1" applyAlignment="1">
      <alignment horizontal="center"/>
    </xf>
    <xf numFmtId="0" fontId="0" fillId="0" borderId="1" xfId="0" applyBorder="1" applyAlignment="1">
      <alignment horizontal="center"/>
    </xf>
    <xf numFmtId="2" fontId="7" fillId="17" borderId="1" xfId="1" applyFont="1" applyFill="1" applyBorder="1" applyAlignment="1">
      <alignment horizontal="center"/>
    </xf>
    <xf numFmtId="0" fontId="4" fillId="17" borderId="2" xfId="0" applyFont="1" applyFill="1" applyBorder="1" applyAlignment="1" applyProtection="1">
      <alignment horizontal="center" vertical="center"/>
      <protection locked="0"/>
    </xf>
    <xf numFmtId="165" fontId="0" fillId="0" borderId="0" xfId="0" applyNumberFormat="1"/>
  </cellXfs>
  <cellStyles count="6">
    <cellStyle name="befreit" xfId="5" xr:uid="{4BA6FCE5-9A20-44DA-A9F9-C76F3D405133}"/>
    <cellStyle name="Gut" xfId="1" builtinId="26" customBuiltin="1"/>
    <cellStyle name="Leer" xfId="4" xr:uid="{45878B53-1BCE-4538-B7FF-8C3440C456BB}"/>
    <cellStyle name="Neutral" xfId="3" builtinId="28" customBuiltin="1"/>
    <cellStyle name="Schlecht" xfId="2" builtinId="27" customBuiltin="1"/>
    <cellStyle name="Standard" xfId="0" builtinId="0" customBuiltin="1"/>
  </cellStyles>
  <dxfs count="8">
    <dxf>
      <fill>
        <patternFill>
          <bgColor rgb="FFFFFF00"/>
        </patternFill>
      </fill>
    </dxf>
    <dxf>
      <fill>
        <patternFill>
          <bgColor rgb="FFEE0000"/>
        </patternFill>
      </fill>
    </dxf>
    <dxf>
      <fill>
        <patternFill>
          <bgColor rgb="FFEE0000"/>
        </patternFill>
      </fill>
    </dxf>
    <dxf>
      <fill>
        <patternFill>
          <bgColor rgb="FFFFFF00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FFFFCC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8F888"/>
      <color rgb="FFFFFFCC"/>
      <color rgb="FFFFC7CE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54031-9428-43DC-9E75-BCDBBB5E3BA1}">
  <sheetPr codeName="Tabelle1"/>
  <dimension ref="A1:R42"/>
  <sheetViews>
    <sheetView tabSelected="1" workbookViewId="0">
      <selection activeCell="O1" sqref="O1"/>
    </sheetView>
  </sheetViews>
  <sheetFormatPr baseColWidth="10" defaultRowHeight="14.4" x14ac:dyDescent="0.3"/>
  <cols>
    <col min="1" max="1" width="3.6640625" style="8" bestFit="1" customWidth="1"/>
    <col min="2" max="2" width="17.109375" style="8" customWidth="1"/>
    <col min="3" max="3" width="11.44140625" style="8" hidden="1" customWidth="1"/>
    <col min="4" max="4" width="5.109375" style="8" bestFit="1" customWidth="1"/>
    <col min="5" max="5" width="11.44140625" style="8"/>
    <col min="6" max="9" width="7.6640625" style="8" customWidth="1"/>
    <col min="10" max="10" width="14.44140625" style="8" bestFit="1" customWidth="1"/>
    <col min="11" max="11" width="13.5546875" style="8" bestFit="1" customWidth="1"/>
    <col min="12" max="12" width="11.44140625" style="8"/>
    <col min="13" max="13" width="11" customWidth="1"/>
  </cols>
  <sheetData>
    <row r="1" spans="1:18" x14ac:dyDescent="0.3">
      <c r="N1" t="s">
        <v>21</v>
      </c>
      <c r="O1" s="37">
        <v>0</v>
      </c>
      <c r="P1" s="37">
        <v>0</v>
      </c>
      <c r="Q1" s="37">
        <v>0</v>
      </c>
      <c r="R1" s="37">
        <v>0</v>
      </c>
    </row>
    <row r="2" spans="1:18" x14ac:dyDescent="0.3">
      <c r="A2" s="29" t="s">
        <v>0</v>
      </c>
      <c r="B2" s="29" t="s">
        <v>1</v>
      </c>
      <c r="C2" s="10" t="s">
        <v>2</v>
      </c>
      <c r="D2" s="29" t="s">
        <v>10</v>
      </c>
      <c r="E2" s="29" t="s">
        <v>3</v>
      </c>
      <c r="F2" s="1" t="s">
        <v>5</v>
      </c>
      <c r="G2" s="2" t="s">
        <v>6</v>
      </c>
      <c r="H2" s="3" t="s">
        <v>7</v>
      </c>
      <c r="I2" s="9" t="s">
        <v>8</v>
      </c>
      <c r="J2" s="4" t="s">
        <v>18</v>
      </c>
      <c r="M2" s="30" t="s">
        <v>11</v>
      </c>
      <c r="N2" t="s">
        <v>13</v>
      </c>
      <c r="O2" s="37">
        <v>55</v>
      </c>
      <c r="P2" s="37">
        <v>30</v>
      </c>
      <c r="Q2" s="37">
        <v>75</v>
      </c>
      <c r="R2" s="37">
        <v>20</v>
      </c>
    </row>
    <row r="3" spans="1:18" x14ac:dyDescent="0.3">
      <c r="A3" s="29"/>
      <c r="B3" s="29"/>
      <c r="C3" s="10" t="s">
        <v>4</v>
      </c>
      <c r="D3" s="29"/>
      <c r="E3" s="29"/>
      <c r="F3" s="1" t="s">
        <v>9</v>
      </c>
      <c r="G3" s="5" t="s">
        <v>9</v>
      </c>
      <c r="H3" s="6" t="s">
        <v>9</v>
      </c>
      <c r="I3" s="7" t="s">
        <v>9</v>
      </c>
      <c r="J3" s="4" t="s">
        <v>9</v>
      </c>
      <c r="M3" s="30"/>
      <c r="N3" t="s">
        <v>14</v>
      </c>
      <c r="O3" s="37">
        <v>70</v>
      </c>
      <c r="P3" s="37">
        <v>50</v>
      </c>
      <c r="Q3" s="37">
        <v>100</v>
      </c>
      <c r="R3" s="37">
        <v>50</v>
      </c>
    </row>
    <row r="4" spans="1:18" x14ac:dyDescent="0.3">
      <c r="A4" s="11">
        <v>1</v>
      </c>
      <c r="B4" s="11"/>
      <c r="C4" s="11">
        <f ca="1">Farbe</f>
        <v>15</v>
      </c>
      <c r="D4" s="11"/>
      <c r="E4" s="11"/>
      <c r="F4" s="26">
        <v>45</v>
      </c>
      <c r="G4" s="27">
        <v>31</v>
      </c>
      <c r="H4" s="24"/>
      <c r="I4" s="24"/>
      <c r="J4" s="35">
        <f>SUM(F4:I4)</f>
        <v>76</v>
      </c>
      <c r="K4" s="25">
        <f>AnzahlZellenMitFarbe(F4:I4,D39)</f>
        <v>0</v>
      </c>
      <c r="L4" s="21">
        <f ca="1">Farbe</f>
        <v>35</v>
      </c>
      <c r="M4">
        <f>AnzahlZellenMitFarbe(F4:I4,D37)</f>
        <v>1</v>
      </c>
      <c r="O4" t="str" cm="1">
        <f t="array" ref="O4:O35">INDEX($N$1:$N$3,MATCH(F4:F35,O$1:O$3))</f>
        <v>grün</v>
      </c>
      <c r="P4" t="str" cm="1">
        <f t="array" ref="P4:P35">INDEX($N$1:$N$3,MATCH(G4:G35,P$1:P$3))</f>
        <v>gelb</v>
      </c>
      <c r="Q4" t="str" cm="1">
        <f t="array" ref="Q4:Q35">INDEX($N$1:$N$3,MATCH(H4:H35,Q$1:Q$3))</f>
        <v>grün</v>
      </c>
      <c r="R4" t="str" cm="1">
        <f t="array" ref="R4:R35">INDEX($N$1:$N$3,MATCH(I4:I35,R$1:R$3))</f>
        <v>grün</v>
      </c>
    </row>
    <row r="5" spans="1:18" x14ac:dyDescent="0.3">
      <c r="A5" s="20">
        <v>2</v>
      </c>
      <c r="B5" s="20"/>
      <c r="C5" s="11">
        <f t="shared" ref="C5:C35" ca="1" si="0">Farbe</f>
        <v>37</v>
      </c>
      <c r="D5" s="20"/>
      <c r="E5" s="20"/>
      <c r="F5" s="22">
        <v>75</v>
      </c>
      <c r="G5" s="23"/>
      <c r="H5" s="23"/>
      <c r="I5" s="23"/>
      <c r="J5" s="35">
        <f t="shared" ref="J5:J35" si="1">SUM(F5:I5)</f>
        <v>75</v>
      </c>
      <c r="O5" t="str">
        <v>rot</v>
      </c>
      <c r="P5" t="str">
        <v>grün</v>
      </c>
      <c r="Q5" t="str">
        <v>grün</v>
      </c>
      <c r="R5" t="str">
        <v>grün</v>
      </c>
    </row>
    <row r="6" spans="1:18" x14ac:dyDescent="0.3">
      <c r="A6" s="11">
        <v>3</v>
      </c>
      <c r="B6" s="11"/>
      <c r="C6" s="11">
        <f t="shared" ca="1" si="0"/>
        <v>15</v>
      </c>
      <c r="D6" s="11"/>
      <c r="E6" s="11"/>
      <c r="F6" s="24">
        <v>20</v>
      </c>
      <c r="G6" s="24">
        <v>25</v>
      </c>
      <c r="H6" s="24">
        <v>70</v>
      </c>
      <c r="I6" s="24">
        <v>15</v>
      </c>
      <c r="J6" s="35">
        <f t="shared" si="1"/>
        <v>130</v>
      </c>
      <c r="O6" t="str">
        <v>grün</v>
      </c>
      <c r="P6" t="str">
        <v>grün</v>
      </c>
      <c r="Q6" t="str">
        <v>grün</v>
      </c>
      <c r="R6" t="str">
        <v>grün</v>
      </c>
    </row>
    <row r="7" spans="1:18" x14ac:dyDescent="0.3">
      <c r="A7" s="11">
        <v>4</v>
      </c>
      <c r="B7" s="11"/>
      <c r="C7" s="11">
        <f t="shared" ca="1" si="0"/>
        <v>15</v>
      </c>
      <c r="D7" s="11"/>
      <c r="E7" s="11"/>
      <c r="F7" s="24">
        <v>20</v>
      </c>
      <c r="G7" s="24">
        <v>25</v>
      </c>
      <c r="H7" s="24">
        <v>75</v>
      </c>
      <c r="I7" s="24">
        <v>15</v>
      </c>
      <c r="J7" s="35">
        <f t="shared" si="1"/>
        <v>135</v>
      </c>
      <c r="O7" t="str">
        <v>grün</v>
      </c>
      <c r="P7" t="str">
        <v>grün</v>
      </c>
      <c r="Q7" t="str">
        <v>gelb</v>
      </c>
      <c r="R7" t="str">
        <v>grün</v>
      </c>
    </row>
    <row r="8" spans="1:18" x14ac:dyDescent="0.3">
      <c r="A8" s="11">
        <v>5</v>
      </c>
      <c r="B8" s="11"/>
      <c r="C8" s="11">
        <f t="shared" ca="1" si="0"/>
        <v>15</v>
      </c>
      <c r="D8" s="11"/>
      <c r="E8" s="11"/>
      <c r="F8" s="24"/>
      <c r="G8" s="24"/>
      <c r="H8" s="24"/>
      <c r="I8" s="24"/>
      <c r="J8" s="35">
        <f t="shared" si="1"/>
        <v>0</v>
      </c>
      <c r="O8" t="str">
        <v>grün</v>
      </c>
      <c r="P8" t="str">
        <v>grün</v>
      </c>
      <c r="Q8" t="str">
        <v>grün</v>
      </c>
      <c r="R8" t="str">
        <v>grün</v>
      </c>
    </row>
    <row r="9" spans="1:18" x14ac:dyDescent="0.3">
      <c r="A9" s="11">
        <v>6</v>
      </c>
      <c r="B9" s="11"/>
      <c r="C9" s="11">
        <f t="shared" ca="1" si="0"/>
        <v>15</v>
      </c>
      <c r="D9" s="11"/>
      <c r="E9" s="11"/>
      <c r="F9" s="24"/>
      <c r="G9" s="24"/>
      <c r="H9" s="24"/>
      <c r="I9" s="24"/>
      <c r="J9" s="35">
        <f t="shared" si="1"/>
        <v>0</v>
      </c>
      <c r="O9" t="str">
        <v>grün</v>
      </c>
      <c r="P9" t="str">
        <v>grün</v>
      </c>
      <c r="Q9" t="str">
        <v>grün</v>
      </c>
      <c r="R9" t="str">
        <v>grün</v>
      </c>
    </row>
    <row r="10" spans="1:18" x14ac:dyDescent="0.3">
      <c r="A10" s="11">
        <v>7</v>
      </c>
      <c r="B10" s="11"/>
      <c r="C10" s="11">
        <f t="shared" ca="1" si="0"/>
        <v>15</v>
      </c>
      <c r="D10" s="11"/>
      <c r="E10" s="11"/>
      <c r="F10" s="24"/>
      <c r="G10" s="24"/>
      <c r="H10" s="24"/>
      <c r="I10" s="24"/>
      <c r="J10" s="35">
        <f t="shared" si="1"/>
        <v>0</v>
      </c>
      <c r="O10" t="str">
        <v>grün</v>
      </c>
      <c r="P10" t="str">
        <v>grün</v>
      </c>
      <c r="Q10" t="str">
        <v>grün</v>
      </c>
      <c r="R10" t="str">
        <v>grün</v>
      </c>
    </row>
    <row r="11" spans="1:18" x14ac:dyDescent="0.3">
      <c r="A11" s="11">
        <v>8</v>
      </c>
      <c r="B11" s="11"/>
      <c r="C11" s="11">
        <f t="shared" ca="1" si="0"/>
        <v>15</v>
      </c>
      <c r="D11" s="11"/>
      <c r="E11" s="11"/>
      <c r="F11" s="24"/>
      <c r="G11" s="24"/>
      <c r="H11" s="24"/>
      <c r="I11" s="24"/>
      <c r="J11" s="35">
        <f t="shared" si="1"/>
        <v>0</v>
      </c>
      <c r="O11" t="str">
        <v>grün</v>
      </c>
      <c r="P11" t="str">
        <v>grün</v>
      </c>
      <c r="Q11" t="str">
        <v>grün</v>
      </c>
      <c r="R11" t="str">
        <v>grün</v>
      </c>
    </row>
    <row r="12" spans="1:18" x14ac:dyDescent="0.3">
      <c r="A12" s="11">
        <v>9</v>
      </c>
      <c r="B12" s="11"/>
      <c r="C12" s="11">
        <f t="shared" ca="1" si="0"/>
        <v>15</v>
      </c>
      <c r="D12" s="11"/>
      <c r="E12" s="11"/>
      <c r="F12" s="24"/>
      <c r="G12" s="24"/>
      <c r="H12" s="24"/>
      <c r="I12" s="24"/>
      <c r="J12" s="35">
        <f t="shared" si="1"/>
        <v>0</v>
      </c>
      <c r="O12" t="str">
        <v>grün</v>
      </c>
      <c r="P12" t="str">
        <v>grün</v>
      </c>
      <c r="Q12" t="str">
        <v>grün</v>
      </c>
      <c r="R12" t="str">
        <v>grün</v>
      </c>
    </row>
    <row r="13" spans="1:18" x14ac:dyDescent="0.3">
      <c r="A13" s="11">
        <v>10</v>
      </c>
      <c r="B13" s="11"/>
      <c r="C13" s="11">
        <f t="shared" ca="1" si="0"/>
        <v>15</v>
      </c>
      <c r="D13" s="11"/>
      <c r="E13" s="11"/>
      <c r="F13" s="24"/>
      <c r="G13" s="24"/>
      <c r="H13" s="24"/>
      <c r="I13" s="24"/>
      <c r="J13" s="35">
        <f t="shared" si="1"/>
        <v>0</v>
      </c>
      <c r="O13" t="str">
        <v>grün</v>
      </c>
      <c r="P13" t="str">
        <v>grün</v>
      </c>
      <c r="Q13" t="str">
        <v>grün</v>
      </c>
      <c r="R13" t="str">
        <v>grün</v>
      </c>
    </row>
    <row r="14" spans="1:18" x14ac:dyDescent="0.3">
      <c r="A14" s="11">
        <v>11</v>
      </c>
      <c r="B14" s="11"/>
      <c r="C14" s="11">
        <f t="shared" ca="1" si="0"/>
        <v>15</v>
      </c>
      <c r="D14" s="11"/>
      <c r="E14" s="11"/>
      <c r="F14" s="24"/>
      <c r="G14" s="24"/>
      <c r="H14" s="24"/>
      <c r="I14" s="24"/>
      <c r="J14" s="35">
        <f t="shared" si="1"/>
        <v>0</v>
      </c>
      <c r="O14" t="str">
        <v>grün</v>
      </c>
      <c r="P14" t="str">
        <v>grün</v>
      </c>
      <c r="Q14" t="str">
        <v>grün</v>
      </c>
      <c r="R14" t="str">
        <v>grün</v>
      </c>
    </row>
    <row r="15" spans="1:18" x14ac:dyDescent="0.3">
      <c r="A15" s="20">
        <v>12</v>
      </c>
      <c r="B15" s="20"/>
      <c r="C15" s="11">
        <f t="shared" ca="1" si="0"/>
        <v>37</v>
      </c>
      <c r="D15" s="20"/>
      <c r="E15" s="20"/>
      <c r="F15" s="23"/>
      <c r="G15" s="23"/>
      <c r="H15" s="23"/>
      <c r="I15" s="23"/>
      <c r="J15" s="35">
        <f t="shared" si="1"/>
        <v>0</v>
      </c>
      <c r="O15" t="str">
        <v>grün</v>
      </c>
      <c r="P15" t="str">
        <v>grün</v>
      </c>
      <c r="Q15" t="str">
        <v>grün</v>
      </c>
      <c r="R15" t="str">
        <v>grün</v>
      </c>
    </row>
    <row r="16" spans="1:18" x14ac:dyDescent="0.3">
      <c r="A16" s="11">
        <v>13</v>
      </c>
      <c r="B16" s="11"/>
      <c r="C16" s="11">
        <f t="shared" ca="1" si="0"/>
        <v>15</v>
      </c>
      <c r="D16" s="11"/>
      <c r="E16" s="11"/>
      <c r="F16" s="24"/>
      <c r="G16" s="24"/>
      <c r="H16" s="24"/>
      <c r="I16" s="24"/>
      <c r="J16" s="35">
        <f t="shared" si="1"/>
        <v>0</v>
      </c>
      <c r="O16" t="str">
        <v>grün</v>
      </c>
      <c r="P16" t="str">
        <v>grün</v>
      </c>
      <c r="Q16" t="str">
        <v>grün</v>
      </c>
      <c r="R16" t="str">
        <v>grün</v>
      </c>
    </row>
    <row r="17" spans="1:18" x14ac:dyDescent="0.3">
      <c r="A17" s="11">
        <v>14</v>
      </c>
      <c r="B17" s="11"/>
      <c r="C17" s="11">
        <f t="shared" ca="1" si="0"/>
        <v>15</v>
      </c>
      <c r="D17" s="11"/>
      <c r="E17" s="11"/>
      <c r="F17" s="24"/>
      <c r="G17" s="24"/>
      <c r="H17" s="24"/>
      <c r="I17" s="24"/>
      <c r="J17" s="35">
        <f t="shared" si="1"/>
        <v>0</v>
      </c>
      <c r="O17" t="str">
        <v>grün</v>
      </c>
      <c r="P17" t="str">
        <v>grün</v>
      </c>
      <c r="Q17" t="str">
        <v>grün</v>
      </c>
      <c r="R17" t="str">
        <v>grün</v>
      </c>
    </row>
    <row r="18" spans="1:18" x14ac:dyDescent="0.3">
      <c r="A18" s="20">
        <v>15</v>
      </c>
      <c r="B18" s="20"/>
      <c r="C18" s="11">
        <f t="shared" ca="1" si="0"/>
        <v>37</v>
      </c>
      <c r="D18" s="20"/>
      <c r="E18" s="20"/>
      <c r="F18" s="23"/>
      <c r="G18" s="23"/>
      <c r="H18" s="23"/>
      <c r="I18" s="23"/>
      <c r="J18" s="35">
        <f t="shared" si="1"/>
        <v>0</v>
      </c>
      <c r="O18" t="str">
        <v>grün</v>
      </c>
      <c r="P18" t="str">
        <v>grün</v>
      </c>
      <c r="Q18" t="str">
        <v>grün</v>
      </c>
      <c r="R18" t="str">
        <v>grün</v>
      </c>
    </row>
    <row r="19" spans="1:18" x14ac:dyDescent="0.3">
      <c r="A19" s="11">
        <v>16</v>
      </c>
      <c r="B19" s="11"/>
      <c r="C19" s="11">
        <f t="shared" ca="1" si="0"/>
        <v>15</v>
      </c>
      <c r="D19" s="11"/>
      <c r="E19" s="11"/>
      <c r="F19" s="24"/>
      <c r="G19" s="24"/>
      <c r="H19" s="24"/>
      <c r="I19" s="24"/>
      <c r="J19" s="35">
        <f t="shared" si="1"/>
        <v>0</v>
      </c>
      <c r="O19" t="str">
        <v>grün</v>
      </c>
      <c r="P19" t="str">
        <v>grün</v>
      </c>
      <c r="Q19" t="str">
        <v>grün</v>
      </c>
      <c r="R19" t="str">
        <v>grün</v>
      </c>
    </row>
    <row r="20" spans="1:18" x14ac:dyDescent="0.3">
      <c r="A20" s="11">
        <v>17</v>
      </c>
      <c r="B20" s="11"/>
      <c r="C20" s="11">
        <f t="shared" ca="1" si="0"/>
        <v>15</v>
      </c>
      <c r="D20" s="11"/>
      <c r="E20" s="11"/>
      <c r="F20" s="24"/>
      <c r="G20" s="24"/>
      <c r="H20" s="24"/>
      <c r="I20" s="24"/>
      <c r="J20" s="35">
        <f t="shared" si="1"/>
        <v>0</v>
      </c>
      <c r="O20" t="str">
        <v>grün</v>
      </c>
      <c r="P20" t="str">
        <v>grün</v>
      </c>
      <c r="Q20" t="str">
        <v>grün</v>
      </c>
      <c r="R20" t="str">
        <v>grün</v>
      </c>
    </row>
    <row r="21" spans="1:18" x14ac:dyDescent="0.3">
      <c r="A21" s="11">
        <v>18</v>
      </c>
      <c r="B21" s="11"/>
      <c r="C21" s="11">
        <f t="shared" ca="1" si="0"/>
        <v>15</v>
      </c>
      <c r="D21" s="11"/>
      <c r="E21" s="11"/>
      <c r="F21" s="24"/>
      <c r="G21" s="24"/>
      <c r="H21" s="24"/>
      <c r="I21" s="24"/>
      <c r="J21" s="35">
        <f t="shared" si="1"/>
        <v>0</v>
      </c>
      <c r="O21" t="str">
        <v>grün</v>
      </c>
      <c r="P21" t="str">
        <v>grün</v>
      </c>
      <c r="Q21" t="str">
        <v>grün</v>
      </c>
      <c r="R21" t="str">
        <v>grün</v>
      </c>
    </row>
    <row r="22" spans="1:18" x14ac:dyDescent="0.3">
      <c r="A22" s="11">
        <v>19</v>
      </c>
      <c r="B22" s="11"/>
      <c r="C22" s="11">
        <f t="shared" ca="1" si="0"/>
        <v>15</v>
      </c>
      <c r="D22" s="11"/>
      <c r="E22" s="11"/>
      <c r="F22" s="24"/>
      <c r="G22" s="24"/>
      <c r="H22" s="24"/>
      <c r="I22" s="24"/>
      <c r="J22" s="35">
        <f t="shared" si="1"/>
        <v>0</v>
      </c>
      <c r="O22" t="str">
        <v>grün</v>
      </c>
      <c r="P22" t="str">
        <v>grün</v>
      </c>
      <c r="Q22" t="str">
        <v>grün</v>
      </c>
      <c r="R22" t="str">
        <v>grün</v>
      </c>
    </row>
    <row r="23" spans="1:18" x14ac:dyDescent="0.3">
      <c r="A23" s="20">
        <v>20</v>
      </c>
      <c r="B23" s="20"/>
      <c r="C23" s="11">
        <f t="shared" ca="1" si="0"/>
        <v>37</v>
      </c>
      <c r="D23" s="20"/>
      <c r="E23" s="20"/>
      <c r="F23" s="23"/>
      <c r="G23" s="23"/>
      <c r="H23" s="23"/>
      <c r="I23" s="23"/>
      <c r="J23" s="35">
        <f t="shared" si="1"/>
        <v>0</v>
      </c>
      <c r="O23" t="str">
        <v>grün</v>
      </c>
      <c r="P23" t="str">
        <v>grün</v>
      </c>
      <c r="Q23" t="str">
        <v>grün</v>
      </c>
      <c r="R23" t="str">
        <v>grün</v>
      </c>
    </row>
    <row r="24" spans="1:18" x14ac:dyDescent="0.3">
      <c r="A24" s="11">
        <v>21</v>
      </c>
      <c r="B24" s="11"/>
      <c r="C24" s="11">
        <f t="shared" ca="1" si="0"/>
        <v>15</v>
      </c>
      <c r="D24" s="11"/>
      <c r="E24" s="11"/>
      <c r="F24" s="24"/>
      <c r="G24" s="24"/>
      <c r="H24" s="24"/>
      <c r="I24" s="24"/>
      <c r="J24" s="35">
        <f t="shared" si="1"/>
        <v>0</v>
      </c>
      <c r="O24" t="str">
        <v>grün</v>
      </c>
      <c r="P24" t="str">
        <v>grün</v>
      </c>
      <c r="Q24" t="str">
        <v>grün</v>
      </c>
      <c r="R24" t="str">
        <v>grün</v>
      </c>
    </row>
    <row r="25" spans="1:18" x14ac:dyDescent="0.3">
      <c r="A25" s="11">
        <v>22</v>
      </c>
      <c r="B25" s="11"/>
      <c r="C25" s="11">
        <f t="shared" ca="1" si="0"/>
        <v>15</v>
      </c>
      <c r="D25" s="11"/>
      <c r="E25" s="11"/>
      <c r="F25" s="24"/>
      <c r="G25" s="24"/>
      <c r="H25" s="24"/>
      <c r="I25" s="24"/>
      <c r="J25" s="35">
        <f t="shared" si="1"/>
        <v>0</v>
      </c>
      <c r="O25" t="str">
        <v>grün</v>
      </c>
      <c r="P25" t="str">
        <v>grün</v>
      </c>
      <c r="Q25" t="str">
        <v>grün</v>
      </c>
      <c r="R25" t="str">
        <v>grün</v>
      </c>
    </row>
    <row r="26" spans="1:18" x14ac:dyDescent="0.3">
      <c r="A26" s="20">
        <v>23</v>
      </c>
      <c r="B26" s="20"/>
      <c r="C26" s="11">
        <f t="shared" ca="1" si="0"/>
        <v>37</v>
      </c>
      <c r="D26" s="20"/>
      <c r="E26" s="20"/>
      <c r="F26" s="23"/>
      <c r="G26" s="23"/>
      <c r="H26" s="23"/>
      <c r="I26" s="23"/>
      <c r="J26" s="35">
        <f t="shared" si="1"/>
        <v>0</v>
      </c>
      <c r="O26" t="str">
        <v>grün</v>
      </c>
      <c r="P26" t="str">
        <v>grün</v>
      </c>
      <c r="Q26" t="str">
        <v>grün</v>
      </c>
      <c r="R26" t="str">
        <v>grün</v>
      </c>
    </row>
    <row r="27" spans="1:18" x14ac:dyDescent="0.3">
      <c r="A27" s="20">
        <v>24</v>
      </c>
      <c r="B27" s="20"/>
      <c r="C27" s="11">
        <f t="shared" ca="1" si="0"/>
        <v>37</v>
      </c>
      <c r="D27" s="20"/>
      <c r="E27" s="20"/>
      <c r="F27" s="23"/>
      <c r="G27" s="23"/>
      <c r="H27" s="23"/>
      <c r="I27" s="23"/>
      <c r="J27" s="35">
        <f t="shared" si="1"/>
        <v>0</v>
      </c>
      <c r="O27" t="str">
        <v>grün</v>
      </c>
      <c r="P27" t="str">
        <v>grün</v>
      </c>
      <c r="Q27" t="str">
        <v>grün</v>
      </c>
      <c r="R27" t="str">
        <v>grün</v>
      </c>
    </row>
    <row r="28" spans="1:18" x14ac:dyDescent="0.3">
      <c r="A28" s="20">
        <v>25</v>
      </c>
      <c r="B28" s="20"/>
      <c r="C28" s="11">
        <f t="shared" ca="1" si="0"/>
        <v>37</v>
      </c>
      <c r="D28" s="20"/>
      <c r="E28" s="20"/>
      <c r="F28" s="23"/>
      <c r="G28" s="23"/>
      <c r="H28" s="23"/>
      <c r="I28" s="23"/>
      <c r="J28" s="35">
        <f t="shared" si="1"/>
        <v>0</v>
      </c>
      <c r="O28" t="str">
        <v>grün</v>
      </c>
      <c r="P28" t="str">
        <v>grün</v>
      </c>
      <c r="Q28" t="str">
        <v>grün</v>
      </c>
      <c r="R28" t="str">
        <v>grün</v>
      </c>
    </row>
    <row r="29" spans="1:18" x14ac:dyDescent="0.3">
      <c r="A29" s="11">
        <v>26</v>
      </c>
      <c r="B29" s="11"/>
      <c r="C29" s="11">
        <f t="shared" ca="1" si="0"/>
        <v>15</v>
      </c>
      <c r="D29" s="11"/>
      <c r="E29" s="11"/>
      <c r="F29" s="24"/>
      <c r="G29" s="24"/>
      <c r="H29" s="24"/>
      <c r="I29" s="24"/>
      <c r="J29" s="35">
        <f t="shared" si="1"/>
        <v>0</v>
      </c>
      <c r="O29" t="str">
        <v>grün</v>
      </c>
      <c r="P29" t="str">
        <v>grün</v>
      </c>
      <c r="Q29" t="str">
        <v>grün</v>
      </c>
      <c r="R29" t="str">
        <v>grün</v>
      </c>
    </row>
    <row r="30" spans="1:18" x14ac:dyDescent="0.3">
      <c r="A30" s="11">
        <v>27</v>
      </c>
      <c r="B30" s="11"/>
      <c r="C30" s="11">
        <f t="shared" ca="1" si="0"/>
        <v>15</v>
      </c>
      <c r="D30" s="11"/>
      <c r="E30" s="11"/>
      <c r="F30" s="24"/>
      <c r="G30" s="24"/>
      <c r="H30" s="24"/>
      <c r="I30" s="24"/>
      <c r="J30" s="35">
        <f t="shared" si="1"/>
        <v>0</v>
      </c>
      <c r="O30" t="str">
        <v>grün</v>
      </c>
      <c r="P30" t="str">
        <v>grün</v>
      </c>
      <c r="Q30" t="str">
        <v>grün</v>
      </c>
      <c r="R30" t="str">
        <v>grün</v>
      </c>
    </row>
    <row r="31" spans="1:18" x14ac:dyDescent="0.3">
      <c r="A31" s="11">
        <v>28</v>
      </c>
      <c r="B31" s="11"/>
      <c r="C31" s="11">
        <f t="shared" ca="1" si="0"/>
        <v>15</v>
      </c>
      <c r="D31" s="11"/>
      <c r="E31" s="11"/>
      <c r="F31" s="24"/>
      <c r="G31" s="24"/>
      <c r="H31" s="24"/>
      <c r="I31" s="24"/>
      <c r="J31" s="35">
        <f t="shared" si="1"/>
        <v>0</v>
      </c>
      <c r="O31" t="str">
        <v>grün</v>
      </c>
      <c r="P31" t="str">
        <v>grün</v>
      </c>
      <c r="Q31" t="str">
        <v>grün</v>
      </c>
      <c r="R31" t="str">
        <v>grün</v>
      </c>
    </row>
    <row r="32" spans="1:18" x14ac:dyDescent="0.3">
      <c r="A32" s="11">
        <v>29</v>
      </c>
      <c r="B32" s="11"/>
      <c r="C32" s="11">
        <f t="shared" ca="1" si="0"/>
        <v>15</v>
      </c>
      <c r="D32" s="11"/>
      <c r="E32" s="11"/>
      <c r="F32" s="24"/>
      <c r="G32" s="24"/>
      <c r="H32" s="24"/>
      <c r="I32" s="24"/>
      <c r="J32" s="35">
        <f t="shared" si="1"/>
        <v>0</v>
      </c>
      <c r="O32" t="str">
        <v>grün</v>
      </c>
      <c r="P32" t="str">
        <v>grün</v>
      </c>
      <c r="Q32" t="str">
        <v>grün</v>
      </c>
      <c r="R32" t="str">
        <v>grün</v>
      </c>
    </row>
    <row r="33" spans="1:18" x14ac:dyDescent="0.3">
      <c r="A33" s="20">
        <v>30</v>
      </c>
      <c r="B33" s="20"/>
      <c r="C33" s="11">
        <f t="shared" ca="1" si="0"/>
        <v>37</v>
      </c>
      <c r="D33" s="20"/>
      <c r="E33" s="20"/>
      <c r="F33" s="23"/>
      <c r="G33" s="23"/>
      <c r="H33" s="23"/>
      <c r="I33" s="23"/>
      <c r="J33" s="35">
        <f t="shared" si="1"/>
        <v>0</v>
      </c>
      <c r="O33" t="str">
        <v>grün</v>
      </c>
      <c r="P33" t="str">
        <v>grün</v>
      </c>
      <c r="Q33" t="str">
        <v>grün</v>
      </c>
      <c r="R33" t="str">
        <v>grün</v>
      </c>
    </row>
    <row r="34" spans="1:18" x14ac:dyDescent="0.3">
      <c r="A34" s="11">
        <v>31</v>
      </c>
      <c r="B34" s="11"/>
      <c r="C34" s="11">
        <f t="shared" ca="1" si="0"/>
        <v>15</v>
      </c>
      <c r="D34" s="11"/>
      <c r="E34" s="11"/>
      <c r="F34" s="24"/>
      <c r="G34" s="24"/>
      <c r="H34" s="24"/>
      <c r="I34" s="24"/>
      <c r="J34" s="35">
        <f t="shared" si="1"/>
        <v>0</v>
      </c>
      <c r="O34" t="str">
        <v>grün</v>
      </c>
      <c r="P34" t="str">
        <v>grün</v>
      </c>
      <c r="Q34" t="str">
        <v>grün</v>
      </c>
      <c r="R34" t="str">
        <v>grün</v>
      </c>
    </row>
    <row r="35" spans="1:18" x14ac:dyDescent="0.3">
      <c r="A35" s="11">
        <v>32</v>
      </c>
      <c r="B35" s="11"/>
      <c r="C35" s="11">
        <f t="shared" ca="1" si="0"/>
        <v>15</v>
      </c>
      <c r="D35" s="11"/>
      <c r="E35" s="11"/>
      <c r="F35" s="24"/>
      <c r="G35" s="24"/>
      <c r="H35" s="24"/>
      <c r="I35" s="24"/>
      <c r="J35" s="35">
        <f t="shared" si="1"/>
        <v>0</v>
      </c>
      <c r="O35" t="str">
        <v>grün</v>
      </c>
      <c r="P35" t="str">
        <v>grün</v>
      </c>
      <c r="Q35" t="str">
        <v>grün</v>
      </c>
      <c r="R35" t="str">
        <v>grün</v>
      </c>
    </row>
    <row r="36" spans="1:18" x14ac:dyDescent="0.3">
      <c r="F36" s="13" t="s">
        <v>5</v>
      </c>
      <c r="G36" s="14" t="s">
        <v>6</v>
      </c>
      <c r="H36" s="15" t="s">
        <v>7</v>
      </c>
      <c r="I36" s="16" t="s">
        <v>8</v>
      </c>
      <c r="J36" s="36" t="s">
        <v>17</v>
      </c>
      <c r="M36" s="8" t="s">
        <v>20</v>
      </c>
    </row>
    <row r="37" spans="1:18" x14ac:dyDescent="0.3">
      <c r="D37" s="31" t="s">
        <v>12</v>
      </c>
      <c r="E37" s="31"/>
      <c r="F37" s="12">
        <f>COUNTIF(F$4:F$35,"&lt;=55")</f>
        <v>3</v>
      </c>
      <c r="G37" s="12">
        <f>COUNTIF(G$4:G$35,"&lt;=30")</f>
        <v>2</v>
      </c>
      <c r="H37" s="12">
        <f>COUNTIF(H$4:H$35,"&lt;=75")</f>
        <v>2</v>
      </c>
      <c r="I37" s="12">
        <f>COUNTIF(I$4:I$35,"&lt;=20")</f>
        <v>2</v>
      </c>
      <c r="J37" s="12"/>
      <c r="K37" s="17" t="s">
        <v>12</v>
      </c>
      <c r="L37" s="17"/>
      <c r="M37" s="8">
        <f ca="1">Farbe</f>
        <v>35</v>
      </c>
    </row>
    <row r="38" spans="1:18" x14ac:dyDescent="0.3">
      <c r="D38" s="32" t="s">
        <v>13</v>
      </c>
      <c r="E38" s="32"/>
      <c r="F38" s="12">
        <f>COUNTIFS(F$4:F$35,"&gt;55",F$4:F$35,"&lt;70")</f>
        <v>0</v>
      </c>
      <c r="G38" s="12">
        <f>COUNTIFS(G$4:G$35,"&gt;30",G$4:G$35,"&lt;50")</f>
        <v>1</v>
      </c>
      <c r="H38" s="12">
        <f>COUNTIFS(H$4:H$35,"&gt;75",H$4:H$35,"&lt;100")</f>
        <v>0</v>
      </c>
      <c r="I38" s="12">
        <f>COUNTIFS(I$4:I$35,"&gt;20",I$4:I$35,"&lt;50")</f>
        <v>0</v>
      </c>
      <c r="J38" s="12"/>
      <c r="K38" s="18" t="s">
        <v>13</v>
      </c>
      <c r="L38" s="18"/>
      <c r="M38" s="8">
        <f t="shared" ref="M38:M41" ca="1" si="2">Farbe</f>
        <v>36</v>
      </c>
    </row>
    <row r="39" spans="1:18" x14ac:dyDescent="0.3">
      <c r="D39" s="33" t="s">
        <v>14</v>
      </c>
      <c r="E39" s="33"/>
      <c r="F39" s="12">
        <f>COUNTIF(F$4:F$35,"&gt;=70")</f>
        <v>1</v>
      </c>
      <c r="G39" s="12">
        <f>COUNTIF(G$4:G$35,"&gt;=50")</f>
        <v>0</v>
      </c>
      <c r="H39" s="12">
        <f>COUNTIF(H$4:H$35,"&gt;=100")</f>
        <v>0</v>
      </c>
      <c r="I39" s="12">
        <f>COUNTIF(I$4:I$35,"&gt;=50")</f>
        <v>0</v>
      </c>
      <c r="J39" s="12"/>
      <c r="K39" s="19" t="s">
        <v>14</v>
      </c>
      <c r="L39" s="19"/>
      <c r="M39" s="8">
        <f t="shared" ca="1" si="2"/>
        <v>38</v>
      </c>
    </row>
    <row r="40" spans="1:18" x14ac:dyDescent="0.3">
      <c r="D40" s="34" t="s">
        <v>15</v>
      </c>
      <c r="E40" s="34"/>
      <c r="F40" s="12">
        <f>COUNTIF(F4:F35,"")</f>
        <v>28</v>
      </c>
      <c r="G40" s="12">
        <f t="shared" ref="G40:J40" si="3">COUNTIF(G4:G35,"")</f>
        <v>29</v>
      </c>
      <c r="H40" s="12">
        <f t="shared" si="3"/>
        <v>30</v>
      </c>
      <c r="I40" s="12">
        <f t="shared" si="3"/>
        <v>30</v>
      </c>
      <c r="J40" s="12">
        <f t="shared" si="3"/>
        <v>0</v>
      </c>
      <c r="K40" s="12" t="s">
        <v>15</v>
      </c>
      <c r="L40" s="12">
        <f ca="1">J40-L41</f>
        <v>-8</v>
      </c>
      <c r="M40" s="8">
        <f t="shared" ca="1" si="2"/>
        <v>0</v>
      </c>
    </row>
    <row r="41" spans="1:18" x14ac:dyDescent="0.3">
      <c r="D41" s="28" t="s">
        <v>16</v>
      </c>
      <c r="E41" s="28"/>
      <c r="F41" s="11">
        <f>SUM(F37:F40)</f>
        <v>32</v>
      </c>
      <c r="G41" s="11">
        <f t="shared" ref="G41:I41" si="4">SUM(G37:G40)</f>
        <v>32</v>
      </c>
      <c r="H41" s="11">
        <f t="shared" si="4"/>
        <v>32</v>
      </c>
      <c r="I41" s="11">
        <f t="shared" si="4"/>
        <v>32</v>
      </c>
      <c r="J41" s="11">
        <f>SUM(J37:J40)</f>
        <v>0</v>
      </c>
      <c r="K41" s="20" t="s">
        <v>4</v>
      </c>
      <c r="L41" s="20">
        <f ca="1">COUNTIF(C4:C35,37)</f>
        <v>8</v>
      </c>
      <c r="M41" s="8">
        <f t="shared" ca="1" si="2"/>
        <v>37</v>
      </c>
    </row>
    <row r="42" spans="1:18" x14ac:dyDescent="0.3">
      <c r="K42" s="8" t="s">
        <v>19</v>
      </c>
      <c r="L42" s="8">
        <f ca="1">SUM(L37:L41)</f>
        <v>0</v>
      </c>
    </row>
  </sheetData>
  <mergeCells count="10">
    <mergeCell ref="M2:M3"/>
    <mergeCell ref="D37:E37"/>
    <mergeCell ref="D38:E38"/>
    <mergeCell ref="D39:E39"/>
    <mergeCell ref="D40:E40"/>
    <mergeCell ref="D41:E41"/>
    <mergeCell ref="A2:A3"/>
    <mergeCell ref="B2:B3"/>
    <mergeCell ref="D2:D3"/>
    <mergeCell ref="E2:E3"/>
  </mergeCells>
  <conditionalFormatting sqref="J4:J35">
    <cfRule type="expression" dxfId="3" priority="1">
      <formula>COUNTIF($O4:$R4,"gelb")</formula>
    </cfRule>
    <cfRule type="expression" dxfId="2" priority="2">
      <formula>COUNTIF($O4:$R4,"rot")</formula>
    </cfRule>
  </conditionalFormatting>
  <dataValidations count="1">
    <dataValidation type="list" allowBlank="1" showInputMessage="1" showErrorMessage="1" sqref="D4:D35" xr:uid="{40E913AA-5D66-4B4F-A389-2F7CECD3F2CF}">
      <formula1>"m, w"</formula1>
    </dataValidation>
  </dataValidations>
  <pageMargins left="0.7" right="0.7" top="0.78740157499999996" bottom="0.78740157499999996" header="0.3" footer="0.3"/>
  <pageSetup paperSize="9" orientation="portrait"/>
  <ignoredErrors>
    <ignoredError sqref="H39" formula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Herrmann, Ingo</dc:creator>
  <cp:lastModifiedBy>Boris Georgi</cp:lastModifiedBy>
  <dcterms:created xsi:type="dcterms:W3CDTF">2025-07-08T07:47:03Z</dcterms:created>
  <dcterms:modified xsi:type="dcterms:W3CDTF">2025-07-09T13:41:32Z</dcterms:modified>
</cp:coreProperties>
</file>