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0033A9D2-AA35-449F-97E1-B7B3C4C956BB}" xr6:coauthVersionLast="47" xr6:coauthVersionMax="47" xr10:uidLastSave="{00000000-0000-0000-0000-000000000000}"/>
  <bookViews>
    <workbookView xWindow="-120" yWindow="-120" windowWidth="29040" windowHeight="15720" xr2:uid="{8593B570-0428-420B-A98E-34AA89071B3A}"/>
  </bookViews>
  <sheets>
    <sheet name="Auswertu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H3" i="1" a="1"/>
  <c r="H3" i="1" s="1"/>
  <c r="J1" i="1" a="1"/>
  <c r="J1" i="1" s="1"/>
  <c r="H1" i="1" a="1"/>
  <c r="H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<sst xmlns="http://schemas.openxmlformats.org/spreadsheetml/2006/main" count="3" uniqueCount="3">
  <si>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Stück</t>
  </si>
  <si>
    <t>KW</t>
  </si>
  <si>
    <t>Januar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</si>
</sst>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2" borderId="0" xfId="0" applyNumberFormat="1" applyFill="1"/>
    <xf numFmtId="2" fontId="0" fillId="3" borderId="0" xfId="0" applyNumberFormat="1" applyFill="1"/>
    <xf numFmtId="0" fontId="0" fillId="3" borderId="0" xfId="0" applyFill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05F4-449A-4708-9F48-5426AB1781D9}">
  <dimension ref="A1:AJ54"/>
  <sheetViews>
    <sheetView tabSelected="1" workbookViewId="0"/>
  </sheetViews>
  <sheetFormatPr baseColWidth="10" defaultRowHeight="15.75" x14ac:dyDescent="0.25"/>
  <sheetData>
    <row r="1" spans="1:36" x14ac:dyDescent="0.25">
      <c r="D1" t="s">
        <v>0</v>
      </c>
      <c r="H1" s="2" cm="1">
        <f t="array" aca="1" ref="H1" ca="1">_xlfn.LET(_xlpm.s,YEAR(TODAY()),_xlpm.t,AJ2:AJ54,_xlpm.u,D2:D54,_xlpm.v,$A$4,_xlpm.w,DATE(_xlpm.s,1,1)-WEEKDAY(DATE(_xlpm.s,1,4),2)+_xlpm.t*7-6,_xlpm.x,_xlfn.SEQUENCE(7,,0,1),SUM(_xlfn.MAP(_xlpm.w,_xlpm.u,_xlfn.LAMBDA(_xlpm.y,_xlpm.z,SUM((MONTH(_xlpm.y+_xlpm.x)=_xlpm.v)*(_xlpm.z/7))))))</f>
        <v>249.85714285714283</v>
      </c>
      <c r="J1" s="2" cm="1">
        <f t="array" aca="1" ref="J1" ca="1">SUMPRODUCT(D2:D54/7,
    ((MONTH(DATE(YEAR(TODAY()),1,1)
            -WEEKDAY(DATE(YEAR(TODAY()),1,4),2)
            +AJ2:AJ54*7-6
            +0)=A4)+
     (MONTH(DATE(YEAR(TODAY()),1,1)
            -WEEKDAY(DATE(YEAR(TODAY()),1,4),2)
            +AJ2:AJ54*7-6
            +1)=A4)+
     (MONTH(DATE(YEAR(TODAY()),1,1)
            -WEEKDAY(DATE(YEAR(TODAY()),1,4),2)
            +AJ2:AJ54*7-6
            +2)=A4)+
     (MONTH(DATE(YEAR(TODAY()),1,1)
            -WEEKDAY(DATE(YEAR(TODAY()),1,4),2)
            +AJ2:AJ54*7-6
            +3)=A4)+
     (MONTH(DATE(YEAR(TODAY()),1,1)
            -WEEKDAY(DATE(YEAR(TODAY()),1,4),2)
            +AJ2:AJ54*7-6
            +4)=A4)+
     (MONTH(DATE(YEAR(TODAY()),1,1)
            -WEEKDAY(DATE(YEAR(TODAY()),1,4),2)
            +AJ2:AJ54*7-6
            +5)=A4)+
     (MONTH(DATE(YEAR(TODAY()),1,1)
            -WEEKDAY(DATE(YEAR(TODAY()),1,4),2)
            +AJ2:AJ54*7-6
            +6)=A4)))</f>
        <v>249.85714285714283</v>
      </c>
      <c r="AJ1" t="s">
        <v>1</v>
      </c>
    </row>
    <row r="2" spans="1:36" x14ac:dyDescent="0.25">
      <c r="D2">
        <v>11</v>
      </c>
      <c r="AJ2">
        <v>1</v>
      </c>
    </row>
    <row r="3" spans="1:36" x14ac:dyDescent="0.25">
      <c r="D3">
        <v>22</v>
      </c>
      <c r="H3" s="1" cm="1">
        <f t="array" aca="1" ref="H3" ca="1">_xlfn.LET(_xlpm.s,YEAR(TODAY()),_xlpm.t,AJ2:AJ54,_xlpm.u,D2:D54,_xlpm.v,MONTH(VALUE("1 "&amp;$A$6&amp;" "&amp;YEAR(TODAY()))),_xlpm.w,DATE(_xlpm.s,1,1)-WEEKDAY(DATE(_xlpm.s,1,4),2)+_xlpm.t*7-6,_xlpm.x,_xlfn.SEQUENCE(7,,0,1),SUM(_xlfn.MAP(_xlpm.w,_xlpm.u,_xlfn.LAMBDA(_xlpm.y,_xlpm.z,SUM((MONTH(_xlpm.y+_xlpm.x)=_xlpm.v)*(_xlpm.z/7))))))</f>
        <v>249.85714285714283</v>
      </c>
      <c r="J3" s="1" cm="1">
        <f t="array" aca="1" ref="J3" ca="1">SUMPRODUCT(D2:D54/7,
    ((MONTH(DATE(YEAR(TODAY()),1,1)
            -WEEKDAY(DATE(YEAR(TODAY()),1,4),2)
            +AJ2:AJ54*7-6
            +0)=MONTH(VALUE("1 "&amp;$A$6&amp;" "&amp;YEAR(TODAY()))))+
     (MONTH(DATE(YEAR(TODAY()),1,1)
            -WEEKDAY(DATE(YEAR(TODAY()),1,4),2)
            +AJ2:AJ54*7-6
            +1)=MONTH(VALUE("1 "&amp;$A$6&amp;" "&amp;YEAR(TODAY()))))+
     (MONTH(DATE(YEAR(TODAY()),1,1)
            -WEEKDAY(DATE(YEAR(TODAY()),1,4),2)
            +AJ2:AJ54*7-6
            +2)=MONTH(VALUE("1 "&amp;$A$6&amp;" "&amp;YEAR(TODAY()))))+
     (MONTH(DATE(YEAR(TODAY()),1,1)
            -WEEKDAY(DATE(YEAR(TODAY()),1,4),2)
            +AJ2:AJ54*7-6
            +3)=MONTH(VALUE("1 "&amp;$A$6&amp;" "&amp;YEAR(TODAY()))))+
     (MONTH(DATE(YEAR(TODAY()),1,1)
            -WEEKDAY(DATE(YEAR(TODAY()),1,4),2)
            +AJ2:AJ54*7-6
            +4)=MONTH(VALUE("1 "&amp;$A$6&amp;" "&amp;YEAR(TODAY()))))+
     (MONTH(DATE(YEAR(TODAY()),1,1)
            -WEEKDAY(DATE(YEAR(TODAY()),1,4),2)
            +AJ2:AJ54*7-6
            +5)=MONTH(VALUE("1 "&amp;$A$6&amp;" "&amp;YEAR(TODAY()))))+
     (MONTH(DATE(YEAR(TODAY()),1,1)
            -WEEKDAY(DATE(YEAR(TODAY()),1,4),2)
            +AJ2:AJ54*7-6
            +6)=MONTH(VALUE("1 "&amp;$A$6&amp;" "&amp;YEAR(TODAY()))))))</f>
        <v>249.85714285714283</v>
      </c>
      <c r="AJ3">
        <v>2</v>
      </c>
    </row>
    <row r="4" spans="1:36" x14ac:dyDescent="0.25">
      <c r="A4" s="3">
        <v>1</v>
      </c>
      <c r="D4">
        <v>33</v>
      </c>
      <c r="AJ4">
        <v>3</v>
      </c>
    </row>
    <row r="5" spans="1:36" x14ac:dyDescent="0.25">
      <c r="D5">
        <v>44</v>
      </c>
      <c r="AJ5">
        <v>4</v>
      </c>
    </row>
    <row r="6" spans="1:36" x14ac:dyDescent="0.25">
      <c r="A6" s="4" t="s">
        <v>2</v>
      </c>
      <c r="D6">
        <v>55</v>
      </c>
      <c r="AJ6">
        <v>5</v>
      </c>
    </row>
    <row r="7" spans="1:36" x14ac:dyDescent="0.25">
      <c r="D7">
        <v>66</v>
      </c>
      <c r="AJ7">
        <v>6</v>
      </c>
    </row>
    <row r="8" spans="1:36" x14ac:dyDescent="0.25">
      <c r="D8">
        <v>77</v>
      </c>
      <c r="AJ8">
        <v>7</v>
      </c>
    </row>
    <row r="9" spans="1:36" x14ac:dyDescent="0.25">
      <c r="D9">
        <v>88</v>
      </c>
      <c r="AJ9">
        <v>8</v>
      </c>
    </row>
    <row r="10" spans="1:36" x14ac:dyDescent="0.25">
      <c r="D10">
        <v>99</v>
      </c>
      <c r="AJ10">
        <v>9</v>
      </c>
    </row>
    <row r="11" spans="1:36" x14ac:dyDescent="0.25">
      <c r="D11">
        <v>110</v>
      </c>
      <c r="AJ11">
        <v>10</v>
      </c>
    </row>
    <row r="12" spans="1:36" x14ac:dyDescent="0.25">
      <c r="D12">
        <v>121</v>
      </c>
      <c r="AJ12">
        <v>11</v>
      </c>
    </row>
    <row r="13" spans="1:36" x14ac:dyDescent="0.25">
      <c r="D13">
        <v>132</v>
      </c>
      <c r="AJ13">
        <v>12</v>
      </c>
    </row>
    <row r="14" spans="1:36" x14ac:dyDescent="0.25">
      <c r="D14">
        <v>143</v>
      </c>
      <c r="AJ14">
        <v>13</v>
      </c>
    </row>
    <row r="15" spans="1:36" x14ac:dyDescent="0.25">
      <c r="D15">
        <v>154</v>
      </c>
      <c r="AJ15">
        <v>14</v>
      </c>
    </row>
    <row r="16" spans="1:36" x14ac:dyDescent="0.25">
      <c r="D16">
        <v>165</v>
      </c>
      <c r="AJ16">
        <v>15</v>
      </c>
    </row>
    <row r="17" spans="4:36" x14ac:dyDescent="0.25">
      <c r="D17">
        <v>176</v>
      </c>
      <c r="AJ17">
        <v>16</v>
      </c>
    </row>
    <row r="18" spans="4:36" x14ac:dyDescent="0.25">
      <c r="D18">
        <v>187</v>
      </c>
      <c r="AJ18">
        <v>17</v>
      </c>
    </row>
    <row r="19" spans="4:36" x14ac:dyDescent="0.25">
      <c r="D19">
        <v>198</v>
      </c>
      <c r="AJ19">
        <v>18</v>
      </c>
    </row>
    <row r="20" spans="4:36" x14ac:dyDescent="0.25">
      <c r="D20">
        <v>209</v>
      </c>
      <c r="AJ20">
        <v>19</v>
      </c>
    </row>
    <row r="21" spans="4:36" x14ac:dyDescent="0.25">
      <c r="D21">
        <v>220</v>
      </c>
      <c r="AJ21">
        <v>20</v>
      </c>
    </row>
    <row r="22" spans="4:36" x14ac:dyDescent="0.25">
      <c r="D22">
        <v>231</v>
      </c>
      <c r="AJ22">
        <v>21</v>
      </c>
    </row>
    <row r="23" spans="4:36" x14ac:dyDescent="0.25">
      <c r="D23">
        <v>242</v>
      </c>
      <c r="AJ23">
        <v>22</v>
      </c>
    </row>
    <row r="24" spans="4:36" x14ac:dyDescent="0.25">
      <c r="D24">
        <v>253</v>
      </c>
      <c r="AJ24">
        <v>23</v>
      </c>
    </row>
    <row r="25" spans="4:36" x14ac:dyDescent="0.25">
      <c r="D25">
        <v>264</v>
      </c>
      <c r="AJ25">
        <v>24</v>
      </c>
    </row>
    <row r="26" spans="4:36" x14ac:dyDescent="0.25">
      <c r="D26">
        <v>275</v>
      </c>
      <c r="AJ26">
        <v>25</v>
      </c>
    </row>
    <row r="27" spans="4:36" x14ac:dyDescent="0.25">
      <c r="D27">
        <v>286</v>
      </c>
      <c r="AJ27">
        <v>26</v>
      </c>
    </row>
    <row r="28" spans="4:36" x14ac:dyDescent="0.25">
      <c r="D28">
        <v>297</v>
      </c>
      <c r="AJ28">
        <v>27</v>
      </c>
    </row>
    <row r="29" spans="4:36" x14ac:dyDescent="0.25">
      <c r="D29">
        <v>308</v>
      </c>
      <c r="AJ29">
        <v>28</v>
      </c>
    </row>
    <row r="30" spans="4:36" x14ac:dyDescent="0.25">
      <c r="D30">
        <v>319</v>
      </c>
      <c r="AJ30">
        <v>29</v>
      </c>
    </row>
    <row r="31" spans="4:36" x14ac:dyDescent="0.25">
      <c r="D31">
        <v>330</v>
      </c>
      <c r="AJ31">
        <v>30</v>
      </c>
    </row>
    <row r="32" spans="4:36" x14ac:dyDescent="0.25">
      <c r="D32">
        <v>341</v>
      </c>
      <c r="AJ32">
        <v>31</v>
      </c>
    </row>
    <row r="33" spans="4:36" x14ac:dyDescent="0.25">
      <c r="D33">
        <v>352</v>
      </c>
      <c r="AJ33">
        <v>32</v>
      </c>
    </row>
    <row r="34" spans="4:36" x14ac:dyDescent="0.25">
      <c r="D34">
        <v>363</v>
      </c>
      <c r="AJ34">
        <v>33</v>
      </c>
    </row>
    <row r="35" spans="4:36" x14ac:dyDescent="0.25">
      <c r="D35">
        <v>374</v>
      </c>
      <c r="AJ35">
        <v>34</v>
      </c>
    </row>
    <row r="36" spans="4:36" x14ac:dyDescent="0.25">
      <c r="D36">
        <v>385</v>
      </c>
      <c r="AJ36">
        <v>35</v>
      </c>
    </row>
    <row r="37" spans="4:36" x14ac:dyDescent="0.25">
      <c r="D37">
        <v>396</v>
      </c>
      <c r="AJ37">
        <v>36</v>
      </c>
    </row>
    <row r="38" spans="4:36" x14ac:dyDescent="0.25">
      <c r="D38">
        <v>407</v>
      </c>
      <c r="AJ38">
        <v>37</v>
      </c>
    </row>
    <row r="39" spans="4:36" x14ac:dyDescent="0.25">
      <c r="D39">
        <v>418</v>
      </c>
      <c r="AJ39">
        <v>38</v>
      </c>
    </row>
    <row r="40" spans="4:36" x14ac:dyDescent="0.25">
      <c r="D40">
        <v>429</v>
      </c>
      <c r="AJ40">
        <v>39</v>
      </c>
    </row>
    <row r="41" spans="4:36" x14ac:dyDescent="0.25">
      <c r="D41">
        <v>440</v>
      </c>
      <c r="AJ41">
        <v>40</v>
      </c>
    </row>
    <row r="42" spans="4:36" x14ac:dyDescent="0.25">
      <c r="D42">
        <v>451</v>
      </c>
      <c r="AJ42">
        <v>41</v>
      </c>
    </row>
    <row r="43" spans="4:36" x14ac:dyDescent="0.25">
      <c r="D43">
        <v>462</v>
      </c>
      <c r="AJ43">
        <v>42</v>
      </c>
    </row>
    <row r="44" spans="4:36" x14ac:dyDescent="0.25">
      <c r="D44">
        <v>473</v>
      </c>
      <c r="AJ44">
        <v>43</v>
      </c>
    </row>
    <row r="45" spans="4:36" x14ac:dyDescent="0.25">
      <c r="D45">
        <v>484</v>
      </c>
      <c r="AJ45">
        <v>44</v>
      </c>
    </row>
    <row r="46" spans="4:36" x14ac:dyDescent="0.25">
      <c r="D46">
        <v>495</v>
      </c>
      <c r="AJ46">
        <v>45</v>
      </c>
    </row>
    <row r="47" spans="4:36" x14ac:dyDescent="0.25">
      <c r="D47">
        <v>506</v>
      </c>
      <c r="AJ47">
        <v>46</v>
      </c>
    </row>
    <row r="48" spans="4:36" x14ac:dyDescent="0.25">
      <c r="D48">
        <v>517</v>
      </c>
      <c r="AJ48">
        <v>47</v>
      </c>
    </row>
    <row r="49" spans="4:36" x14ac:dyDescent="0.25">
      <c r="D49">
        <v>528</v>
      </c>
      <c r="AJ49">
        <v>48</v>
      </c>
    </row>
    <row r="50" spans="4:36" x14ac:dyDescent="0.25">
      <c r="D50">
        <v>539</v>
      </c>
      <c r="AJ50">
        <v>49</v>
      </c>
    </row>
    <row r="51" spans="4:36" x14ac:dyDescent="0.25">
      <c r="D51">
        <v>550</v>
      </c>
      <c r="AJ51">
        <v>50</v>
      </c>
    </row>
    <row r="52" spans="4:36" x14ac:dyDescent="0.25">
      <c r="D52">
        <v>561</v>
      </c>
      <c r="AJ52">
        <v>51</v>
      </c>
    </row>
    <row r="53" spans="4:36" x14ac:dyDescent="0.25">
      <c r="D53">
        <v>572</v>
      </c>
      <c r="AJ53">
        <v>52</v>
      </c>
    </row>
    <row r="54" spans="4:36" x14ac:dyDescent="0.25">
      <c r="D54">
        <v>583</v>
      </c>
      <c r="AJ54">
        <v>53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2025-08-16T10:57:26Z</dcterms:created>
  <dcterms:modified xsi:type="dcterms:W3CDTF">2025-08-16T11:01:17Z</dcterms:modified>
</cp:coreProperties>
</file>