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F:\Küche Unna\"/>
    </mc:Choice>
  </mc:AlternateContent>
  <xr:revisionPtr revIDLastSave="0" documentId="8_{9FFC0EA6-34CC-49B9-8262-EF9F9EB0AF93}" xr6:coauthVersionLast="47" xr6:coauthVersionMax="47" xr10:uidLastSave="{00000000-0000-0000-0000-000000000000}"/>
  <bookViews>
    <workbookView xWindow="-120" yWindow="-120" windowWidth="29040" windowHeight="15840" activeTab="1" xr2:uid="{8593B570-0428-420B-A98E-34AA89071B3A}"/>
  </bookViews>
  <sheets>
    <sheet name="Auswertung" sheetId="1" r:id="rId1"/>
    <sheet name="Tabelle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I6" i="2" s="1"/>
  <c r="D5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11" i="2"/>
  <c r="D12" i="2"/>
  <c r="D13" i="2"/>
  <c r="D14" i="2"/>
  <c r="D15" i="2"/>
  <c r="D16" i="2"/>
  <c r="D17" i="2"/>
  <c r="D9" i="2"/>
  <c r="I9" i="2" s="1"/>
  <c r="D10" i="2"/>
  <c r="I13" i="2" s="1"/>
  <c r="D6" i="2"/>
  <c r="D7" i="2"/>
  <c r="D8" i="2"/>
  <c r="I12" i="2" l="1"/>
  <c r="I4" i="2"/>
  <c r="I10" i="2"/>
  <c r="I8" i="2"/>
  <c r="I11" i="2"/>
  <c r="I5" i="2"/>
  <c r="I15" i="2"/>
  <c r="I7" i="2"/>
  <c r="I14" i="2"/>
  <c r="J3" i="1" l="1" a="1"/>
  <c r="J3" i="1" s="1"/>
  <c r="H3" i="1" a="1"/>
  <c r="H3" i="1" s="1"/>
  <c r="J1" i="1" a="1"/>
  <c r="J1" i="1" s="1"/>
  <c r="H1" i="1" a="1"/>
  <c r="H1" i="1" s="1"/>
  <c r="I1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Hans-Joachim Koch</author>
  </authors>
  <commentList>
    <comment ref="D4" authorId="0" shapeId="0" xr:uid="{5366FCE4-E919-46F4-9BF4-CAE2713CE961}">
      <text>
        <r>
          <rPr>
            <b/>
            <sz val="9"/>
            <color indexed="81"/>
            <rFont val="Segoe UI"/>
            <family val="2"/>
          </rPr>
          <t>Hans-Joachim Koch:</t>
        </r>
        <r>
          <rPr>
            <sz val="9"/>
            <color indexed="81"/>
            <rFont val="Segoe UI"/>
            <family val="2"/>
          </rPr>
          <t xml:space="preserve">
Hier wird die zum Monat gehörende KW berechnet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<sst xmlns="http://schemas.openxmlformats.org/spreadsheetml/2006/main" count="24" uniqueCount="22">
  <si>
    <t>Stück</t>
  </si>
  <si>
    <t>KW</t>
  </si>
  <si>
    <t>Januar</t>
  </si>
  <si>
    <t>Monat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</si>
  <si>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</si>
  <si>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</si>
  <si>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</si>
  <si>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</si>
  <si>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</si>
  <si>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</si>
  <si>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</si>
  <si>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</si>
  <si>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</si>
  <si>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</si>
  <si>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</si>
  <si>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Summe</t>
  </si>
  <si>
    <t>Kunde Meier</t>
  </si>
  <si>
    <t>Umsatz pro KW</t>
  </si>
  <si>
    <t>Monats KW</t>
  </si>
  <si>
    <t>Händisch ermittelt und eingegeben</t>
  </si>
  <si>
    <t>Erslöse Monat</t>
  </si>
  <si>
    <t>Problem in der KW 14. In der KW darf nur 10 Euro berechnet werden, weil die weiteren 4 Tage schon im nächtsen Monat liegen.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</si>
</sst>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9" formatCode="ddd\,\ dd/mm/yyyy"/>
  </numFmts>
  <fonts count="4" x14ac:knownFonts="1">
    <font>
      <sz val="12"/>
      <color theme="1"/>
      <name val="Aptos Narrow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2" fontId="0" fillId="2" borderId="0" xfId="0" applyNumberFormat="1" applyFill="1"/>
    <xf numFmtId="2" fontId="0" fillId="3" borderId="0" xfId="0" applyNumberFormat="1" applyFill="1"/>
    <xf numFmtId="0" fontId="0" fillId="3" borderId="0" xfId="0" applyFill="1"/>
    <xf numFmtId="0" fontId="0" fillId="2" borderId="0" xfId="0" applyFill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/>
    <xf numFmtId="164" fontId="0" fillId="0" borderId="3" xfId="0" applyNumberFormat="1" applyBorder="1"/>
    <xf numFmtId="14" fontId="0" fillId="0" borderId="1" xfId="0" applyNumberFormat="1" applyBorder="1"/>
    <xf numFmtId="169" fontId="0" fillId="0" borderId="3" xfId="0" applyNumberFormat="1" applyFont="1" applyBorder="1"/>
    <xf numFmtId="0" fontId="3" fillId="0" borderId="4" xfId="0" applyFont="1" applyBorder="1" applyAlignment="1">
      <alignment horizontal="left"/>
    </xf>
    <xf numFmtId="0" fontId="0" fillId="0" borderId="0" xfId="0" applyBorder="1"/>
    <xf numFmtId="0" fontId="3" fillId="0" borderId="0" xfId="0" applyFont="1"/>
    <xf numFmtId="169" fontId="3" fillId="0" borderId="3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05F4-449A-4708-9F48-5426AB1781D9}">
  <dimension ref="A1:AJ54"/>
  <sheetViews>
    <sheetView workbookViewId="0">
      <selection activeCell="J13" sqref="J13"/>
    </sheetView>
  </sheetViews>
  <sheetFormatPr baseColWidth="10" defaultRowHeight="15.75" x14ac:dyDescent="0.25"/>
  <sheetData>
    <row r="1" spans="1:36" x14ac:dyDescent="0.25">
      <c r="D1" t="s">
        <v>0</v>
      </c>
      <c r="H1" s="2" t="e" cm="1">
        <f t="array" aca="1" ref="H1" ca="1">_xlfn.LET(_xlpm.s,YEAR(TODAY()),_xlpm.t,AJ2:AJ54,_xlpm.u,D2:D54,_xlpm.v,$A$4,_xlpm.w,DATE(_xlpm.s,1,1)-WEEKDAY(DATE(_xlpm.s,1,4),2)+_xlpm.t*7-6,_xlpm.x,_xlfn.SEQUENCE(7,,0,1),SUM(_xlfn.MAP(_xlpm.w,_xlpm.u,_xlfn.LAMBDA(_xlpm.y,_xlpm.z,SUM((MONTH(_xlpm.y+_xlpm.x)=_xlpm.v)*(_xlpm.z/7))))))</f>
        <v>#NAME?</v>
      </c>
      <c r="J1" s="2" cm="1">
        <f t="array" aca="1" ref="J1" ca="1">SUMPRODUCT(D2:D54/7,
    ((MONTH(DATE(YEAR(TODAY()),1,1)
            -WEEKDAY(DATE(YEAR(TODAY()),1,4),2)
            +AJ2:AJ54*7-6
            +0)=A4)+
     (MONTH(DATE(YEAR(TODAY()),1,1)
            -WEEKDAY(DATE(YEAR(TODAY()),1,4),2)
            +AJ2:AJ54*7-6
            +1)=A4)+
     (MONTH(DATE(YEAR(TODAY()),1,1)
            -WEEKDAY(DATE(YEAR(TODAY()),1,4),2)
            +AJ2:AJ54*7-6
            +2)=A4)+
     (MONTH(DATE(YEAR(TODAY()),1,1)
            -WEEKDAY(DATE(YEAR(TODAY()),1,4),2)
            +AJ2:AJ54*7-6
            +3)=A4)+
     (MONTH(DATE(YEAR(TODAY()),1,1)
            -WEEKDAY(DATE(YEAR(TODAY()),1,4),2)
            +AJ2:AJ54*7-6
            +4)=A4)+
     (MONTH(DATE(YEAR(TODAY()),1,1)
            -WEEKDAY(DATE(YEAR(TODAY()),1,4),2)
            +AJ2:AJ54*7-6
            +5)=A4)+
     (MONTH(DATE(YEAR(TODAY()),1,1)
            -WEEKDAY(DATE(YEAR(TODAY()),1,4),2)
            +AJ2:AJ54*7-6
            +6)=A4)))</f>
        <v>83.285714285714292</v>
      </c>
      <c r="AJ1" t="s">
        <v>1</v>
      </c>
    </row>
    <row r="2" spans="1:36" x14ac:dyDescent="0.25">
      <c r="D2">
        <v>0</v>
      </c>
      <c r="AJ2">
        <v>1</v>
      </c>
    </row>
    <row r="3" spans="1:36" x14ac:dyDescent="0.25">
      <c r="D3">
        <v>0</v>
      </c>
      <c r="H3" s="1" t="e" cm="1">
        <f t="array" aca="1" ref="H3" ca="1">_xlfn.LET(_xlpm.s,YEAR(TODAY()),_xlpm.t,AJ2:AJ54,_xlpm.u,D2:D54,_xlpm.v,MONTH(VALUE("1 "&amp;$A$6&amp;" "&amp;YEAR(TODAY()))),_xlpm.w,DATE(_xlpm.s,1,1)-WEEKDAY(DATE(_xlpm.s,1,4),2)+_xlpm.t*7-6,_xlpm.x,_xlfn.SEQUENCE(7,,0,1),SUM(_xlfn.MAP(_xlpm.w,_xlpm.u,_xlfn.LAMBDA(_xlpm.y,_xlpm.z,SUM((MONTH(_xlpm.y+_xlpm.x)=_xlpm.v)*(_xlpm.z/7))))))</f>
        <v>#NAME?</v>
      </c>
      <c r="J3" s="1" cm="1">
        <f t="array" aca="1" ref="J3" ca="1">SUMPRODUCT(D2:D54/7,
    ((MONTH(DATE(YEAR(TODAY()),1,1)
            -WEEKDAY(DATE(YEAR(TODAY()),1,4),2)
            +AJ2:AJ54*7-6
            +0)=MONTH(VALUE("1 "&amp;$A$6&amp;" "&amp;YEAR(TODAY()))))+
     (MONTH(DATE(YEAR(TODAY()),1,1)
            -WEEKDAY(DATE(YEAR(TODAY()),1,4),2)
            +AJ2:AJ54*7-6
            +1)=MONTH(VALUE("1 "&amp;$A$6&amp;" "&amp;YEAR(TODAY()))))+
     (MONTH(DATE(YEAR(TODAY()),1,1)
            -WEEKDAY(DATE(YEAR(TODAY()),1,4),2)
            +AJ2:AJ54*7-6
            +2)=MONTH(VALUE("1 "&amp;$A$6&amp;" "&amp;YEAR(TODAY()))))+
     (MONTH(DATE(YEAR(TODAY()),1,1)
            -WEEKDAY(DATE(YEAR(TODAY()),1,4),2)
            +AJ2:AJ54*7-6
            +3)=MONTH(VALUE("1 "&amp;$A$6&amp;" "&amp;YEAR(TODAY()))))+
     (MONTH(DATE(YEAR(TODAY()),1,1)
            -WEEKDAY(DATE(YEAR(TODAY()),1,4),2)
            +AJ2:AJ54*7-6
            +4)=MONTH(VALUE("1 "&amp;$A$6&amp;" "&amp;YEAR(TODAY()))))+
     (MONTH(DATE(YEAR(TODAY()),1,1)
            -WEEKDAY(DATE(YEAR(TODAY()),1,4),2)
            +AJ2:AJ54*7-6
            +5)=MONTH(VALUE("1 "&amp;$A$6&amp;" "&amp;YEAR(TODAY()))))+
     (MONTH(DATE(YEAR(TODAY()),1,1)
            -WEEKDAY(DATE(YEAR(TODAY()),1,4),2)
            +AJ2:AJ54*7-6
            +6)=MONTH(VALUE("1 "&amp;$A$6&amp;" "&amp;YEAR(TODAY()))))))</f>
        <v>83.285714285714292</v>
      </c>
      <c r="AJ3">
        <v>2</v>
      </c>
    </row>
    <row r="4" spans="1:36" x14ac:dyDescent="0.25">
      <c r="A4" s="3">
        <v>1</v>
      </c>
      <c r="D4">
        <v>0</v>
      </c>
      <c r="AJ4">
        <v>3</v>
      </c>
    </row>
    <row r="5" spans="1:36" x14ac:dyDescent="0.25">
      <c r="D5">
        <v>0</v>
      </c>
      <c r="AJ5">
        <v>4</v>
      </c>
    </row>
    <row r="6" spans="1:36" x14ac:dyDescent="0.25">
      <c r="A6" s="4" t="s">
        <v>2</v>
      </c>
      <c r="D6">
        <v>0</v>
      </c>
      <c r="AJ6">
        <v>5</v>
      </c>
    </row>
    <row r="7" spans="1:36" x14ac:dyDescent="0.25">
      <c r="D7">
        <v>0</v>
      </c>
      <c r="AJ7">
        <v>6</v>
      </c>
    </row>
    <row r="8" spans="1:36" x14ac:dyDescent="0.25">
      <c r="D8">
        <v>0</v>
      </c>
      <c r="AJ8">
        <v>7</v>
      </c>
    </row>
    <row r="9" spans="1:36" x14ac:dyDescent="0.25">
      <c r="D9">
        <v>0</v>
      </c>
      <c r="AJ9">
        <v>8</v>
      </c>
    </row>
    <row r="10" spans="1:36" x14ac:dyDescent="0.25">
      <c r="D10">
        <v>0</v>
      </c>
      <c r="AJ10">
        <v>9</v>
      </c>
    </row>
    <row r="11" spans="1:36" x14ac:dyDescent="0.25">
      <c r="D11">
        <v>110</v>
      </c>
      <c r="AJ11">
        <v>10</v>
      </c>
    </row>
    <row r="12" spans="1:36" x14ac:dyDescent="0.25">
      <c r="D12">
        <v>121</v>
      </c>
      <c r="AJ12">
        <v>11</v>
      </c>
    </row>
    <row r="13" spans="1:36" x14ac:dyDescent="0.25">
      <c r="D13">
        <v>132</v>
      </c>
      <c r="AJ13">
        <v>12</v>
      </c>
    </row>
    <row r="14" spans="1:36" x14ac:dyDescent="0.25">
      <c r="D14">
        <v>143</v>
      </c>
      <c r="AJ14">
        <v>13</v>
      </c>
    </row>
    <row r="15" spans="1:36" x14ac:dyDescent="0.25">
      <c r="D15">
        <v>154</v>
      </c>
      <c r="AJ15">
        <v>14</v>
      </c>
    </row>
    <row r="16" spans="1:36" x14ac:dyDescent="0.25">
      <c r="D16">
        <v>165</v>
      </c>
      <c r="AJ16">
        <v>15</v>
      </c>
    </row>
    <row r="17" spans="4:36" x14ac:dyDescent="0.25">
      <c r="D17">
        <v>176</v>
      </c>
      <c r="AJ17">
        <v>16</v>
      </c>
    </row>
    <row r="18" spans="4:36" x14ac:dyDescent="0.25">
      <c r="D18">
        <v>187</v>
      </c>
      <c r="AJ18">
        <v>17</v>
      </c>
    </row>
    <row r="19" spans="4:36" x14ac:dyDescent="0.25">
      <c r="D19">
        <v>198</v>
      </c>
      <c r="AJ19">
        <v>18</v>
      </c>
    </row>
    <row r="20" spans="4:36" x14ac:dyDescent="0.25">
      <c r="D20">
        <v>209</v>
      </c>
      <c r="AJ20">
        <v>19</v>
      </c>
    </row>
    <row r="21" spans="4:36" x14ac:dyDescent="0.25">
      <c r="D21">
        <v>220</v>
      </c>
      <c r="AJ21">
        <v>20</v>
      </c>
    </row>
    <row r="22" spans="4:36" x14ac:dyDescent="0.25">
      <c r="D22">
        <v>231</v>
      </c>
      <c r="AJ22">
        <v>21</v>
      </c>
    </row>
    <row r="23" spans="4:36" x14ac:dyDescent="0.25">
      <c r="D23">
        <v>242</v>
      </c>
      <c r="AJ23">
        <v>22</v>
      </c>
    </row>
    <row r="24" spans="4:36" x14ac:dyDescent="0.25">
      <c r="D24">
        <v>253</v>
      </c>
      <c r="AJ24">
        <v>23</v>
      </c>
    </row>
    <row r="25" spans="4:36" x14ac:dyDescent="0.25">
      <c r="D25">
        <v>264</v>
      </c>
      <c r="AJ25">
        <v>24</v>
      </c>
    </row>
    <row r="26" spans="4:36" x14ac:dyDescent="0.25">
      <c r="D26">
        <v>275</v>
      </c>
      <c r="AJ26">
        <v>25</v>
      </c>
    </row>
    <row r="27" spans="4:36" x14ac:dyDescent="0.25">
      <c r="D27">
        <v>286</v>
      </c>
      <c r="AJ27">
        <v>26</v>
      </c>
    </row>
    <row r="28" spans="4:36" x14ac:dyDescent="0.25">
      <c r="D28">
        <v>297</v>
      </c>
      <c r="AJ28">
        <v>27</v>
      </c>
    </row>
    <row r="29" spans="4:36" x14ac:dyDescent="0.25">
      <c r="D29">
        <v>308</v>
      </c>
      <c r="AJ29">
        <v>28</v>
      </c>
    </row>
    <row r="30" spans="4:36" x14ac:dyDescent="0.25">
      <c r="D30">
        <v>319</v>
      </c>
      <c r="AJ30">
        <v>29</v>
      </c>
    </row>
    <row r="31" spans="4:36" x14ac:dyDescent="0.25">
      <c r="D31">
        <v>330</v>
      </c>
      <c r="AJ31">
        <v>30</v>
      </c>
    </row>
    <row r="32" spans="4:36" x14ac:dyDescent="0.25">
      <c r="D32">
        <v>341</v>
      </c>
      <c r="AJ32">
        <v>31</v>
      </c>
    </row>
    <row r="33" spans="4:36" x14ac:dyDescent="0.25">
      <c r="D33">
        <v>352</v>
      </c>
      <c r="AJ33">
        <v>32</v>
      </c>
    </row>
    <row r="34" spans="4:36" x14ac:dyDescent="0.25">
      <c r="D34">
        <v>363</v>
      </c>
      <c r="AJ34">
        <v>33</v>
      </c>
    </row>
    <row r="35" spans="4:36" x14ac:dyDescent="0.25">
      <c r="D35">
        <v>374</v>
      </c>
      <c r="AJ35">
        <v>34</v>
      </c>
    </row>
    <row r="36" spans="4:36" x14ac:dyDescent="0.25">
      <c r="D36">
        <v>385</v>
      </c>
      <c r="AJ36">
        <v>35</v>
      </c>
    </row>
    <row r="37" spans="4:36" x14ac:dyDescent="0.25">
      <c r="D37">
        <v>396</v>
      </c>
      <c r="AJ37">
        <v>36</v>
      </c>
    </row>
    <row r="38" spans="4:36" x14ac:dyDescent="0.25">
      <c r="D38">
        <v>407</v>
      </c>
      <c r="AJ38">
        <v>37</v>
      </c>
    </row>
    <row r="39" spans="4:36" x14ac:dyDescent="0.25">
      <c r="D39">
        <v>418</v>
      </c>
      <c r="AJ39">
        <v>38</v>
      </c>
    </row>
    <row r="40" spans="4:36" x14ac:dyDescent="0.25">
      <c r="D40">
        <v>429</v>
      </c>
      <c r="AJ40">
        <v>39</v>
      </c>
    </row>
    <row r="41" spans="4:36" x14ac:dyDescent="0.25">
      <c r="D41">
        <v>440</v>
      </c>
      <c r="AJ41">
        <v>40</v>
      </c>
    </row>
    <row r="42" spans="4:36" x14ac:dyDescent="0.25">
      <c r="D42">
        <v>451</v>
      </c>
      <c r="AJ42">
        <v>41</v>
      </c>
    </row>
    <row r="43" spans="4:36" x14ac:dyDescent="0.25">
      <c r="D43">
        <v>462</v>
      </c>
      <c r="AJ43">
        <v>42</v>
      </c>
    </row>
    <row r="44" spans="4:36" x14ac:dyDescent="0.25">
      <c r="D44">
        <v>473</v>
      </c>
      <c r="AJ44">
        <v>43</v>
      </c>
    </row>
    <row r="45" spans="4:36" x14ac:dyDescent="0.25">
      <c r="D45">
        <v>484</v>
      </c>
      <c r="AJ45">
        <v>44</v>
      </c>
    </row>
    <row r="46" spans="4:36" x14ac:dyDescent="0.25">
      <c r="D46">
        <v>495</v>
      </c>
      <c r="AJ46">
        <v>45</v>
      </c>
    </row>
    <row r="47" spans="4:36" x14ac:dyDescent="0.25">
      <c r="D47">
        <v>506</v>
      </c>
      <c r="AJ47">
        <v>46</v>
      </c>
    </row>
    <row r="48" spans="4:36" x14ac:dyDescent="0.25">
      <c r="D48">
        <v>517</v>
      </c>
      <c r="AJ48">
        <v>47</v>
      </c>
    </row>
    <row r="49" spans="4:36" x14ac:dyDescent="0.25">
      <c r="D49">
        <v>528</v>
      </c>
      <c r="AJ49">
        <v>48</v>
      </c>
    </row>
    <row r="50" spans="4:36" x14ac:dyDescent="0.25">
      <c r="D50">
        <v>539</v>
      </c>
      <c r="AJ50">
        <v>49</v>
      </c>
    </row>
    <row r="51" spans="4:36" x14ac:dyDescent="0.25">
      <c r="D51">
        <v>550</v>
      </c>
      <c r="AJ51">
        <v>50</v>
      </c>
    </row>
    <row r="52" spans="4:36" x14ac:dyDescent="0.25">
      <c r="D52">
        <v>561</v>
      </c>
      <c r="AJ52">
        <v>51</v>
      </c>
    </row>
    <row r="53" spans="4:36" x14ac:dyDescent="0.25">
      <c r="D53">
        <v>572</v>
      </c>
      <c r="AJ53">
        <v>52</v>
      </c>
    </row>
    <row r="54" spans="4:36" x14ac:dyDescent="0.25">
      <c r="D54">
        <v>583</v>
      </c>
      <c r="AJ54">
        <v>53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36E53-267A-49D8-9137-EBD31F836EC5}">
  <dimension ref="A2:M57"/>
  <sheetViews>
    <sheetView tabSelected="1" workbookViewId="0">
      <selection activeCell="K20" sqref="K20"/>
    </sheetView>
  </sheetViews>
  <sheetFormatPr baseColWidth="10" defaultRowHeight="15.75" x14ac:dyDescent="0.25"/>
  <cols>
    <col min="2" max="2" width="13.125" customWidth="1"/>
    <col min="5" max="7" width="14.375" customWidth="1"/>
    <col min="9" max="9" width="18.875" customWidth="1"/>
  </cols>
  <sheetData>
    <row r="2" spans="1:13" x14ac:dyDescent="0.25">
      <c r="A2" s="9" t="s">
        <v>1</v>
      </c>
      <c r="B2" s="5" t="s">
        <v>16</v>
      </c>
      <c r="C2" s="5"/>
      <c r="D2" s="5"/>
      <c r="E2" s="5"/>
      <c r="F2" s="5"/>
      <c r="G2" s="15"/>
    </row>
    <row r="3" spans="1:13" ht="16.5" thickBot="1" x14ac:dyDescent="0.3">
      <c r="A3" s="8">
        <v>2025</v>
      </c>
      <c r="B3" s="8" t="s">
        <v>17</v>
      </c>
      <c r="C3" s="8"/>
      <c r="D3" s="8" t="s">
        <v>18</v>
      </c>
      <c r="E3" s="14" t="s">
        <v>19</v>
      </c>
      <c r="F3" s="14"/>
      <c r="G3" s="14"/>
      <c r="H3" s="8" t="s">
        <v>3</v>
      </c>
      <c r="I3" s="8" t="s">
        <v>20</v>
      </c>
      <c r="J3" s="7"/>
      <c r="K3" s="7"/>
      <c r="L3" s="7"/>
      <c r="M3" s="7"/>
    </row>
    <row r="4" spans="1:13" ht="16.5" thickTop="1" x14ac:dyDescent="0.25">
      <c r="A4" s="6">
        <v>1</v>
      </c>
      <c r="B4" s="11">
        <v>10</v>
      </c>
      <c r="C4" s="6"/>
      <c r="D4" s="6">
        <f>MONTH(DATE(2025,1,1)+(A4)*7-WEEKDAY(DATE(2025,1,1),2)+1)</f>
        <v>1</v>
      </c>
      <c r="E4" s="13">
        <v>45658</v>
      </c>
      <c r="F4" s="13">
        <v>45662</v>
      </c>
      <c r="G4" s="13"/>
      <c r="H4" s="6" t="s">
        <v>2</v>
      </c>
      <c r="I4" s="11">
        <f>SUMIFS(B$4:B$57,$D$4:$D$57,MATCH($H4, {"Januar";"Februar";"März";"April";"Mai";"Juni";"Juli";"August";"September";"Oktober";"November";"Dezember"}, 0))</f>
        <v>50</v>
      </c>
    </row>
    <row r="5" spans="1:13" x14ac:dyDescent="0.25">
      <c r="A5" s="5">
        <v>2</v>
      </c>
      <c r="B5" s="10">
        <v>10</v>
      </c>
      <c r="C5" s="5"/>
      <c r="D5" s="5">
        <f>MONTH(DATE(2025,1,1)+(A5-1)*7-WEEKDAY(DATE(2025,1,1),2)+1)</f>
        <v>1</v>
      </c>
      <c r="E5" s="13">
        <v>45663</v>
      </c>
      <c r="F5" s="13">
        <v>45669</v>
      </c>
      <c r="G5" s="13"/>
      <c r="H5" s="5" t="s">
        <v>4</v>
      </c>
      <c r="I5" s="11">
        <f>SUMIFS(B$4:B$57,$D$4:$D$57,MATCH($H5, {"Januar";"Februar";"März";"April";"Mai";"Juni";"Juli";"August";"September";"Oktober";"November";"Dezember"}, 0))</f>
        <v>40</v>
      </c>
    </row>
    <row r="6" spans="1:13" x14ac:dyDescent="0.25">
      <c r="A6" s="5">
        <v>3</v>
      </c>
      <c r="B6" s="10">
        <v>10</v>
      </c>
      <c r="C6" s="5"/>
      <c r="D6" s="5">
        <f t="shared" ref="D6:D8" si="0">MONTH(DATE(2025,1,1)+(A6-1)*7-WEEKDAY(DATE(2025,1,1),2)+1)</f>
        <v>1</v>
      </c>
      <c r="E6" s="13">
        <v>45670</v>
      </c>
      <c r="F6" s="13">
        <v>45676</v>
      </c>
      <c r="G6" s="13"/>
      <c r="H6" s="5" t="s">
        <v>5</v>
      </c>
      <c r="I6" s="11">
        <f>SUMIFS(B$4:B$57,$D$4:$D$57,MATCH($H6, {"Januar";"Februar";"März";"April";"Mai";"Juni";"Juli";"August";"September";"Oktober";"November";"Dezember"}, 0))</f>
        <v>50</v>
      </c>
    </row>
    <row r="7" spans="1:13" x14ac:dyDescent="0.25">
      <c r="A7" s="5">
        <v>4</v>
      </c>
      <c r="B7" s="10">
        <v>10</v>
      </c>
      <c r="C7" s="5"/>
      <c r="D7" s="5">
        <f t="shared" si="0"/>
        <v>1</v>
      </c>
      <c r="E7" s="13">
        <v>45677</v>
      </c>
      <c r="F7" s="13">
        <v>45683</v>
      </c>
      <c r="G7" s="13"/>
      <c r="H7" s="5" t="s">
        <v>6</v>
      </c>
      <c r="I7" s="11">
        <f>SUMIFS(B$4:B$57,$D$4:$D$57,MATCH($H7, {"Januar";"Februar";"März";"April";"Mai";"Juni";"Juli";"August";"September";"Oktober";"November";"Dezember"}, 0))</f>
        <v>40</v>
      </c>
    </row>
    <row r="8" spans="1:13" x14ac:dyDescent="0.25">
      <c r="A8" s="5">
        <v>5</v>
      </c>
      <c r="B8" s="10">
        <v>10</v>
      </c>
      <c r="C8" s="5"/>
      <c r="D8" s="5">
        <f t="shared" si="0"/>
        <v>1</v>
      </c>
      <c r="E8" s="13">
        <v>45684</v>
      </c>
      <c r="F8" s="13">
        <v>45690</v>
      </c>
      <c r="G8" s="13"/>
      <c r="H8" s="5" t="s">
        <v>7</v>
      </c>
      <c r="I8" s="11">
        <f>SUMIFS(B$4:B$57,$D$4:$D$57,MATCH($H8, {"Januar";"Februar";"März";"April";"Mai";"Juni";"Juli";"August";"September";"Oktober";"November";"Dezember"}, 0))</f>
        <v>0</v>
      </c>
    </row>
    <row r="9" spans="1:13" x14ac:dyDescent="0.25">
      <c r="A9" s="5">
        <v>6</v>
      </c>
      <c r="B9" s="10">
        <v>10</v>
      </c>
      <c r="C9" s="5"/>
      <c r="D9" s="5">
        <f>MONTH(DATE(2025,1,1)+(A9-1)*7-WEEKDAY(DATE(2025,1,1),2)+1)</f>
        <v>2</v>
      </c>
      <c r="E9" s="13">
        <v>45691</v>
      </c>
      <c r="F9" s="13">
        <v>45697</v>
      </c>
      <c r="G9" s="13"/>
      <c r="H9" s="5" t="s">
        <v>8</v>
      </c>
      <c r="I9" s="11">
        <f>SUMIFS(B$4:B$57,$D$4:$D$57,MATCH($H9, {"Januar";"Februar";"März";"April";"Mai";"Juni";"Juli";"August";"September";"Oktober";"November";"Dezember"}, 0))</f>
        <v>0</v>
      </c>
    </row>
    <row r="10" spans="1:13" x14ac:dyDescent="0.25">
      <c r="A10" s="5">
        <v>7</v>
      </c>
      <c r="B10" s="10">
        <v>10</v>
      </c>
      <c r="C10" s="5"/>
      <c r="D10" s="5">
        <f>MONTH(DATE(2025,1,1)+(A10-1)*7-WEEKDAY(DATE(2025,1,1),2)+1)</f>
        <v>2</v>
      </c>
      <c r="E10" s="13">
        <v>45698</v>
      </c>
      <c r="F10" s="13">
        <v>45704</v>
      </c>
      <c r="G10" s="13"/>
      <c r="H10" s="5" t="s">
        <v>9</v>
      </c>
      <c r="I10" s="11">
        <f>SUMIFS(B$4:B$57,$D$4:$D$57,MATCH($H10, {"Januar";"Februar";"März";"April";"Mai";"Juni";"Juli";"August";"September";"Oktober";"November";"Dezember"}, 0))</f>
        <v>0</v>
      </c>
    </row>
    <row r="11" spans="1:13" x14ac:dyDescent="0.25">
      <c r="A11" s="5">
        <v>8</v>
      </c>
      <c r="B11" s="10">
        <v>10</v>
      </c>
      <c r="C11" s="5"/>
      <c r="D11" s="5">
        <f>MONTH(DATE(2025,1,1)+(A11-1)*7-WEEKDAY(DATE(2025,1,1),2)+1)</f>
        <v>2</v>
      </c>
      <c r="E11" s="13">
        <v>45705</v>
      </c>
      <c r="F11" s="13">
        <v>45711</v>
      </c>
      <c r="G11" s="13"/>
      <c r="H11" s="5" t="s">
        <v>10</v>
      </c>
      <c r="I11" s="11">
        <f>SUMIFS(B$4:B$57,$D$4:$D$57,MATCH($H11, {"Januar";"Februar";"März";"April";"Mai";"Juni";"Juli";"August";"September";"Oktober";"November";"Dezember"}, 0))</f>
        <v>0</v>
      </c>
    </row>
    <row r="12" spans="1:13" x14ac:dyDescent="0.25">
      <c r="A12" s="5">
        <v>9</v>
      </c>
      <c r="B12" s="10">
        <v>10</v>
      </c>
      <c r="C12" s="5"/>
      <c r="D12" s="5">
        <f>MONTH(DATE(2025,1,1)+(A12-1)*7-WEEKDAY(DATE(2025,1,1),2)+1)</f>
        <v>2</v>
      </c>
      <c r="E12" s="13">
        <v>45712</v>
      </c>
      <c r="F12" s="13">
        <v>45718</v>
      </c>
      <c r="G12" s="13"/>
      <c r="H12" s="5" t="s">
        <v>11</v>
      </c>
      <c r="I12" s="11">
        <f>SUMIFS(B$4:B$57,$D$4:$D$57,MATCH($H12, {"Januar";"Februar";"März";"April";"Mai";"Juni";"Juli";"August";"September";"Oktober";"November";"Dezember"}, 0))</f>
        <v>0</v>
      </c>
    </row>
    <row r="13" spans="1:13" x14ac:dyDescent="0.25">
      <c r="A13" s="5">
        <v>10</v>
      </c>
      <c r="B13" s="10">
        <v>10</v>
      </c>
      <c r="C13" s="5"/>
      <c r="D13" s="5">
        <f t="shared" ref="D13:D15" si="1">MONTH(DATE(2025,1,1)+(A13-1)*7-WEEKDAY(DATE(2025,1,1),2)+1)</f>
        <v>3</v>
      </c>
      <c r="E13" s="13">
        <v>45719</v>
      </c>
      <c r="F13" s="13">
        <v>45725</v>
      </c>
      <c r="G13" s="12"/>
      <c r="H13" s="5" t="s">
        <v>12</v>
      </c>
      <c r="I13" s="11">
        <f>SUMIFS(B$4:B$57,$D$4:$D$57,MATCH($H13, {"Januar";"Februar";"März";"April";"Mai";"Juni";"Juli";"August";"September";"Oktober";"November";"Dezember"}, 0))</f>
        <v>0</v>
      </c>
    </row>
    <row r="14" spans="1:13" x14ac:dyDescent="0.25">
      <c r="A14" s="5">
        <v>11</v>
      </c>
      <c r="B14" s="10">
        <v>10</v>
      </c>
      <c r="C14" s="5"/>
      <c r="D14" s="5">
        <f t="shared" si="1"/>
        <v>3</v>
      </c>
      <c r="E14" s="13">
        <v>45726</v>
      </c>
      <c r="F14" s="13">
        <v>45732</v>
      </c>
      <c r="G14" s="12"/>
      <c r="H14" s="5" t="s">
        <v>13</v>
      </c>
      <c r="I14" s="11">
        <f>SUMIFS(B$4:B$57,$D$4:$D$57,MATCH($H14, {"Januar";"Februar";"März";"April";"Mai";"Juni";"Juli";"August";"September";"Oktober";"November";"Dezember"}, 0))</f>
        <v>0</v>
      </c>
    </row>
    <row r="15" spans="1:13" x14ac:dyDescent="0.25">
      <c r="A15" s="5">
        <v>12</v>
      </c>
      <c r="B15" s="10">
        <v>10</v>
      </c>
      <c r="C15" s="5"/>
      <c r="D15" s="5">
        <f t="shared" si="1"/>
        <v>3</v>
      </c>
      <c r="E15" s="13">
        <v>45733</v>
      </c>
      <c r="F15" s="13">
        <v>45739</v>
      </c>
      <c r="G15" s="12"/>
      <c r="H15" s="5" t="s">
        <v>14</v>
      </c>
      <c r="I15" s="11">
        <f>SUMIFS(B$4:B$57,$D$4:$D$57,MATCH($H15, {"Januar";"Februar";"März";"April";"Mai";"Juni";"Juli";"August";"September";"Oktober";"November";"Dezember"}, 0))</f>
        <v>0</v>
      </c>
    </row>
    <row r="16" spans="1:13" x14ac:dyDescent="0.25">
      <c r="A16" s="5">
        <v>13</v>
      </c>
      <c r="B16" s="10">
        <v>10</v>
      </c>
      <c r="C16" s="5"/>
      <c r="D16" s="5">
        <f>MONTH(DATE(2025,1,1)+(A16-1)*7-WEEKDAY(DATE(2025,1,1),2)+1)</f>
        <v>3</v>
      </c>
      <c r="E16" s="13">
        <v>45740</v>
      </c>
      <c r="F16" s="13">
        <v>45746</v>
      </c>
      <c r="G16" s="12"/>
      <c r="H16" s="5"/>
      <c r="I16" s="10"/>
      <c r="J16" s="16" t="s">
        <v>21</v>
      </c>
    </row>
    <row r="17" spans="1:9" x14ac:dyDescent="0.25">
      <c r="A17" s="5">
        <v>14</v>
      </c>
      <c r="B17" s="10">
        <v>10</v>
      </c>
      <c r="C17" s="5"/>
      <c r="D17" s="5">
        <f>MONTH(DATE(2025,1,1)+(A17-1)*7-WEEKDAY(DATE(2025,1,1),2)+1)</f>
        <v>3</v>
      </c>
      <c r="E17" s="17">
        <v>45747</v>
      </c>
      <c r="F17" s="17">
        <v>45753</v>
      </c>
      <c r="G17" s="12"/>
      <c r="H17" s="5" t="s">
        <v>15</v>
      </c>
      <c r="I17" s="10">
        <f>SUM(I4:I16)</f>
        <v>180</v>
      </c>
    </row>
    <row r="18" spans="1:9" x14ac:dyDescent="0.25">
      <c r="A18" s="5">
        <v>15</v>
      </c>
      <c r="B18" s="10">
        <v>10</v>
      </c>
      <c r="C18" s="5"/>
      <c r="D18" s="5">
        <f t="shared" ref="D18:D57" si="2">MONTH(DATE(2025,1,1)+(A18-1)*7-WEEKDAY(DATE(2025,1,1),2)+1)</f>
        <v>4</v>
      </c>
      <c r="E18" s="5"/>
      <c r="F18" s="5"/>
      <c r="G18" s="15"/>
    </row>
    <row r="19" spans="1:9" x14ac:dyDescent="0.25">
      <c r="A19" s="5">
        <v>16</v>
      </c>
      <c r="B19" s="10">
        <v>10</v>
      </c>
      <c r="C19" s="5"/>
      <c r="D19" s="5">
        <f t="shared" si="2"/>
        <v>4</v>
      </c>
      <c r="E19" s="5"/>
      <c r="F19" s="5"/>
      <c r="G19" s="15"/>
    </row>
    <row r="20" spans="1:9" x14ac:dyDescent="0.25">
      <c r="A20" s="5">
        <v>17</v>
      </c>
      <c r="B20" s="10">
        <v>10</v>
      </c>
      <c r="C20" s="5"/>
      <c r="D20" s="5">
        <f t="shared" si="2"/>
        <v>4</v>
      </c>
      <c r="E20" s="5"/>
      <c r="F20" s="5"/>
      <c r="G20" s="15"/>
    </row>
    <row r="21" spans="1:9" x14ac:dyDescent="0.25">
      <c r="A21" s="5">
        <v>18</v>
      </c>
      <c r="B21" s="10">
        <v>10</v>
      </c>
      <c r="C21" s="5"/>
      <c r="D21" s="5">
        <f t="shared" si="2"/>
        <v>4</v>
      </c>
      <c r="E21" s="5"/>
      <c r="F21" s="5"/>
      <c r="G21" s="15"/>
    </row>
    <row r="22" spans="1:9" x14ac:dyDescent="0.25">
      <c r="A22" s="5">
        <v>19</v>
      </c>
      <c r="B22" s="10"/>
      <c r="C22" s="5"/>
      <c r="D22" s="5">
        <f t="shared" si="2"/>
        <v>5</v>
      </c>
      <c r="E22" s="5"/>
      <c r="F22" s="5"/>
      <c r="G22" s="15"/>
    </row>
    <row r="23" spans="1:9" x14ac:dyDescent="0.25">
      <c r="A23" s="5">
        <v>20</v>
      </c>
      <c r="B23" s="10"/>
      <c r="C23" s="5"/>
      <c r="D23" s="5">
        <f t="shared" si="2"/>
        <v>5</v>
      </c>
      <c r="E23" s="5"/>
      <c r="F23" s="5"/>
      <c r="G23" s="15"/>
    </row>
    <row r="24" spans="1:9" x14ac:dyDescent="0.25">
      <c r="A24" s="5">
        <v>21</v>
      </c>
      <c r="B24" s="10"/>
      <c r="C24" s="5"/>
      <c r="D24" s="5">
        <f t="shared" si="2"/>
        <v>5</v>
      </c>
      <c r="E24" s="5"/>
      <c r="F24" s="5"/>
      <c r="G24" s="15"/>
    </row>
    <row r="25" spans="1:9" x14ac:dyDescent="0.25">
      <c r="A25" s="5">
        <v>22</v>
      </c>
      <c r="B25" s="10"/>
      <c r="C25" s="5"/>
      <c r="D25" s="5">
        <f t="shared" si="2"/>
        <v>5</v>
      </c>
      <c r="E25" s="5"/>
      <c r="F25" s="5"/>
      <c r="G25" s="15"/>
    </row>
    <row r="26" spans="1:9" x14ac:dyDescent="0.25">
      <c r="A26" s="5">
        <v>23</v>
      </c>
      <c r="B26" s="10"/>
      <c r="C26" s="5"/>
      <c r="D26" s="5">
        <f t="shared" si="2"/>
        <v>6</v>
      </c>
      <c r="E26" s="5"/>
      <c r="F26" s="5"/>
      <c r="G26" s="15"/>
    </row>
    <row r="27" spans="1:9" x14ac:dyDescent="0.25">
      <c r="A27" s="5">
        <v>24</v>
      </c>
      <c r="B27" s="10"/>
      <c r="C27" s="5"/>
      <c r="D27" s="5">
        <f t="shared" si="2"/>
        <v>6</v>
      </c>
      <c r="E27" s="5"/>
      <c r="F27" s="5"/>
      <c r="G27" s="15"/>
    </row>
    <row r="28" spans="1:9" x14ac:dyDescent="0.25">
      <c r="A28" s="5">
        <v>25</v>
      </c>
      <c r="B28" s="10"/>
      <c r="C28" s="5"/>
      <c r="D28" s="5">
        <f t="shared" si="2"/>
        <v>6</v>
      </c>
      <c r="E28" s="5"/>
      <c r="F28" s="5"/>
      <c r="G28" s="15"/>
    </row>
    <row r="29" spans="1:9" x14ac:dyDescent="0.25">
      <c r="A29" s="5">
        <v>26</v>
      </c>
      <c r="B29" s="10"/>
      <c r="C29" s="5"/>
      <c r="D29" s="5">
        <f t="shared" si="2"/>
        <v>6</v>
      </c>
      <c r="E29" s="5"/>
      <c r="F29" s="5"/>
      <c r="G29" s="15"/>
    </row>
    <row r="30" spans="1:9" x14ac:dyDescent="0.25">
      <c r="A30" s="5">
        <v>27</v>
      </c>
      <c r="B30" s="10"/>
      <c r="C30" s="5"/>
      <c r="D30" s="5">
        <f t="shared" si="2"/>
        <v>6</v>
      </c>
      <c r="E30" s="5"/>
      <c r="F30" s="5"/>
      <c r="G30" s="15"/>
    </row>
    <row r="31" spans="1:9" x14ac:dyDescent="0.25">
      <c r="A31" s="5">
        <v>28</v>
      </c>
      <c r="B31" s="10"/>
      <c r="C31" s="5"/>
      <c r="D31" s="5">
        <f t="shared" si="2"/>
        <v>7</v>
      </c>
      <c r="E31" s="5"/>
      <c r="F31" s="5"/>
      <c r="G31" s="15"/>
    </row>
    <row r="32" spans="1:9" x14ac:dyDescent="0.25">
      <c r="A32" s="5">
        <v>29</v>
      </c>
      <c r="B32" s="10"/>
      <c r="C32" s="5"/>
      <c r="D32" s="5">
        <f t="shared" si="2"/>
        <v>7</v>
      </c>
      <c r="E32" s="5"/>
      <c r="F32" s="5"/>
      <c r="G32" s="15"/>
    </row>
    <row r="33" spans="1:7" x14ac:dyDescent="0.25">
      <c r="A33" s="5">
        <v>30</v>
      </c>
      <c r="B33" s="10"/>
      <c r="C33" s="5"/>
      <c r="D33" s="5">
        <f t="shared" si="2"/>
        <v>7</v>
      </c>
      <c r="E33" s="5"/>
      <c r="F33" s="5"/>
      <c r="G33" s="15"/>
    </row>
    <row r="34" spans="1:7" x14ac:dyDescent="0.25">
      <c r="A34" s="5">
        <v>31</v>
      </c>
      <c r="B34" s="10"/>
      <c r="C34" s="5"/>
      <c r="D34" s="5">
        <f t="shared" si="2"/>
        <v>7</v>
      </c>
      <c r="E34" s="5"/>
      <c r="F34" s="5"/>
      <c r="G34" s="15"/>
    </row>
    <row r="35" spans="1:7" x14ac:dyDescent="0.25">
      <c r="A35" s="5">
        <v>32</v>
      </c>
      <c r="B35" s="10"/>
      <c r="C35" s="5"/>
      <c r="D35" s="5">
        <f t="shared" si="2"/>
        <v>8</v>
      </c>
      <c r="E35" s="5"/>
      <c r="F35" s="5"/>
      <c r="G35" s="15"/>
    </row>
    <row r="36" spans="1:7" x14ac:dyDescent="0.25">
      <c r="A36" s="5">
        <v>33</v>
      </c>
      <c r="B36" s="10"/>
      <c r="C36" s="5"/>
      <c r="D36" s="5">
        <f t="shared" si="2"/>
        <v>8</v>
      </c>
      <c r="E36" s="5"/>
      <c r="F36" s="5"/>
      <c r="G36" s="15"/>
    </row>
    <row r="37" spans="1:7" x14ac:dyDescent="0.25">
      <c r="A37" s="5">
        <v>34</v>
      </c>
      <c r="B37" s="10"/>
      <c r="C37" s="5"/>
      <c r="D37" s="5">
        <f t="shared" si="2"/>
        <v>8</v>
      </c>
      <c r="E37" s="5"/>
      <c r="F37" s="5"/>
      <c r="G37" s="15"/>
    </row>
    <row r="38" spans="1:7" x14ac:dyDescent="0.25">
      <c r="A38" s="5">
        <v>35</v>
      </c>
      <c r="B38" s="10"/>
      <c r="C38" s="5"/>
      <c r="D38" s="5">
        <f t="shared" si="2"/>
        <v>8</v>
      </c>
      <c r="E38" s="5"/>
      <c r="F38" s="5"/>
      <c r="G38" s="15"/>
    </row>
    <row r="39" spans="1:7" x14ac:dyDescent="0.25">
      <c r="A39" s="5">
        <v>36</v>
      </c>
      <c r="B39" s="10"/>
      <c r="C39" s="5"/>
      <c r="D39" s="5">
        <f t="shared" si="2"/>
        <v>9</v>
      </c>
      <c r="E39" s="5"/>
      <c r="F39" s="5"/>
      <c r="G39" s="15"/>
    </row>
    <row r="40" spans="1:7" x14ac:dyDescent="0.25">
      <c r="A40" s="5">
        <v>37</v>
      </c>
      <c r="B40" s="10"/>
      <c r="C40" s="5"/>
      <c r="D40" s="5">
        <f t="shared" si="2"/>
        <v>9</v>
      </c>
      <c r="E40" s="5"/>
      <c r="F40" s="5"/>
      <c r="G40" s="15"/>
    </row>
    <row r="41" spans="1:7" x14ac:dyDescent="0.25">
      <c r="A41" s="5">
        <v>38</v>
      </c>
      <c r="B41" s="10"/>
      <c r="C41" s="5"/>
      <c r="D41" s="5">
        <f t="shared" si="2"/>
        <v>9</v>
      </c>
      <c r="E41" s="5"/>
      <c r="F41" s="5"/>
      <c r="G41" s="15"/>
    </row>
    <row r="42" spans="1:7" x14ac:dyDescent="0.25">
      <c r="A42" s="5">
        <v>39</v>
      </c>
      <c r="B42" s="10"/>
      <c r="C42" s="5"/>
      <c r="D42" s="5">
        <f t="shared" si="2"/>
        <v>9</v>
      </c>
      <c r="E42" s="5"/>
      <c r="F42" s="5"/>
      <c r="G42" s="15"/>
    </row>
    <row r="43" spans="1:7" x14ac:dyDescent="0.25">
      <c r="A43" s="5">
        <v>40</v>
      </c>
      <c r="B43" s="10"/>
      <c r="C43" s="5"/>
      <c r="D43" s="5">
        <f t="shared" si="2"/>
        <v>9</v>
      </c>
      <c r="E43" s="5"/>
      <c r="F43" s="5"/>
      <c r="G43" s="15"/>
    </row>
    <row r="44" spans="1:7" x14ac:dyDescent="0.25">
      <c r="A44" s="5">
        <v>41</v>
      </c>
      <c r="B44" s="10"/>
      <c r="C44" s="5"/>
      <c r="D44" s="5">
        <f t="shared" si="2"/>
        <v>10</v>
      </c>
      <c r="E44" s="5"/>
      <c r="F44" s="5"/>
      <c r="G44" s="15"/>
    </row>
    <row r="45" spans="1:7" x14ac:dyDescent="0.25">
      <c r="A45" s="5">
        <v>42</v>
      </c>
      <c r="B45" s="10"/>
      <c r="C45" s="5"/>
      <c r="D45" s="5">
        <f t="shared" si="2"/>
        <v>10</v>
      </c>
      <c r="E45" s="5"/>
      <c r="F45" s="5"/>
      <c r="G45" s="15"/>
    </row>
    <row r="46" spans="1:7" x14ac:dyDescent="0.25">
      <c r="A46" s="5">
        <v>43</v>
      </c>
      <c r="B46" s="10"/>
      <c r="C46" s="5"/>
      <c r="D46" s="5">
        <f t="shared" si="2"/>
        <v>10</v>
      </c>
      <c r="E46" s="5"/>
      <c r="F46" s="5"/>
      <c r="G46" s="15"/>
    </row>
    <row r="47" spans="1:7" x14ac:dyDescent="0.25">
      <c r="A47" s="5">
        <v>44</v>
      </c>
      <c r="B47" s="10"/>
      <c r="C47" s="5"/>
      <c r="D47" s="5">
        <f t="shared" si="2"/>
        <v>10</v>
      </c>
      <c r="E47" s="5"/>
      <c r="F47" s="5"/>
      <c r="G47" s="15"/>
    </row>
    <row r="48" spans="1:7" x14ac:dyDescent="0.25">
      <c r="A48" s="5">
        <v>45</v>
      </c>
      <c r="B48" s="10"/>
      <c r="C48" s="5"/>
      <c r="D48" s="5">
        <f t="shared" si="2"/>
        <v>11</v>
      </c>
      <c r="E48" s="5"/>
      <c r="F48" s="5"/>
      <c r="G48" s="15"/>
    </row>
    <row r="49" spans="1:7" x14ac:dyDescent="0.25">
      <c r="A49" s="5">
        <v>46</v>
      </c>
      <c r="B49" s="10"/>
      <c r="C49" s="5"/>
      <c r="D49" s="5">
        <f t="shared" si="2"/>
        <v>11</v>
      </c>
      <c r="E49" s="5"/>
      <c r="F49" s="5"/>
      <c r="G49" s="15"/>
    </row>
    <row r="50" spans="1:7" x14ac:dyDescent="0.25">
      <c r="A50" s="5">
        <v>47</v>
      </c>
      <c r="B50" s="10"/>
      <c r="C50" s="5"/>
      <c r="D50" s="5">
        <f t="shared" si="2"/>
        <v>11</v>
      </c>
      <c r="E50" s="5"/>
      <c r="F50" s="5"/>
      <c r="G50" s="15"/>
    </row>
    <row r="51" spans="1:7" x14ac:dyDescent="0.25">
      <c r="A51" s="5">
        <v>48</v>
      </c>
      <c r="B51" s="10"/>
      <c r="C51" s="5"/>
      <c r="D51" s="5">
        <f t="shared" si="2"/>
        <v>11</v>
      </c>
      <c r="E51" s="5"/>
      <c r="F51" s="5"/>
      <c r="G51" s="15"/>
    </row>
    <row r="52" spans="1:7" x14ac:dyDescent="0.25">
      <c r="A52" s="5">
        <v>49</v>
      </c>
      <c r="B52" s="10"/>
      <c r="C52" s="5"/>
      <c r="D52" s="5">
        <f t="shared" si="2"/>
        <v>12</v>
      </c>
      <c r="E52" s="5"/>
      <c r="F52" s="5"/>
      <c r="G52" s="15"/>
    </row>
    <row r="53" spans="1:7" x14ac:dyDescent="0.25">
      <c r="A53" s="5">
        <v>50</v>
      </c>
      <c r="B53" s="10"/>
      <c r="C53" s="5"/>
      <c r="D53" s="5">
        <f t="shared" si="2"/>
        <v>12</v>
      </c>
      <c r="E53" s="5"/>
      <c r="F53" s="5"/>
      <c r="G53" s="15"/>
    </row>
    <row r="54" spans="1:7" x14ac:dyDescent="0.25">
      <c r="A54" s="5">
        <v>51</v>
      </c>
      <c r="B54" s="10"/>
      <c r="C54" s="5"/>
      <c r="D54" s="5">
        <f t="shared" si="2"/>
        <v>12</v>
      </c>
      <c r="E54" s="5"/>
      <c r="F54" s="5"/>
      <c r="G54" s="15"/>
    </row>
    <row r="55" spans="1:7" x14ac:dyDescent="0.25">
      <c r="A55" s="5">
        <v>52</v>
      </c>
      <c r="B55" s="10"/>
      <c r="C55" s="5"/>
      <c r="D55" s="5">
        <f t="shared" si="2"/>
        <v>12</v>
      </c>
      <c r="E55" s="5"/>
      <c r="F55" s="5"/>
      <c r="G55" s="15"/>
    </row>
    <row r="56" spans="1:7" x14ac:dyDescent="0.25">
      <c r="A56" s="5">
        <v>53</v>
      </c>
      <c r="B56" s="10"/>
      <c r="C56" s="5"/>
      <c r="D56" s="5">
        <f t="shared" si="2"/>
        <v>12</v>
      </c>
      <c r="E56" s="5"/>
      <c r="F56" s="5"/>
      <c r="G56" s="15"/>
    </row>
    <row r="57" spans="1:7" x14ac:dyDescent="0.25">
      <c r="A57" s="5">
        <v>54</v>
      </c>
      <c r="B57" s="10"/>
      <c r="C57" s="5"/>
      <c r="D57" s="5">
        <f t="shared" si="2"/>
        <v>1</v>
      </c>
      <c r="E57" s="5"/>
      <c r="F57" s="5"/>
      <c r="G57" s="15"/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Hans-Joachim Koch</cp:lastModifiedBy>
  <dcterms:created xsi:type="dcterms:W3CDTF">2025-08-16T10:57:26Z</dcterms:created>
  <dcterms:modified xsi:type="dcterms:W3CDTF">2025-08-16T15:20:27Z</dcterms:modified>
</cp:coreProperties>
</file>