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2450"/>
  </bookViews>
  <sheets>
    <sheet name="Tabelle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H7" i="2"/>
  <c r="I7" i="2"/>
  <c r="J7" i="2"/>
  <c r="J4" i="2" s="1"/>
  <c r="K7" i="2"/>
  <c r="L7" i="2"/>
  <c r="M7" i="2"/>
  <c r="N7" i="2"/>
  <c r="N4" i="2" s="1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P4" i="2" s="1"/>
  <c r="Q8" i="2"/>
  <c r="R8" i="2"/>
  <c r="S8" i="2"/>
  <c r="T8" i="2"/>
  <c r="T4" i="2" s="1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R4" i="2" s="1"/>
  <c r="S35" i="2"/>
  <c r="T35" i="2"/>
  <c r="G36" i="2"/>
  <c r="H36" i="2"/>
  <c r="H4" i="2" s="1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I4" i="2" s="1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H6" i="2"/>
  <c r="I6" i="2"/>
  <c r="J6" i="2"/>
  <c r="K6" i="2"/>
  <c r="L6" i="2"/>
  <c r="M6" i="2"/>
  <c r="N6" i="2"/>
  <c r="O6" i="2"/>
  <c r="P6" i="2"/>
  <c r="Q6" i="2"/>
  <c r="R6" i="2"/>
  <c r="S6" i="2"/>
  <c r="T6" i="2"/>
  <c r="G6" i="2"/>
  <c r="G4" i="2" s="1"/>
  <c r="L4" i="2"/>
  <c r="M4" i="2"/>
  <c r="Q4" i="2"/>
  <c r="S4" i="2" l="1"/>
  <c r="O4" i="2"/>
  <c r="K4" i="2"/>
  <c r="H1" i="2" l="1"/>
  <c r="H2" i="2" s="1"/>
  <c r="I1" i="2" s="1"/>
  <c r="I2" i="2" s="1"/>
  <c r="J1" i="2" s="1"/>
  <c r="J2" i="2" s="1"/>
  <c r="K1" i="2" s="1"/>
  <c r="K2" i="2" s="1"/>
  <c r="L1" i="2" s="1"/>
  <c r="L2" i="2" s="1"/>
  <c r="M1" i="2" s="1"/>
  <c r="M2" i="2" s="1"/>
  <c r="N1" i="2" s="1"/>
  <c r="N2" i="2" s="1"/>
  <c r="O1" i="2" s="1"/>
  <c r="O2" i="2" s="1"/>
  <c r="P1" i="2" s="1"/>
  <c r="P2" i="2" s="1"/>
  <c r="Q1" i="2" s="1"/>
  <c r="Q2" i="2" s="1"/>
  <c r="R1" i="2" s="1"/>
  <c r="R2" i="2" s="1"/>
  <c r="S1" i="2" s="1"/>
  <c r="S2" i="2" s="1"/>
  <c r="T1" i="2" s="1"/>
  <c r="T2" i="2" s="1"/>
  <c r="G2" i="2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E6" i="2"/>
  <c r="D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6" i="2"/>
</calcChain>
</file>

<file path=xl/sharedStrings.xml><?xml version="1.0" encoding="utf-8"?>
<sst xmlns="http://schemas.openxmlformats.org/spreadsheetml/2006/main" count="21" uniqueCount="19">
  <si>
    <t>KW</t>
  </si>
  <si>
    <t>Mai</t>
  </si>
  <si>
    <t>Kunde Meier</t>
  </si>
  <si>
    <t>Umsatz pro KW</t>
  </si>
  <si>
    <t>KW_Mo</t>
  </si>
  <si>
    <t>KW_So</t>
  </si>
  <si>
    <t>JahrKW</t>
  </si>
  <si>
    <t>Dez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</si>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</sst>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6" formatCode="0000\ \ 00"/>
    <numFmt numFmtId="167" formatCode="ddd\ \ dd/mm/yyyy"/>
    <numFmt numFmtId="169" formatCode="#,##0.00\ &quot;€&quot;;;"/>
  </numFmts>
  <fonts count="7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Symbol"/>
      <family val="1"/>
      <charset val="2"/>
    </font>
    <font>
      <b/>
      <sz val="12"/>
      <color rgb="FFFF0000"/>
      <name val="Aptos Narrow"/>
      <scheme val="minor"/>
    </font>
    <font>
      <b/>
      <sz val="10"/>
      <color rgb="FF0000FF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0" fontId="0" fillId="2" borderId="0" xfId="0" applyFill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0" fillId="3" borderId="0" xfId="0" applyFill="1" applyBorder="1"/>
    <xf numFmtId="0" fontId="1" fillId="3" borderId="0" xfId="0" applyFont="1" applyFill="1" applyBorder="1" applyAlignment="1">
      <alignment horizontal="left"/>
    </xf>
    <xf numFmtId="169" fontId="3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workbookViewId="0"/>
  </sheetViews>
  <sheetFormatPr baseColWidth="10" defaultRowHeight="15"/>
  <cols>
    <col min="1" max="1" width="9.33203125" style="2" customWidth="1"/>
    <col min="2" max="2" width="7.88671875" style="2" customWidth="1"/>
    <col min="3" max="3" width="13.109375" style="2" bestFit="1" customWidth="1"/>
    <col min="4" max="5" width="12.88671875" style="2" customWidth="1"/>
    <col min="6" max="6" width="3.21875" style="2" customWidth="1"/>
    <col min="7" max="20" width="11.77734375" style="2" customWidth="1"/>
    <col min="21" max="16384" width="11.5546875" style="2"/>
  </cols>
  <sheetData>
    <row r="1" spans="1:20">
      <c r="G1" s="12">
        <v>45627</v>
      </c>
      <c r="H1" s="6">
        <f>G2+1</f>
        <v>45658</v>
      </c>
      <c r="I1" s="6">
        <f>H2+1</f>
        <v>45689</v>
      </c>
      <c r="J1" s="6">
        <f t="shared" ref="J1:S1" si="0">I2+1</f>
        <v>45717</v>
      </c>
      <c r="K1" s="6">
        <f t="shared" si="0"/>
        <v>45748</v>
      </c>
      <c r="L1" s="6">
        <f t="shared" si="0"/>
        <v>45778</v>
      </c>
      <c r="M1" s="6">
        <f t="shared" si="0"/>
        <v>45809</v>
      </c>
      <c r="N1" s="6">
        <f t="shared" si="0"/>
        <v>45839</v>
      </c>
      <c r="O1" s="6">
        <f t="shared" si="0"/>
        <v>45870</v>
      </c>
      <c r="P1" s="6">
        <f t="shared" si="0"/>
        <v>45901</v>
      </c>
      <c r="Q1" s="6">
        <f t="shared" si="0"/>
        <v>45931</v>
      </c>
      <c r="R1" s="6">
        <f t="shared" si="0"/>
        <v>45962</v>
      </c>
      <c r="S1" s="6">
        <f t="shared" si="0"/>
        <v>45992</v>
      </c>
      <c r="T1" s="6">
        <f>S2+1</f>
        <v>46023</v>
      </c>
    </row>
    <row r="2" spans="1:20">
      <c r="G2" s="6">
        <f>EOMONTH(G1,0)</f>
        <v>45657</v>
      </c>
      <c r="H2" s="6">
        <f>EOMONTH(H1,0)</f>
        <v>45688</v>
      </c>
      <c r="I2" s="6">
        <f>EOMONTH(I1,0)</f>
        <v>45716</v>
      </c>
      <c r="J2" s="6">
        <f t="shared" ref="J2:S2" si="1">EOMONTH(J1,0)</f>
        <v>45747</v>
      </c>
      <c r="K2" s="6">
        <f t="shared" si="1"/>
        <v>45777</v>
      </c>
      <c r="L2" s="6">
        <f t="shared" si="1"/>
        <v>45808</v>
      </c>
      <c r="M2" s="6">
        <f t="shared" si="1"/>
        <v>45838</v>
      </c>
      <c r="N2" s="6">
        <f t="shared" si="1"/>
        <v>45869</v>
      </c>
      <c r="O2" s="6">
        <f t="shared" si="1"/>
        <v>45900</v>
      </c>
      <c r="P2" s="6">
        <f t="shared" si="1"/>
        <v>45930</v>
      </c>
      <c r="Q2" s="6">
        <f t="shared" si="1"/>
        <v>45961</v>
      </c>
      <c r="R2" s="6">
        <f t="shared" si="1"/>
        <v>45991</v>
      </c>
      <c r="S2" s="6">
        <f t="shared" si="1"/>
        <v>46022</v>
      </c>
      <c r="T2" s="6">
        <f>EOMONTH(T1,0)</f>
        <v>46053</v>
      </c>
    </row>
    <row r="3" spans="1:20"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7</v>
      </c>
      <c r="T3" s="4" t="s">
        <v>8</v>
      </c>
    </row>
    <row r="4" spans="1:20" ht="15.75">
      <c r="A4" s="1" t="s">
        <v>0</v>
      </c>
      <c r="B4" s="4" t="s">
        <v>6</v>
      </c>
      <c r="C4" s="2" t="s">
        <v>2</v>
      </c>
      <c r="D4" s="4" t="s">
        <v>4</v>
      </c>
      <c r="E4" s="4" t="s">
        <v>5</v>
      </c>
      <c r="F4" s="10" t="s">
        <v>18</v>
      </c>
      <c r="G4" s="11">
        <f>SUM(G6:G59)</f>
        <v>714.29</v>
      </c>
      <c r="H4" s="11">
        <f t="shared" ref="H4:T4" si="2">SUM(H6:H59)</f>
        <v>9571.4199999999983</v>
      </c>
      <c r="I4" s="11">
        <f t="shared" si="2"/>
        <v>9623.5800000000017</v>
      </c>
      <c r="J4" s="11">
        <f t="shared" si="2"/>
        <v>6029.42</v>
      </c>
      <c r="K4" s="11">
        <f t="shared" si="2"/>
        <v>1564.29</v>
      </c>
      <c r="L4" s="11">
        <f t="shared" si="2"/>
        <v>10800</v>
      </c>
      <c r="M4" s="11">
        <f t="shared" si="2"/>
        <v>5824.43</v>
      </c>
      <c r="N4" s="11">
        <f t="shared" si="2"/>
        <v>1782.86</v>
      </c>
      <c r="O4" s="11">
        <f t="shared" si="2"/>
        <v>9895.7099999999991</v>
      </c>
      <c r="P4" s="11">
        <f t="shared" si="2"/>
        <v>6667.29</v>
      </c>
      <c r="Q4" s="11">
        <f t="shared" si="2"/>
        <v>1862.85</v>
      </c>
      <c r="R4" s="11">
        <f t="shared" si="2"/>
        <v>4572.8600000000006</v>
      </c>
      <c r="S4" s="11">
        <f t="shared" si="2"/>
        <v>6957.29</v>
      </c>
      <c r="T4" s="11">
        <f t="shared" si="2"/>
        <v>12.71</v>
      </c>
    </row>
    <row r="5" spans="1:20">
      <c r="A5" s="7">
        <v>2025</v>
      </c>
      <c r="B5" s="7"/>
      <c r="C5" s="7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2">
        <v>1</v>
      </c>
      <c r="B6" s="5">
        <f>$A$5*100 + A6</f>
        <v>202501</v>
      </c>
      <c r="C6" s="3">
        <v>2500</v>
      </c>
      <c r="D6" s="6">
        <f xml:space="preserve"> DATE(INT(B6/100), 1,0) - WEEKDAY(DATE(INT(B6/100),1,4),3)-3 + MOD(B6,100)*7</f>
        <v>45656</v>
      </c>
      <c r="E6" s="6">
        <f>D6+6</f>
        <v>45662</v>
      </c>
      <c r="G6" s="9">
        <f>ROUND( ( AND($D6&lt;&gt;"", $E6&lt;&gt;"", G$1&lt;&gt;"", G$2&lt;&gt;"", $E6&gt;=$D6, G$2&gt;=G$1) * MAX( 0, MIN( $E6, G$2 ) + 1 - MAX( $D6, G$1 ) ) ) * ($C6/7), 2 )</f>
        <v>714.29</v>
      </c>
      <c r="H6" s="9">
        <f t="shared" ref="H6:T21" si="3">ROUND( ( AND($D6&lt;&gt;"", $E6&lt;&gt;"", H$1&lt;&gt;"", H$2&lt;&gt;"", $E6&gt;=$D6, H$2&gt;=H$1) * MAX( 0, MIN( $E6, H$2 ) + 1 - MAX( $D6, H$1 ) ) ) * ($C6/7), 2 )</f>
        <v>1785.71</v>
      </c>
      <c r="I6" s="9">
        <f t="shared" si="3"/>
        <v>0</v>
      </c>
      <c r="J6" s="9">
        <f t="shared" si="3"/>
        <v>0</v>
      </c>
      <c r="K6" s="9">
        <f t="shared" si="3"/>
        <v>0</v>
      </c>
      <c r="L6" s="9">
        <f t="shared" si="3"/>
        <v>0</v>
      </c>
      <c r="M6" s="9">
        <f t="shared" si="3"/>
        <v>0</v>
      </c>
      <c r="N6" s="9">
        <f t="shared" si="3"/>
        <v>0</v>
      </c>
      <c r="O6" s="9">
        <f t="shared" si="3"/>
        <v>0</v>
      </c>
      <c r="P6" s="9">
        <f t="shared" si="3"/>
        <v>0</v>
      </c>
      <c r="Q6" s="9">
        <f t="shared" si="3"/>
        <v>0</v>
      </c>
      <c r="R6" s="9">
        <f t="shared" si="3"/>
        <v>0</v>
      </c>
      <c r="S6" s="9">
        <f t="shared" si="3"/>
        <v>0</v>
      </c>
      <c r="T6" s="9">
        <f t="shared" si="3"/>
        <v>0</v>
      </c>
    </row>
    <row r="7" spans="1:20">
      <c r="A7" s="2">
        <v>2</v>
      </c>
      <c r="B7" s="5">
        <f t="shared" ref="B7:B57" si="4">$A$5*100 + A7</f>
        <v>202502</v>
      </c>
      <c r="C7" s="3">
        <v>3000</v>
      </c>
      <c r="D7" s="6">
        <f t="shared" ref="D7:D59" si="5" xml:space="preserve"> DATE(INT(B7/100), 1,0) - WEEKDAY(DATE(INT(B7/100),1,4),3)-3 + MOD(B7,100)*7</f>
        <v>45663</v>
      </c>
      <c r="E7" s="6">
        <f t="shared" ref="E7:E59" si="6">D7+6</f>
        <v>45669</v>
      </c>
      <c r="G7" s="9">
        <f t="shared" ref="G7:T38" si="7">ROUND( ( AND($D7&lt;&gt;"", $E7&lt;&gt;"", G$1&lt;&gt;"", G$2&lt;&gt;"", $E7&gt;=$D7, G$2&gt;=G$1) * MAX( 0, MIN( $E7, G$2 ) + 1 - MAX( $D7, G$1 ) ) ) * ($C7/7), 2 )</f>
        <v>0</v>
      </c>
      <c r="H7" s="9">
        <f t="shared" si="3"/>
        <v>3000</v>
      </c>
      <c r="I7" s="9">
        <f t="shared" si="3"/>
        <v>0</v>
      </c>
      <c r="J7" s="9">
        <f t="shared" si="3"/>
        <v>0</v>
      </c>
      <c r="K7" s="9">
        <f t="shared" si="3"/>
        <v>0</v>
      </c>
      <c r="L7" s="9">
        <f t="shared" si="3"/>
        <v>0</v>
      </c>
      <c r="M7" s="9">
        <f t="shared" si="3"/>
        <v>0</v>
      </c>
      <c r="N7" s="9">
        <f t="shared" si="3"/>
        <v>0</v>
      </c>
      <c r="O7" s="9">
        <f t="shared" si="3"/>
        <v>0</v>
      </c>
      <c r="P7" s="9">
        <f t="shared" si="3"/>
        <v>0</v>
      </c>
      <c r="Q7" s="9">
        <f t="shared" si="3"/>
        <v>0</v>
      </c>
      <c r="R7" s="9">
        <f t="shared" si="3"/>
        <v>0</v>
      </c>
      <c r="S7" s="9">
        <f t="shared" si="3"/>
        <v>0</v>
      </c>
      <c r="T7" s="9">
        <f t="shared" si="3"/>
        <v>0</v>
      </c>
    </row>
    <row r="8" spans="1:20">
      <c r="A8" s="2">
        <v>3</v>
      </c>
      <c r="B8" s="5">
        <f t="shared" si="4"/>
        <v>202503</v>
      </c>
      <c r="C8" s="3">
        <v>2000</v>
      </c>
      <c r="D8" s="6">
        <f t="shared" si="5"/>
        <v>45670</v>
      </c>
      <c r="E8" s="6">
        <f t="shared" si="6"/>
        <v>45676</v>
      </c>
      <c r="G8" s="9">
        <f t="shared" si="7"/>
        <v>0</v>
      </c>
      <c r="H8" s="9">
        <f t="shared" si="3"/>
        <v>2000</v>
      </c>
      <c r="I8" s="9">
        <f t="shared" si="3"/>
        <v>0</v>
      </c>
      <c r="J8" s="9">
        <f t="shared" si="3"/>
        <v>0</v>
      </c>
      <c r="K8" s="9">
        <f t="shared" si="3"/>
        <v>0</v>
      </c>
      <c r="L8" s="9">
        <f t="shared" si="3"/>
        <v>0</v>
      </c>
      <c r="M8" s="9">
        <f t="shared" si="3"/>
        <v>0</v>
      </c>
      <c r="N8" s="9">
        <f t="shared" si="3"/>
        <v>0</v>
      </c>
      <c r="O8" s="9">
        <f t="shared" si="3"/>
        <v>0</v>
      </c>
      <c r="P8" s="9">
        <f t="shared" si="3"/>
        <v>0</v>
      </c>
      <c r="Q8" s="9">
        <f t="shared" si="3"/>
        <v>0</v>
      </c>
      <c r="R8" s="9">
        <f t="shared" si="3"/>
        <v>0</v>
      </c>
      <c r="S8" s="9">
        <f t="shared" si="3"/>
        <v>0</v>
      </c>
      <c r="T8" s="9">
        <f t="shared" si="3"/>
        <v>0</v>
      </c>
    </row>
    <row r="9" spans="1:20">
      <c r="A9" s="2">
        <v>4</v>
      </c>
      <c r="B9" s="5">
        <f t="shared" si="4"/>
        <v>202504</v>
      </c>
      <c r="C9" s="3">
        <v>1500</v>
      </c>
      <c r="D9" s="6">
        <f t="shared" si="5"/>
        <v>45677</v>
      </c>
      <c r="E9" s="6">
        <f t="shared" si="6"/>
        <v>45683</v>
      </c>
      <c r="G9" s="9">
        <f t="shared" si="7"/>
        <v>0</v>
      </c>
      <c r="H9" s="9">
        <f t="shared" si="3"/>
        <v>1500</v>
      </c>
      <c r="I9" s="9">
        <f t="shared" si="3"/>
        <v>0</v>
      </c>
      <c r="J9" s="9">
        <f t="shared" si="3"/>
        <v>0</v>
      </c>
      <c r="K9" s="9">
        <f t="shared" si="3"/>
        <v>0</v>
      </c>
      <c r="L9" s="9">
        <f t="shared" si="3"/>
        <v>0</v>
      </c>
      <c r="M9" s="9">
        <f t="shared" si="3"/>
        <v>0</v>
      </c>
      <c r="N9" s="9">
        <f t="shared" si="3"/>
        <v>0</v>
      </c>
      <c r="O9" s="9">
        <f t="shared" si="3"/>
        <v>0</v>
      </c>
      <c r="P9" s="9">
        <f t="shared" si="3"/>
        <v>0</v>
      </c>
      <c r="Q9" s="9">
        <f t="shared" si="3"/>
        <v>0</v>
      </c>
      <c r="R9" s="9">
        <f t="shared" si="3"/>
        <v>0</v>
      </c>
      <c r="S9" s="9">
        <f t="shared" si="3"/>
        <v>0</v>
      </c>
      <c r="T9" s="9">
        <f t="shared" si="3"/>
        <v>0</v>
      </c>
    </row>
    <row r="10" spans="1:20">
      <c r="A10" s="2">
        <v>5</v>
      </c>
      <c r="B10" s="5">
        <f t="shared" si="4"/>
        <v>202505</v>
      </c>
      <c r="C10" s="3">
        <v>1800</v>
      </c>
      <c r="D10" s="6">
        <f t="shared" si="5"/>
        <v>45684</v>
      </c>
      <c r="E10" s="6">
        <f t="shared" si="6"/>
        <v>45690</v>
      </c>
      <c r="G10" s="9">
        <f t="shared" si="7"/>
        <v>0</v>
      </c>
      <c r="H10" s="9">
        <f t="shared" si="3"/>
        <v>1285.71</v>
      </c>
      <c r="I10" s="9">
        <f t="shared" si="3"/>
        <v>514.29</v>
      </c>
      <c r="J10" s="9">
        <f t="shared" si="3"/>
        <v>0</v>
      </c>
      <c r="K10" s="9">
        <f t="shared" si="3"/>
        <v>0</v>
      </c>
      <c r="L10" s="9">
        <f t="shared" si="3"/>
        <v>0</v>
      </c>
      <c r="M10" s="9">
        <f t="shared" si="3"/>
        <v>0</v>
      </c>
      <c r="N10" s="9">
        <f t="shared" si="3"/>
        <v>0</v>
      </c>
      <c r="O10" s="9">
        <f t="shared" si="3"/>
        <v>0</v>
      </c>
      <c r="P10" s="9">
        <f t="shared" si="3"/>
        <v>0</v>
      </c>
      <c r="Q10" s="9">
        <f t="shared" si="3"/>
        <v>0</v>
      </c>
      <c r="R10" s="9">
        <f t="shared" si="3"/>
        <v>0</v>
      </c>
      <c r="S10" s="9">
        <f t="shared" si="3"/>
        <v>0</v>
      </c>
      <c r="T10" s="9">
        <f t="shared" si="3"/>
        <v>0</v>
      </c>
    </row>
    <row r="11" spans="1:20">
      <c r="A11" s="2">
        <v>6</v>
      </c>
      <c r="B11" s="5">
        <f t="shared" si="4"/>
        <v>202506</v>
      </c>
      <c r="C11" s="3">
        <v>2300</v>
      </c>
      <c r="D11" s="6">
        <f t="shared" si="5"/>
        <v>45691</v>
      </c>
      <c r="E11" s="6">
        <f t="shared" si="6"/>
        <v>45697</v>
      </c>
      <c r="G11" s="9">
        <f t="shared" si="7"/>
        <v>0</v>
      </c>
      <c r="H11" s="9">
        <f t="shared" si="3"/>
        <v>0</v>
      </c>
      <c r="I11" s="9">
        <f t="shared" si="3"/>
        <v>2300</v>
      </c>
      <c r="J11" s="9">
        <f t="shared" si="3"/>
        <v>0</v>
      </c>
      <c r="K11" s="9">
        <f t="shared" si="3"/>
        <v>0</v>
      </c>
      <c r="L11" s="9">
        <f t="shared" si="3"/>
        <v>0</v>
      </c>
      <c r="M11" s="9">
        <f t="shared" si="3"/>
        <v>0</v>
      </c>
      <c r="N11" s="9">
        <f t="shared" si="3"/>
        <v>0</v>
      </c>
      <c r="O11" s="9">
        <f t="shared" si="3"/>
        <v>0</v>
      </c>
      <c r="P11" s="9">
        <f t="shared" si="3"/>
        <v>0</v>
      </c>
      <c r="Q11" s="9">
        <f t="shared" si="3"/>
        <v>0</v>
      </c>
      <c r="R11" s="9">
        <f t="shared" si="3"/>
        <v>0</v>
      </c>
      <c r="S11" s="9">
        <f t="shared" si="3"/>
        <v>0</v>
      </c>
      <c r="T11" s="9">
        <f t="shared" si="3"/>
        <v>0</v>
      </c>
    </row>
    <row r="12" spans="1:20">
      <c r="A12" s="2">
        <v>7</v>
      </c>
      <c r="B12" s="5">
        <f t="shared" si="4"/>
        <v>202507</v>
      </c>
      <c r="C12" s="3">
        <v>5300</v>
      </c>
      <c r="D12" s="6">
        <f t="shared" si="5"/>
        <v>45698</v>
      </c>
      <c r="E12" s="6">
        <f t="shared" si="6"/>
        <v>45704</v>
      </c>
      <c r="G12" s="9">
        <f t="shared" si="7"/>
        <v>0</v>
      </c>
      <c r="H12" s="9">
        <f t="shared" si="3"/>
        <v>0</v>
      </c>
      <c r="I12" s="9">
        <f t="shared" si="3"/>
        <v>5300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  <c r="O12" s="9">
        <f t="shared" si="3"/>
        <v>0</v>
      </c>
      <c r="P12" s="9">
        <f t="shared" si="3"/>
        <v>0</v>
      </c>
      <c r="Q12" s="9">
        <f t="shared" si="3"/>
        <v>0</v>
      </c>
      <c r="R12" s="9">
        <f t="shared" si="3"/>
        <v>0</v>
      </c>
      <c r="S12" s="9">
        <f t="shared" si="3"/>
        <v>0</v>
      </c>
      <c r="T12" s="9">
        <f t="shared" si="3"/>
        <v>0</v>
      </c>
    </row>
    <row r="13" spans="1:20">
      <c r="A13" s="2">
        <v>8</v>
      </c>
      <c r="B13" s="5">
        <f t="shared" si="4"/>
        <v>202508</v>
      </c>
      <c r="C13" s="3">
        <v>1400</v>
      </c>
      <c r="D13" s="6">
        <f t="shared" si="5"/>
        <v>45705</v>
      </c>
      <c r="E13" s="6">
        <f t="shared" si="6"/>
        <v>45711</v>
      </c>
      <c r="G13" s="9">
        <f t="shared" si="7"/>
        <v>0</v>
      </c>
      <c r="H13" s="9">
        <f t="shared" si="3"/>
        <v>0</v>
      </c>
      <c r="I13" s="9">
        <f t="shared" si="3"/>
        <v>1400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  <c r="O13" s="9">
        <f t="shared" si="3"/>
        <v>0</v>
      </c>
      <c r="P13" s="9">
        <f t="shared" si="3"/>
        <v>0</v>
      </c>
      <c r="Q13" s="9">
        <f t="shared" si="3"/>
        <v>0</v>
      </c>
      <c r="R13" s="9">
        <f t="shared" si="3"/>
        <v>0</v>
      </c>
      <c r="S13" s="9">
        <f t="shared" si="3"/>
        <v>0</v>
      </c>
      <c r="T13" s="9">
        <f t="shared" si="3"/>
        <v>0</v>
      </c>
    </row>
    <row r="14" spans="1:20">
      <c r="A14" s="2">
        <v>9</v>
      </c>
      <c r="B14" s="5">
        <f t="shared" si="4"/>
        <v>202509</v>
      </c>
      <c r="C14" s="3">
        <v>153</v>
      </c>
      <c r="D14" s="6">
        <f t="shared" si="5"/>
        <v>45712</v>
      </c>
      <c r="E14" s="6">
        <f t="shared" si="6"/>
        <v>45718</v>
      </c>
      <c r="G14" s="9">
        <f t="shared" si="7"/>
        <v>0</v>
      </c>
      <c r="H14" s="9">
        <f t="shared" si="3"/>
        <v>0</v>
      </c>
      <c r="I14" s="9">
        <f t="shared" si="3"/>
        <v>109.29</v>
      </c>
      <c r="J14" s="9">
        <f t="shared" si="3"/>
        <v>43.71</v>
      </c>
      <c r="K14" s="9">
        <f t="shared" si="3"/>
        <v>0</v>
      </c>
      <c r="L14" s="9">
        <f t="shared" si="3"/>
        <v>0</v>
      </c>
      <c r="M14" s="9">
        <f t="shared" si="3"/>
        <v>0</v>
      </c>
      <c r="N14" s="9">
        <f t="shared" si="3"/>
        <v>0</v>
      </c>
      <c r="O14" s="9">
        <f t="shared" si="3"/>
        <v>0</v>
      </c>
      <c r="P14" s="9">
        <f t="shared" si="3"/>
        <v>0</v>
      </c>
      <c r="Q14" s="9">
        <f t="shared" si="3"/>
        <v>0</v>
      </c>
      <c r="R14" s="9">
        <f t="shared" si="3"/>
        <v>0</v>
      </c>
      <c r="S14" s="9">
        <f t="shared" si="3"/>
        <v>0</v>
      </c>
      <c r="T14" s="9">
        <f t="shared" si="3"/>
        <v>0</v>
      </c>
    </row>
    <row r="15" spans="1:20">
      <c r="A15" s="2">
        <v>10</v>
      </c>
      <c r="B15" s="5">
        <f t="shared" si="4"/>
        <v>202510</v>
      </c>
      <c r="C15" s="3">
        <v>500</v>
      </c>
      <c r="D15" s="6">
        <f t="shared" si="5"/>
        <v>45719</v>
      </c>
      <c r="E15" s="6">
        <f t="shared" si="6"/>
        <v>45725</v>
      </c>
      <c r="G15" s="9">
        <f t="shared" si="7"/>
        <v>0</v>
      </c>
      <c r="H15" s="9">
        <f t="shared" si="3"/>
        <v>0</v>
      </c>
      <c r="I15" s="9">
        <f t="shared" si="3"/>
        <v>0</v>
      </c>
      <c r="J15" s="9">
        <f t="shared" si="3"/>
        <v>500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  <c r="O15" s="9">
        <f t="shared" si="3"/>
        <v>0</v>
      </c>
      <c r="P15" s="9">
        <f t="shared" si="3"/>
        <v>0</v>
      </c>
      <c r="Q15" s="9">
        <f t="shared" si="3"/>
        <v>0</v>
      </c>
      <c r="R15" s="9">
        <f t="shared" si="3"/>
        <v>0</v>
      </c>
      <c r="S15" s="9">
        <f t="shared" si="3"/>
        <v>0</v>
      </c>
      <c r="T15" s="9">
        <f t="shared" si="3"/>
        <v>0</v>
      </c>
    </row>
    <row r="16" spans="1:20">
      <c r="A16" s="2">
        <v>11</v>
      </c>
      <c r="B16" s="5">
        <f t="shared" si="4"/>
        <v>202511</v>
      </c>
      <c r="C16" s="3">
        <v>4500</v>
      </c>
      <c r="D16" s="6">
        <f t="shared" si="5"/>
        <v>45726</v>
      </c>
      <c r="E16" s="6">
        <f t="shared" si="6"/>
        <v>45732</v>
      </c>
      <c r="G16" s="9">
        <f t="shared" si="7"/>
        <v>0</v>
      </c>
      <c r="H16" s="9">
        <f t="shared" si="3"/>
        <v>0</v>
      </c>
      <c r="I16" s="9">
        <f t="shared" si="3"/>
        <v>0</v>
      </c>
      <c r="J16" s="9">
        <f t="shared" si="3"/>
        <v>4500</v>
      </c>
      <c r="K16" s="9">
        <f t="shared" si="3"/>
        <v>0</v>
      </c>
      <c r="L16" s="9">
        <f t="shared" si="3"/>
        <v>0</v>
      </c>
      <c r="M16" s="9">
        <f t="shared" si="3"/>
        <v>0</v>
      </c>
      <c r="N16" s="9">
        <f t="shared" si="3"/>
        <v>0</v>
      </c>
      <c r="O16" s="9">
        <f t="shared" si="3"/>
        <v>0</v>
      </c>
      <c r="P16" s="9">
        <f t="shared" si="3"/>
        <v>0</v>
      </c>
      <c r="Q16" s="9">
        <f t="shared" si="3"/>
        <v>0</v>
      </c>
      <c r="R16" s="9">
        <f t="shared" si="3"/>
        <v>0</v>
      </c>
      <c r="S16" s="9">
        <f t="shared" si="3"/>
        <v>0</v>
      </c>
      <c r="T16" s="9">
        <f t="shared" si="3"/>
        <v>0</v>
      </c>
    </row>
    <row r="17" spans="1:20">
      <c r="A17" s="2">
        <v>12</v>
      </c>
      <c r="B17" s="5">
        <f t="shared" si="4"/>
        <v>202512</v>
      </c>
      <c r="C17" s="3">
        <v>400</v>
      </c>
      <c r="D17" s="6">
        <f t="shared" si="5"/>
        <v>45733</v>
      </c>
      <c r="E17" s="6">
        <f t="shared" si="6"/>
        <v>45739</v>
      </c>
      <c r="G17" s="9">
        <f t="shared" si="7"/>
        <v>0</v>
      </c>
      <c r="H17" s="9">
        <f t="shared" si="3"/>
        <v>0</v>
      </c>
      <c r="I17" s="9">
        <f t="shared" si="3"/>
        <v>0</v>
      </c>
      <c r="J17" s="9">
        <f t="shared" si="3"/>
        <v>400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>
        <f t="shared" si="3"/>
        <v>0</v>
      </c>
    </row>
    <row r="18" spans="1:20">
      <c r="A18" s="2">
        <v>13</v>
      </c>
      <c r="B18" s="5">
        <f t="shared" si="4"/>
        <v>202513</v>
      </c>
      <c r="C18" s="3">
        <v>500</v>
      </c>
      <c r="D18" s="6">
        <f t="shared" si="5"/>
        <v>45740</v>
      </c>
      <c r="E18" s="6">
        <f t="shared" si="6"/>
        <v>45746</v>
      </c>
      <c r="G18" s="9">
        <f t="shared" si="7"/>
        <v>0</v>
      </c>
      <c r="H18" s="9">
        <f t="shared" si="3"/>
        <v>0</v>
      </c>
      <c r="I18" s="9">
        <f t="shared" si="3"/>
        <v>0</v>
      </c>
      <c r="J18" s="9">
        <f t="shared" si="3"/>
        <v>500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9">
        <f t="shared" si="3"/>
        <v>0</v>
      </c>
      <c r="Q18" s="9">
        <f t="shared" si="3"/>
        <v>0</v>
      </c>
      <c r="R18" s="9">
        <f t="shared" si="3"/>
        <v>0</v>
      </c>
      <c r="S18" s="9">
        <f t="shared" si="3"/>
        <v>0</v>
      </c>
      <c r="T18" s="9">
        <f t="shared" si="3"/>
        <v>0</v>
      </c>
    </row>
    <row r="19" spans="1:20">
      <c r="A19" s="2">
        <v>14</v>
      </c>
      <c r="B19" s="5">
        <f t="shared" si="4"/>
        <v>202514</v>
      </c>
      <c r="C19" s="3">
        <v>600</v>
      </c>
      <c r="D19" s="6">
        <f t="shared" si="5"/>
        <v>45747</v>
      </c>
      <c r="E19" s="6">
        <f t="shared" si="6"/>
        <v>45753</v>
      </c>
      <c r="G19" s="9">
        <f t="shared" si="7"/>
        <v>0</v>
      </c>
      <c r="H19" s="9">
        <f t="shared" si="3"/>
        <v>0</v>
      </c>
      <c r="I19" s="9">
        <f t="shared" si="3"/>
        <v>0</v>
      </c>
      <c r="J19" s="9">
        <f t="shared" si="3"/>
        <v>85.71</v>
      </c>
      <c r="K19" s="9">
        <f t="shared" si="3"/>
        <v>514.29</v>
      </c>
      <c r="L19" s="9">
        <f t="shared" si="3"/>
        <v>0</v>
      </c>
      <c r="M19" s="9">
        <f t="shared" si="3"/>
        <v>0</v>
      </c>
      <c r="N19" s="9">
        <f t="shared" si="3"/>
        <v>0</v>
      </c>
      <c r="O19" s="9">
        <f t="shared" si="3"/>
        <v>0</v>
      </c>
      <c r="P19" s="9">
        <f t="shared" si="3"/>
        <v>0</v>
      </c>
      <c r="Q19" s="9">
        <f t="shared" si="3"/>
        <v>0</v>
      </c>
      <c r="R19" s="9">
        <f t="shared" si="3"/>
        <v>0</v>
      </c>
      <c r="S19" s="9">
        <f t="shared" si="3"/>
        <v>0</v>
      </c>
      <c r="T19" s="9">
        <f t="shared" si="3"/>
        <v>0</v>
      </c>
    </row>
    <row r="20" spans="1:20">
      <c r="A20" s="2">
        <v>15</v>
      </c>
      <c r="B20" s="5">
        <f t="shared" si="4"/>
        <v>202515</v>
      </c>
      <c r="C20" s="3">
        <v>270</v>
      </c>
      <c r="D20" s="6">
        <f t="shared" si="5"/>
        <v>45754</v>
      </c>
      <c r="E20" s="6">
        <f t="shared" si="6"/>
        <v>45760</v>
      </c>
      <c r="G20" s="9">
        <f t="shared" si="7"/>
        <v>0</v>
      </c>
      <c r="H20" s="9">
        <f t="shared" si="3"/>
        <v>0</v>
      </c>
      <c r="I20" s="9">
        <f t="shared" si="3"/>
        <v>0</v>
      </c>
      <c r="J20" s="9">
        <f t="shared" si="3"/>
        <v>0</v>
      </c>
      <c r="K20" s="9">
        <f t="shared" si="3"/>
        <v>270</v>
      </c>
      <c r="L20" s="9">
        <f t="shared" si="3"/>
        <v>0</v>
      </c>
      <c r="M20" s="9">
        <f t="shared" si="3"/>
        <v>0</v>
      </c>
      <c r="N20" s="9">
        <f t="shared" si="3"/>
        <v>0</v>
      </c>
      <c r="O20" s="9">
        <f t="shared" si="3"/>
        <v>0</v>
      </c>
      <c r="P20" s="9">
        <f t="shared" si="3"/>
        <v>0</v>
      </c>
      <c r="Q20" s="9">
        <f t="shared" si="3"/>
        <v>0</v>
      </c>
      <c r="R20" s="9">
        <f t="shared" si="3"/>
        <v>0</v>
      </c>
      <c r="S20" s="9">
        <f t="shared" si="3"/>
        <v>0</v>
      </c>
      <c r="T20" s="9">
        <f t="shared" si="3"/>
        <v>0</v>
      </c>
    </row>
    <row r="21" spans="1:20">
      <c r="A21" s="2">
        <v>16</v>
      </c>
      <c r="B21" s="5">
        <f t="shared" si="4"/>
        <v>202516</v>
      </c>
      <c r="C21" s="3">
        <v>290</v>
      </c>
      <c r="D21" s="6">
        <f t="shared" si="5"/>
        <v>45761</v>
      </c>
      <c r="E21" s="6">
        <f t="shared" si="6"/>
        <v>45767</v>
      </c>
      <c r="G21" s="9">
        <f t="shared" si="7"/>
        <v>0</v>
      </c>
      <c r="H21" s="9">
        <f t="shared" si="3"/>
        <v>0</v>
      </c>
      <c r="I21" s="9">
        <f t="shared" si="3"/>
        <v>0</v>
      </c>
      <c r="J21" s="9">
        <f t="shared" si="3"/>
        <v>0</v>
      </c>
      <c r="K21" s="9">
        <f t="shared" si="3"/>
        <v>290</v>
      </c>
      <c r="L21" s="9">
        <f t="shared" si="3"/>
        <v>0</v>
      </c>
      <c r="M21" s="9">
        <f t="shared" si="3"/>
        <v>0</v>
      </c>
      <c r="N21" s="9">
        <f t="shared" si="3"/>
        <v>0</v>
      </c>
      <c r="O21" s="9">
        <f t="shared" si="3"/>
        <v>0</v>
      </c>
      <c r="P21" s="9">
        <f t="shared" si="3"/>
        <v>0</v>
      </c>
      <c r="Q21" s="9">
        <f t="shared" si="3"/>
        <v>0</v>
      </c>
      <c r="R21" s="9">
        <f t="shared" si="3"/>
        <v>0</v>
      </c>
      <c r="S21" s="9">
        <f t="shared" si="3"/>
        <v>0</v>
      </c>
      <c r="T21" s="9">
        <f t="shared" si="3"/>
        <v>0</v>
      </c>
    </row>
    <row r="22" spans="1:20">
      <c r="A22" s="2">
        <v>17</v>
      </c>
      <c r="B22" s="5">
        <f t="shared" si="4"/>
        <v>202517</v>
      </c>
      <c r="C22" s="3">
        <v>340</v>
      </c>
      <c r="D22" s="6">
        <f t="shared" si="5"/>
        <v>45768</v>
      </c>
      <c r="E22" s="6">
        <f t="shared" si="6"/>
        <v>45774</v>
      </c>
      <c r="G22" s="9">
        <f t="shared" si="7"/>
        <v>0</v>
      </c>
      <c r="H22" s="9">
        <f t="shared" si="7"/>
        <v>0</v>
      </c>
      <c r="I22" s="9">
        <f t="shared" si="7"/>
        <v>0</v>
      </c>
      <c r="J22" s="9">
        <f t="shared" si="7"/>
        <v>0</v>
      </c>
      <c r="K22" s="9">
        <f t="shared" si="7"/>
        <v>340</v>
      </c>
      <c r="L22" s="9">
        <f t="shared" si="7"/>
        <v>0</v>
      </c>
      <c r="M22" s="9">
        <f t="shared" si="7"/>
        <v>0</v>
      </c>
      <c r="N22" s="9">
        <f t="shared" si="7"/>
        <v>0</v>
      </c>
      <c r="O22" s="9">
        <f t="shared" si="7"/>
        <v>0</v>
      </c>
      <c r="P22" s="9">
        <f t="shared" si="7"/>
        <v>0</v>
      </c>
      <c r="Q22" s="9">
        <f t="shared" si="7"/>
        <v>0</v>
      </c>
      <c r="R22" s="9">
        <f t="shared" si="7"/>
        <v>0</v>
      </c>
      <c r="S22" s="9">
        <f t="shared" si="7"/>
        <v>0</v>
      </c>
      <c r="T22" s="9">
        <f t="shared" si="7"/>
        <v>0</v>
      </c>
    </row>
    <row r="23" spans="1:20">
      <c r="A23" s="2">
        <v>18</v>
      </c>
      <c r="B23" s="5">
        <f t="shared" si="4"/>
        <v>202518</v>
      </c>
      <c r="C23" s="3">
        <v>350</v>
      </c>
      <c r="D23" s="6">
        <f t="shared" si="5"/>
        <v>45775</v>
      </c>
      <c r="E23" s="6">
        <f t="shared" si="6"/>
        <v>45781</v>
      </c>
      <c r="G23" s="9">
        <f t="shared" si="7"/>
        <v>0</v>
      </c>
      <c r="H23" s="9">
        <f t="shared" si="7"/>
        <v>0</v>
      </c>
      <c r="I23" s="9">
        <f t="shared" si="7"/>
        <v>0</v>
      </c>
      <c r="J23" s="9">
        <f t="shared" si="7"/>
        <v>0</v>
      </c>
      <c r="K23" s="9">
        <f t="shared" si="7"/>
        <v>150</v>
      </c>
      <c r="L23" s="9">
        <f t="shared" si="7"/>
        <v>200</v>
      </c>
      <c r="M23" s="9">
        <f t="shared" si="7"/>
        <v>0</v>
      </c>
      <c r="N23" s="9">
        <f t="shared" si="7"/>
        <v>0</v>
      </c>
      <c r="O23" s="9">
        <f t="shared" si="7"/>
        <v>0</v>
      </c>
      <c r="P23" s="9">
        <f t="shared" si="7"/>
        <v>0</v>
      </c>
      <c r="Q23" s="9">
        <f t="shared" si="7"/>
        <v>0</v>
      </c>
      <c r="R23" s="9">
        <f t="shared" si="7"/>
        <v>0</v>
      </c>
      <c r="S23" s="9">
        <f t="shared" si="7"/>
        <v>0</v>
      </c>
      <c r="T23" s="9">
        <f t="shared" si="7"/>
        <v>0</v>
      </c>
    </row>
    <row r="24" spans="1:20">
      <c r="A24" s="2">
        <v>19</v>
      </c>
      <c r="B24" s="5">
        <f t="shared" si="4"/>
        <v>202519</v>
      </c>
      <c r="C24" s="3">
        <v>1800</v>
      </c>
      <c r="D24" s="6">
        <f t="shared" si="5"/>
        <v>45782</v>
      </c>
      <c r="E24" s="6">
        <f t="shared" si="6"/>
        <v>45788</v>
      </c>
      <c r="G24" s="9">
        <f t="shared" si="7"/>
        <v>0</v>
      </c>
      <c r="H24" s="9">
        <f t="shared" si="7"/>
        <v>0</v>
      </c>
      <c r="I24" s="9">
        <f t="shared" si="7"/>
        <v>0</v>
      </c>
      <c r="J24" s="9">
        <f t="shared" si="7"/>
        <v>0</v>
      </c>
      <c r="K24" s="9">
        <f t="shared" si="7"/>
        <v>0</v>
      </c>
      <c r="L24" s="9">
        <f t="shared" si="7"/>
        <v>1800</v>
      </c>
      <c r="M24" s="9">
        <f t="shared" si="7"/>
        <v>0</v>
      </c>
      <c r="N24" s="9">
        <f t="shared" si="7"/>
        <v>0</v>
      </c>
      <c r="O24" s="9">
        <f t="shared" si="7"/>
        <v>0</v>
      </c>
      <c r="P24" s="9">
        <f t="shared" si="7"/>
        <v>0</v>
      </c>
      <c r="Q24" s="9">
        <f t="shared" si="7"/>
        <v>0</v>
      </c>
      <c r="R24" s="9">
        <f t="shared" si="7"/>
        <v>0</v>
      </c>
      <c r="S24" s="9">
        <f t="shared" si="7"/>
        <v>0</v>
      </c>
      <c r="T24" s="9">
        <f t="shared" si="7"/>
        <v>0</v>
      </c>
    </row>
    <row r="25" spans="1:20">
      <c r="A25" s="2">
        <v>20</v>
      </c>
      <c r="B25" s="5">
        <f t="shared" si="4"/>
        <v>202520</v>
      </c>
      <c r="C25" s="3">
        <v>2300</v>
      </c>
      <c r="D25" s="6">
        <f t="shared" si="5"/>
        <v>45789</v>
      </c>
      <c r="E25" s="6">
        <f t="shared" si="6"/>
        <v>45795</v>
      </c>
      <c r="G25" s="9">
        <f t="shared" si="7"/>
        <v>0</v>
      </c>
      <c r="H25" s="9">
        <f t="shared" si="7"/>
        <v>0</v>
      </c>
      <c r="I25" s="9">
        <f t="shared" si="7"/>
        <v>0</v>
      </c>
      <c r="J25" s="9">
        <f t="shared" si="7"/>
        <v>0</v>
      </c>
      <c r="K25" s="9">
        <f t="shared" si="7"/>
        <v>0</v>
      </c>
      <c r="L25" s="9">
        <f t="shared" si="7"/>
        <v>2300</v>
      </c>
      <c r="M25" s="9">
        <f t="shared" si="7"/>
        <v>0</v>
      </c>
      <c r="N25" s="9">
        <f t="shared" si="7"/>
        <v>0</v>
      </c>
      <c r="O25" s="9">
        <f t="shared" si="7"/>
        <v>0</v>
      </c>
      <c r="P25" s="9">
        <f t="shared" si="7"/>
        <v>0</v>
      </c>
      <c r="Q25" s="9">
        <f t="shared" si="7"/>
        <v>0</v>
      </c>
      <c r="R25" s="9">
        <f t="shared" si="7"/>
        <v>0</v>
      </c>
      <c r="S25" s="9">
        <f t="shared" si="7"/>
        <v>0</v>
      </c>
      <c r="T25" s="9">
        <f t="shared" si="7"/>
        <v>0</v>
      </c>
    </row>
    <row r="26" spans="1:20">
      <c r="A26" s="2">
        <v>21</v>
      </c>
      <c r="B26" s="5">
        <f t="shared" si="4"/>
        <v>202521</v>
      </c>
      <c r="C26" s="3">
        <v>5300</v>
      </c>
      <c r="D26" s="6">
        <f t="shared" si="5"/>
        <v>45796</v>
      </c>
      <c r="E26" s="6">
        <f t="shared" si="6"/>
        <v>45802</v>
      </c>
      <c r="G26" s="9">
        <f t="shared" si="7"/>
        <v>0</v>
      </c>
      <c r="H26" s="9">
        <f t="shared" si="7"/>
        <v>0</v>
      </c>
      <c r="I26" s="9">
        <f t="shared" si="7"/>
        <v>0</v>
      </c>
      <c r="J26" s="9">
        <f t="shared" si="7"/>
        <v>0</v>
      </c>
      <c r="K26" s="9">
        <f t="shared" si="7"/>
        <v>0</v>
      </c>
      <c r="L26" s="9">
        <f t="shared" si="7"/>
        <v>5300</v>
      </c>
      <c r="M26" s="9">
        <f t="shared" si="7"/>
        <v>0</v>
      </c>
      <c r="N26" s="9">
        <f t="shared" si="7"/>
        <v>0</v>
      </c>
      <c r="O26" s="9">
        <f t="shared" si="7"/>
        <v>0</v>
      </c>
      <c r="P26" s="9">
        <f t="shared" si="7"/>
        <v>0</v>
      </c>
      <c r="Q26" s="9">
        <f t="shared" si="7"/>
        <v>0</v>
      </c>
      <c r="R26" s="9">
        <f t="shared" si="7"/>
        <v>0</v>
      </c>
      <c r="S26" s="9">
        <f t="shared" si="7"/>
        <v>0</v>
      </c>
      <c r="T26" s="9">
        <f t="shared" si="7"/>
        <v>0</v>
      </c>
    </row>
    <row r="27" spans="1:20">
      <c r="A27" s="2">
        <v>22</v>
      </c>
      <c r="B27" s="5">
        <f t="shared" si="4"/>
        <v>202522</v>
      </c>
      <c r="C27" s="3">
        <v>1400</v>
      </c>
      <c r="D27" s="6">
        <f t="shared" si="5"/>
        <v>45803</v>
      </c>
      <c r="E27" s="6">
        <f t="shared" si="6"/>
        <v>45809</v>
      </c>
      <c r="G27" s="9">
        <f t="shared" si="7"/>
        <v>0</v>
      </c>
      <c r="H27" s="9">
        <f t="shared" si="7"/>
        <v>0</v>
      </c>
      <c r="I27" s="9">
        <f t="shared" si="7"/>
        <v>0</v>
      </c>
      <c r="J27" s="9">
        <f t="shared" si="7"/>
        <v>0</v>
      </c>
      <c r="K27" s="9">
        <f t="shared" si="7"/>
        <v>0</v>
      </c>
      <c r="L27" s="9">
        <f t="shared" si="7"/>
        <v>1200</v>
      </c>
      <c r="M27" s="9">
        <f t="shared" si="7"/>
        <v>200</v>
      </c>
      <c r="N27" s="9">
        <f t="shared" si="7"/>
        <v>0</v>
      </c>
      <c r="O27" s="9">
        <f t="shared" si="7"/>
        <v>0</v>
      </c>
      <c r="P27" s="9">
        <f t="shared" si="7"/>
        <v>0</v>
      </c>
      <c r="Q27" s="9">
        <f t="shared" si="7"/>
        <v>0</v>
      </c>
      <c r="R27" s="9">
        <f t="shared" si="7"/>
        <v>0</v>
      </c>
      <c r="S27" s="9">
        <f t="shared" si="7"/>
        <v>0</v>
      </c>
      <c r="T27" s="9">
        <f t="shared" si="7"/>
        <v>0</v>
      </c>
    </row>
    <row r="28" spans="1:20">
      <c r="A28" s="2">
        <v>23</v>
      </c>
      <c r="B28" s="5">
        <f t="shared" si="4"/>
        <v>202523</v>
      </c>
      <c r="C28" s="3">
        <v>153</v>
      </c>
      <c r="D28" s="6">
        <f t="shared" si="5"/>
        <v>45810</v>
      </c>
      <c r="E28" s="6">
        <f t="shared" si="6"/>
        <v>45816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153</v>
      </c>
      <c r="N28" s="9">
        <f t="shared" si="7"/>
        <v>0</v>
      </c>
      <c r="O28" s="9">
        <f t="shared" si="7"/>
        <v>0</v>
      </c>
      <c r="P28" s="9">
        <f t="shared" si="7"/>
        <v>0</v>
      </c>
      <c r="Q28" s="9">
        <f t="shared" si="7"/>
        <v>0</v>
      </c>
      <c r="R28" s="9">
        <f t="shared" si="7"/>
        <v>0</v>
      </c>
      <c r="S28" s="9">
        <f t="shared" si="7"/>
        <v>0</v>
      </c>
      <c r="T28" s="9">
        <f t="shared" si="7"/>
        <v>0</v>
      </c>
    </row>
    <row r="29" spans="1:20">
      <c r="A29" s="2">
        <v>24</v>
      </c>
      <c r="B29" s="5">
        <f t="shared" si="4"/>
        <v>202524</v>
      </c>
      <c r="C29" s="3">
        <v>500</v>
      </c>
      <c r="D29" s="6">
        <f t="shared" si="5"/>
        <v>45817</v>
      </c>
      <c r="E29" s="6">
        <f t="shared" si="6"/>
        <v>45823</v>
      </c>
      <c r="G29" s="9">
        <f t="shared" si="7"/>
        <v>0</v>
      </c>
      <c r="H29" s="9">
        <f t="shared" si="7"/>
        <v>0</v>
      </c>
      <c r="I29" s="9">
        <f t="shared" si="7"/>
        <v>0</v>
      </c>
      <c r="J29" s="9">
        <f t="shared" si="7"/>
        <v>0</v>
      </c>
      <c r="K29" s="9">
        <f t="shared" si="7"/>
        <v>0</v>
      </c>
      <c r="L29" s="9">
        <f t="shared" si="7"/>
        <v>0</v>
      </c>
      <c r="M29" s="9">
        <f t="shared" si="7"/>
        <v>500</v>
      </c>
      <c r="N29" s="9">
        <f t="shared" si="7"/>
        <v>0</v>
      </c>
      <c r="O29" s="9">
        <f t="shared" si="7"/>
        <v>0</v>
      </c>
      <c r="P29" s="9">
        <f t="shared" si="7"/>
        <v>0</v>
      </c>
      <c r="Q29" s="9">
        <f t="shared" si="7"/>
        <v>0</v>
      </c>
      <c r="R29" s="9">
        <f t="shared" si="7"/>
        <v>0</v>
      </c>
      <c r="S29" s="9">
        <f t="shared" si="7"/>
        <v>0</v>
      </c>
      <c r="T29" s="9">
        <f t="shared" si="7"/>
        <v>0</v>
      </c>
    </row>
    <row r="30" spans="1:20">
      <c r="A30" s="2">
        <v>25</v>
      </c>
      <c r="B30" s="5">
        <f t="shared" si="4"/>
        <v>202525</v>
      </c>
      <c r="C30" s="3">
        <v>4500</v>
      </c>
      <c r="D30" s="6">
        <f t="shared" si="5"/>
        <v>45824</v>
      </c>
      <c r="E30" s="6">
        <f t="shared" si="6"/>
        <v>45830</v>
      </c>
      <c r="G30" s="9">
        <f t="shared" si="7"/>
        <v>0</v>
      </c>
      <c r="H30" s="9">
        <f t="shared" si="7"/>
        <v>0</v>
      </c>
      <c r="I30" s="9">
        <f t="shared" si="7"/>
        <v>0</v>
      </c>
      <c r="J30" s="9">
        <f t="shared" si="7"/>
        <v>0</v>
      </c>
      <c r="K30" s="9">
        <f t="shared" si="7"/>
        <v>0</v>
      </c>
      <c r="L30" s="9">
        <f t="shared" si="7"/>
        <v>0</v>
      </c>
      <c r="M30" s="9">
        <f t="shared" si="7"/>
        <v>4500</v>
      </c>
      <c r="N30" s="9">
        <f t="shared" si="7"/>
        <v>0</v>
      </c>
      <c r="O30" s="9">
        <f t="shared" si="7"/>
        <v>0</v>
      </c>
      <c r="P30" s="9">
        <f t="shared" si="7"/>
        <v>0</v>
      </c>
      <c r="Q30" s="9">
        <f t="shared" si="7"/>
        <v>0</v>
      </c>
      <c r="R30" s="9">
        <f t="shared" si="7"/>
        <v>0</v>
      </c>
      <c r="S30" s="9">
        <f t="shared" si="7"/>
        <v>0</v>
      </c>
      <c r="T30" s="9">
        <f t="shared" si="7"/>
        <v>0</v>
      </c>
    </row>
    <row r="31" spans="1:20">
      <c r="A31" s="2">
        <v>26</v>
      </c>
      <c r="B31" s="5">
        <f t="shared" si="4"/>
        <v>202526</v>
      </c>
      <c r="C31" s="3">
        <v>400</v>
      </c>
      <c r="D31" s="6">
        <f t="shared" si="5"/>
        <v>45831</v>
      </c>
      <c r="E31" s="6">
        <f t="shared" si="6"/>
        <v>45837</v>
      </c>
      <c r="G31" s="9">
        <f t="shared" si="7"/>
        <v>0</v>
      </c>
      <c r="H31" s="9">
        <f t="shared" si="7"/>
        <v>0</v>
      </c>
      <c r="I31" s="9">
        <f t="shared" si="7"/>
        <v>0</v>
      </c>
      <c r="J31" s="9">
        <f t="shared" si="7"/>
        <v>0</v>
      </c>
      <c r="K31" s="9">
        <f t="shared" si="7"/>
        <v>0</v>
      </c>
      <c r="L31" s="9">
        <f t="shared" si="7"/>
        <v>0</v>
      </c>
      <c r="M31" s="9">
        <f t="shared" si="7"/>
        <v>400</v>
      </c>
      <c r="N31" s="9">
        <f t="shared" si="7"/>
        <v>0</v>
      </c>
      <c r="O31" s="9">
        <f t="shared" si="7"/>
        <v>0</v>
      </c>
      <c r="P31" s="9">
        <f t="shared" si="7"/>
        <v>0</v>
      </c>
      <c r="Q31" s="9">
        <f t="shared" si="7"/>
        <v>0</v>
      </c>
      <c r="R31" s="9">
        <f t="shared" si="7"/>
        <v>0</v>
      </c>
      <c r="S31" s="9">
        <f t="shared" si="7"/>
        <v>0</v>
      </c>
      <c r="T31" s="9">
        <f t="shared" si="7"/>
        <v>0</v>
      </c>
    </row>
    <row r="32" spans="1:20">
      <c r="A32" s="2">
        <v>27</v>
      </c>
      <c r="B32" s="5">
        <f t="shared" si="4"/>
        <v>202527</v>
      </c>
      <c r="C32" s="3">
        <v>500</v>
      </c>
      <c r="D32" s="6">
        <f t="shared" si="5"/>
        <v>45838</v>
      </c>
      <c r="E32" s="6">
        <f t="shared" si="6"/>
        <v>45844</v>
      </c>
      <c r="G32" s="9">
        <f t="shared" si="7"/>
        <v>0</v>
      </c>
      <c r="H32" s="9">
        <f t="shared" si="7"/>
        <v>0</v>
      </c>
      <c r="I32" s="9">
        <f t="shared" si="7"/>
        <v>0</v>
      </c>
      <c r="J32" s="9">
        <f t="shared" si="7"/>
        <v>0</v>
      </c>
      <c r="K32" s="9">
        <f t="shared" si="7"/>
        <v>0</v>
      </c>
      <c r="L32" s="9">
        <f t="shared" si="7"/>
        <v>0</v>
      </c>
      <c r="M32" s="9">
        <f t="shared" si="7"/>
        <v>71.430000000000007</v>
      </c>
      <c r="N32" s="9">
        <f t="shared" si="7"/>
        <v>428.57</v>
      </c>
      <c r="O32" s="9">
        <f t="shared" si="7"/>
        <v>0</v>
      </c>
      <c r="P32" s="9">
        <f t="shared" si="7"/>
        <v>0</v>
      </c>
      <c r="Q32" s="9">
        <f t="shared" si="7"/>
        <v>0</v>
      </c>
      <c r="R32" s="9">
        <f t="shared" si="7"/>
        <v>0</v>
      </c>
      <c r="S32" s="9">
        <f t="shared" si="7"/>
        <v>0</v>
      </c>
      <c r="T32" s="9">
        <f t="shared" si="7"/>
        <v>0</v>
      </c>
    </row>
    <row r="33" spans="1:20">
      <c r="A33" s="2">
        <v>28</v>
      </c>
      <c r="B33" s="5">
        <f t="shared" si="4"/>
        <v>202528</v>
      </c>
      <c r="C33" s="3">
        <v>600</v>
      </c>
      <c r="D33" s="6">
        <f t="shared" si="5"/>
        <v>45845</v>
      </c>
      <c r="E33" s="6">
        <f t="shared" si="6"/>
        <v>45851</v>
      </c>
      <c r="G33" s="9">
        <f t="shared" si="7"/>
        <v>0</v>
      </c>
      <c r="H33" s="9">
        <f t="shared" si="7"/>
        <v>0</v>
      </c>
      <c r="I33" s="9">
        <f t="shared" si="7"/>
        <v>0</v>
      </c>
      <c r="J33" s="9">
        <f t="shared" si="7"/>
        <v>0</v>
      </c>
      <c r="K33" s="9">
        <f t="shared" si="7"/>
        <v>0</v>
      </c>
      <c r="L33" s="9">
        <f t="shared" si="7"/>
        <v>0</v>
      </c>
      <c r="M33" s="9">
        <f t="shared" si="7"/>
        <v>0</v>
      </c>
      <c r="N33" s="9">
        <f t="shared" si="7"/>
        <v>600</v>
      </c>
      <c r="O33" s="9">
        <f t="shared" si="7"/>
        <v>0</v>
      </c>
      <c r="P33" s="9">
        <f t="shared" si="7"/>
        <v>0</v>
      </c>
      <c r="Q33" s="9">
        <f t="shared" si="7"/>
        <v>0</v>
      </c>
      <c r="R33" s="9">
        <f t="shared" si="7"/>
        <v>0</v>
      </c>
      <c r="S33" s="9">
        <f t="shared" si="7"/>
        <v>0</v>
      </c>
      <c r="T33" s="9">
        <f t="shared" si="7"/>
        <v>0</v>
      </c>
    </row>
    <row r="34" spans="1:20">
      <c r="A34" s="2">
        <v>29</v>
      </c>
      <c r="B34" s="5">
        <f t="shared" si="4"/>
        <v>202529</v>
      </c>
      <c r="C34" s="3">
        <v>270</v>
      </c>
      <c r="D34" s="6">
        <f t="shared" si="5"/>
        <v>45852</v>
      </c>
      <c r="E34" s="6">
        <f t="shared" si="6"/>
        <v>45858</v>
      </c>
      <c r="G34" s="9">
        <f t="shared" si="7"/>
        <v>0</v>
      </c>
      <c r="H34" s="9">
        <f t="shared" si="7"/>
        <v>0</v>
      </c>
      <c r="I34" s="9">
        <f t="shared" si="7"/>
        <v>0</v>
      </c>
      <c r="J34" s="9">
        <f t="shared" si="7"/>
        <v>0</v>
      </c>
      <c r="K34" s="9">
        <f t="shared" si="7"/>
        <v>0</v>
      </c>
      <c r="L34" s="9">
        <f t="shared" si="7"/>
        <v>0</v>
      </c>
      <c r="M34" s="9">
        <f t="shared" si="7"/>
        <v>0</v>
      </c>
      <c r="N34" s="9">
        <f t="shared" si="7"/>
        <v>270</v>
      </c>
      <c r="O34" s="9">
        <f t="shared" si="7"/>
        <v>0</v>
      </c>
      <c r="P34" s="9">
        <f t="shared" si="7"/>
        <v>0</v>
      </c>
      <c r="Q34" s="9">
        <f t="shared" si="7"/>
        <v>0</v>
      </c>
      <c r="R34" s="9">
        <f t="shared" si="7"/>
        <v>0</v>
      </c>
      <c r="S34" s="9">
        <f t="shared" si="7"/>
        <v>0</v>
      </c>
      <c r="T34" s="9">
        <f t="shared" si="7"/>
        <v>0</v>
      </c>
    </row>
    <row r="35" spans="1:20">
      <c r="A35" s="2">
        <v>30</v>
      </c>
      <c r="B35" s="5">
        <f t="shared" si="4"/>
        <v>202530</v>
      </c>
      <c r="C35" s="3">
        <v>290</v>
      </c>
      <c r="D35" s="6">
        <f t="shared" si="5"/>
        <v>45859</v>
      </c>
      <c r="E35" s="6">
        <f t="shared" si="6"/>
        <v>45865</v>
      </c>
      <c r="G35" s="9">
        <f t="shared" si="7"/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  <c r="M35" s="9">
        <f t="shared" si="7"/>
        <v>0</v>
      </c>
      <c r="N35" s="9">
        <f t="shared" si="7"/>
        <v>290</v>
      </c>
      <c r="O35" s="9">
        <f t="shared" si="7"/>
        <v>0</v>
      </c>
      <c r="P35" s="9">
        <f t="shared" si="7"/>
        <v>0</v>
      </c>
      <c r="Q35" s="9">
        <f t="shared" si="7"/>
        <v>0</v>
      </c>
      <c r="R35" s="9">
        <f t="shared" si="7"/>
        <v>0</v>
      </c>
      <c r="S35" s="9">
        <f t="shared" si="7"/>
        <v>0</v>
      </c>
      <c r="T35" s="9">
        <f t="shared" si="7"/>
        <v>0</v>
      </c>
    </row>
    <row r="36" spans="1:20">
      <c r="A36" s="2">
        <v>31</v>
      </c>
      <c r="B36" s="5">
        <f t="shared" si="4"/>
        <v>202531</v>
      </c>
      <c r="C36" s="3">
        <v>340</v>
      </c>
      <c r="D36" s="6">
        <f t="shared" si="5"/>
        <v>45866</v>
      </c>
      <c r="E36" s="6">
        <f t="shared" si="6"/>
        <v>45872</v>
      </c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>
        <f t="shared" si="7"/>
        <v>0</v>
      </c>
      <c r="L36" s="9">
        <f t="shared" si="7"/>
        <v>0</v>
      </c>
      <c r="M36" s="9">
        <f t="shared" si="7"/>
        <v>0</v>
      </c>
      <c r="N36" s="9">
        <f t="shared" si="7"/>
        <v>194.29</v>
      </c>
      <c r="O36" s="9">
        <f t="shared" si="7"/>
        <v>145.71</v>
      </c>
      <c r="P36" s="9">
        <f t="shared" si="7"/>
        <v>0</v>
      </c>
      <c r="Q36" s="9">
        <f t="shared" si="7"/>
        <v>0</v>
      </c>
      <c r="R36" s="9">
        <f t="shared" si="7"/>
        <v>0</v>
      </c>
      <c r="S36" s="9">
        <f t="shared" si="7"/>
        <v>0</v>
      </c>
      <c r="T36" s="9">
        <f t="shared" si="7"/>
        <v>0</v>
      </c>
    </row>
    <row r="37" spans="1:20">
      <c r="A37" s="2">
        <v>32</v>
      </c>
      <c r="B37" s="5">
        <f t="shared" si="4"/>
        <v>202532</v>
      </c>
      <c r="C37" s="3">
        <v>350</v>
      </c>
      <c r="D37" s="6">
        <f t="shared" si="5"/>
        <v>45873</v>
      </c>
      <c r="E37" s="6">
        <f t="shared" si="6"/>
        <v>45879</v>
      </c>
      <c r="G37" s="9">
        <f t="shared" si="7"/>
        <v>0</v>
      </c>
      <c r="H37" s="9">
        <f t="shared" si="7"/>
        <v>0</v>
      </c>
      <c r="I37" s="9">
        <f t="shared" si="7"/>
        <v>0</v>
      </c>
      <c r="J37" s="9">
        <f t="shared" si="7"/>
        <v>0</v>
      </c>
      <c r="K37" s="9">
        <f t="shared" si="7"/>
        <v>0</v>
      </c>
      <c r="L37" s="9">
        <f t="shared" si="7"/>
        <v>0</v>
      </c>
      <c r="M37" s="9">
        <f t="shared" si="7"/>
        <v>0</v>
      </c>
      <c r="N37" s="9">
        <f t="shared" si="7"/>
        <v>0</v>
      </c>
      <c r="O37" s="9">
        <f t="shared" si="7"/>
        <v>350</v>
      </c>
      <c r="P37" s="9">
        <f t="shared" si="7"/>
        <v>0</v>
      </c>
      <c r="Q37" s="9">
        <f t="shared" si="7"/>
        <v>0</v>
      </c>
      <c r="R37" s="9">
        <f t="shared" si="7"/>
        <v>0</v>
      </c>
      <c r="S37" s="9">
        <f t="shared" si="7"/>
        <v>0</v>
      </c>
      <c r="T37" s="9">
        <f t="shared" si="7"/>
        <v>0</v>
      </c>
    </row>
    <row r="38" spans="1:20">
      <c r="A38" s="2">
        <v>33</v>
      </c>
      <c r="B38" s="5">
        <f t="shared" si="4"/>
        <v>202533</v>
      </c>
      <c r="C38" s="3">
        <v>1800</v>
      </c>
      <c r="D38" s="6">
        <f t="shared" si="5"/>
        <v>45880</v>
      </c>
      <c r="E38" s="6">
        <f t="shared" si="6"/>
        <v>45886</v>
      </c>
      <c r="G38" s="9">
        <f t="shared" si="7"/>
        <v>0</v>
      </c>
      <c r="H38" s="9">
        <f t="shared" si="7"/>
        <v>0</v>
      </c>
      <c r="I38" s="9">
        <f t="shared" si="7"/>
        <v>0</v>
      </c>
      <c r="J38" s="9">
        <f t="shared" si="7"/>
        <v>0</v>
      </c>
      <c r="K38" s="9">
        <f t="shared" si="7"/>
        <v>0</v>
      </c>
      <c r="L38" s="9">
        <f t="shared" si="7"/>
        <v>0</v>
      </c>
      <c r="M38" s="9">
        <f t="shared" si="7"/>
        <v>0</v>
      </c>
      <c r="N38" s="9">
        <f t="shared" si="7"/>
        <v>0</v>
      </c>
      <c r="O38" s="9">
        <f t="shared" si="7"/>
        <v>1800</v>
      </c>
      <c r="P38" s="9">
        <f t="shared" si="7"/>
        <v>0</v>
      </c>
      <c r="Q38" s="9">
        <f t="shared" si="7"/>
        <v>0</v>
      </c>
      <c r="R38" s="9">
        <f t="shared" si="7"/>
        <v>0</v>
      </c>
      <c r="S38" s="9">
        <f t="shared" si="7"/>
        <v>0</v>
      </c>
      <c r="T38" s="9">
        <f t="shared" si="7"/>
        <v>0</v>
      </c>
    </row>
    <row r="39" spans="1:20">
      <c r="A39" s="2">
        <v>34</v>
      </c>
      <c r="B39" s="5">
        <f t="shared" si="4"/>
        <v>202534</v>
      </c>
      <c r="C39" s="3">
        <v>2300</v>
      </c>
      <c r="D39" s="6">
        <f t="shared" si="5"/>
        <v>45887</v>
      </c>
      <c r="E39" s="6">
        <f t="shared" si="6"/>
        <v>45893</v>
      </c>
      <c r="G39" s="9">
        <f t="shared" ref="G39:T59" si="8">ROUND( ( AND($D39&lt;&gt;"", $E39&lt;&gt;"", G$1&lt;&gt;"", G$2&lt;&gt;"", $E39&gt;=$D39, G$2&gt;=G$1) * MAX( 0, MIN( $E39, G$2 ) + 1 - MAX( $D39, G$1 ) ) ) * ($C39/7), 2 )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  <c r="M39" s="9">
        <f t="shared" si="8"/>
        <v>0</v>
      </c>
      <c r="N39" s="9">
        <f t="shared" si="8"/>
        <v>0</v>
      </c>
      <c r="O39" s="9">
        <f t="shared" si="8"/>
        <v>2300</v>
      </c>
      <c r="P39" s="9">
        <f t="shared" si="8"/>
        <v>0</v>
      </c>
      <c r="Q39" s="9">
        <f t="shared" si="8"/>
        <v>0</v>
      </c>
      <c r="R39" s="9">
        <f t="shared" si="8"/>
        <v>0</v>
      </c>
      <c r="S39" s="9">
        <f t="shared" si="8"/>
        <v>0</v>
      </c>
      <c r="T39" s="9">
        <f t="shared" si="8"/>
        <v>0</v>
      </c>
    </row>
    <row r="40" spans="1:20">
      <c r="A40" s="2">
        <v>35</v>
      </c>
      <c r="B40" s="5">
        <f t="shared" si="4"/>
        <v>202535</v>
      </c>
      <c r="C40" s="3">
        <v>5300</v>
      </c>
      <c r="D40" s="6">
        <f t="shared" si="5"/>
        <v>45894</v>
      </c>
      <c r="E40" s="6">
        <f t="shared" si="6"/>
        <v>45900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5300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</row>
    <row r="41" spans="1:20">
      <c r="A41" s="2">
        <v>36</v>
      </c>
      <c r="B41" s="5">
        <f t="shared" si="4"/>
        <v>202536</v>
      </c>
      <c r="C41" s="3">
        <v>1400</v>
      </c>
      <c r="D41" s="6">
        <f t="shared" si="5"/>
        <v>45901</v>
      </c>
      <c r="E41" s="6">
        <f t="shared" si="6"/>
        <v>45907</v>
      </c>
      <c r="G41" s="9">
        <f t="shared" si="8"/>
        <v>0</v>
      </c>
      <c r="H41" s="9">
        <f t="shared" si="8"/>
        <v>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0</v>
      </c>
      <c r="N41" s="9">
        <f t="shared" si="8"/>
        <v>0</v>
      </c>
      <c r="O41" s="9">
        <f t="shared" si="8"/>
        <v>0</v>
      </c>
      <c r="P41" s="9">
        <f t="shared" si="8"/>
        <v>1400</v>
      </c>
      <c r="Q41" s="9">
        <f t="shared" si="8"/>
        <v>0</v>
      </c>
      <c r="R41" s="9">
        <f t="shared" si="8"/>
        <v>0</v>
      </c>
      <c r="S41" s="9">
        <f t="shared" si="8"/>
        <v>0</v>
      </c>
      <c r="T41" s="9">
        <f t="shared" si="8"/>
        <v>0</v>
      </c>
    </row>
    <row r="42" spans="1:20">
      <c r="A42" s="2">
        <v>37</v>
      </c>
      <c r="B42" s="5">
        <f t="shared" si="4"/>
        <v>202537</v>
      </c>
      <c r="C42" s="3">
        <v>153</v>
      </c>
      <c r="D42" s="6">
        <f t="shared" si="5"/>
        <v>45908</v>
      </c>
      <c r="E42" s="6">
        <f t="shared" si="6"/>
        <v>45914</v>
      </c>
      <c r="G42" s="9">
        <f t="shared" si="8"/>
        <v>0</v>
      </c>
      <c r="H42" s="9">
        <f t="shared" si="8"/>
        <v>0</v>
      </c>
      <c r="I42" s="9">
        <f t="shared" si="8"/>
        <v>0</v>
      </c>
      <c r="J42" s="9">
        <f t="shared" si="8"/>
        <v>0</v>
      </c>
      <c r="K42" s="9">
        <f t="shared" si="8"/>
        <v>0</v>
      </c>
      <c r="L42" s="9">
        <f t="shared" si="8"/>
        <v>0</v>
      </c>
      <c r="M42" s="9">
        <f t="shared" si="8"/>
        <v>0</v>
      </c>
      <c r="N42" s="9">
        <f t="shared" si="8"/>
        <v>0</v>
      </c>
      <c r="O42" s="9">
        <f t="shared" si="8"/>
        <v>0</v>
      </c>
      <c r="P42" s="9">
        <f t="shared" si="8"/>
        <v>153</v>
      </c>
      <c r="Q42" s="9">
        <f t="shared" si="8"/>
        <v>0</v>
      </c>
      <c r="R42" s="9">
        <f t="shared" si="8"/>
        <v>0</v>
      </c>
      <c r="S42" s="9">
        <f t="shared" si="8"/>
        <v>0</v>
      </c>
      <c r="T42" s="9">
        <f t="shared" si="8"/>
        <v>0</v>
      </c>
    </row>
    <row r="43" spans="1:20">
      <c r="A43" s="2">
        <v>38</v>
      </c>
      <c r="B43" s="5">
        <f t="shared" si="4"/>
        <v>202538</v>
      </c>
      <c r="C43" s="3">
        <v>500</v>
      </c>
      <c r="D43" s="6">
        <f t="shared" si="5"/>
        <v>45915</v>
      </c>
      <c r="E43" s="6">
        <f t="shared" si="6"/>
        <v>45921</v>
      </c>
      <c r="G43" s="9">
        <f t="shared" si="8"/>
        <v>0</v>
      </c>
      <c r="H43" s="9">
        <f t="shared" si="8"/>
        <v>0</v>
      </c>
      <c r="I43" s="9">
        <f t="shared" si="8"/>
        <v>0</v>
      </c>
      <c r="J43" s="9">
        <f t="shared" si="8"/>
        <v>0</v>
      </c>
      <c r="K43" s="9">
        <f t="shared" si="8"/>
        <v>0</v>
      </c>
      <c r="L43" s="9">
        <f t="shared" si="8"/>
        <v>0</v>
      </c>
      <c r="M43" s="9">
        <f t="shared" si="8"/>
        <v>0</v>
      </c>
      <c r="N43" s="9">
        <f t="shared" si="8"/>
        <v>0</v>
      </c>
      <c r="O43" s="9">
        <f t="shared" si="8"/>
        <v>0</v>
      </c>
      <c r="P43" s="9">
        <f t="shared" si="8"/>
        <v>500</v>
      </c>
      <c r="Q43" s="9">
        <f t="shared" si="8"/>
        <v>0</v>
      </c>
      <c r="R43" s="9">
        <f t="shared" si="8"/>
        <v>0</v>
      </c>
      <c r="S43" s="9">
        <f t="shared" si="8"/>
        <v>0</v>
      </c>
      <c r="T43" s="9">
        <f t="shared" si="8"/>
        <v>0</v>
      </c>
    </row>
    <row r="44" spans="1:20">
      <c r="A44" s="2">
        <v>39</v>
      </c>
      <c r="B44" s="5">
        <f t="shared" si="4"/>
        <v>202539</v>
      </c>
      <c r="C44" s="3">
        <v>4500</v>
      </c>
      <c r="D44" s="6">
        <f t="shared" si="5"/>
        <v>45922</v>
      </c>
      <c r="E44" s="6">
        <f t="shared" si="6"/>
        <v>45928</v>
      </c>
      <c r="G44" s="9">
        <f t="shared" si="8"/>
        <v>0</v>
      </c>
      <c r="H44" s="9">
        <f t="shared" si="8"/>
        <v>0</v>
      </c>
      <c r="I44" s="9">
        <f t="shared" si="8"/>
        <v>0</v>
      </c>
      <c r="J44" s="9">
        <f t="shared" si="8"/>
        <v>0</v>
      </c>
      <c r="K44" s="9">
        <f t="shared" si="8"/>
        <v>0</v>
      </c>
      <c r="L44" s="9">
        <f t="shared" si="8"/>
        <v>0</v>
      </c>
      <c r="M44" s="9">
        <f t="shared" si="8"/>
        <v>0</v>
      </c>
      <c r="N44" s="9">
        <f t="shared" si="8"/>
        <v>0</v>
      </c>
      <c r="O44" s="9">
        <f t="shared" si="8"/>
        <v>0</v>
      </c>
      <c r="P44" s="9">
        <f t="shared" si="8"/>
        <v>4500</v>
      </c>
      <c r="Q44" s="9">
        <f t="shared" si="8"/>
        <v>0</v>
      </c>
      <c r="R44" s="9">
        <f t="shared" si="8"/>
        <v>0</v>
      </c>
      <c r="S44" s="9">
        <f t="shared" si="8"/>
        <v>0</v>
      </c>
      <c r="T44" s="9">
        <f t="shared" si="8"/>
        <v>0</v>
      </c>
    </row>
    <row r="45" spans="1:20">
      <c r="A45" s="2">
        <v>40</v>
      </c>
      <c r="B45" s="5">
        <f t="shared" si="4"/>
        <v>202540</v>
      </c>
      <c r="C45" s="3">
        <v>400</v>
      </c>
      <c r="D45" s="6">
        <f t="shared" si="5"/>
        <v>45929</v>
      </c>
      <c r="E45" s="6">
        <f t="shared" si="6"/>
        <v>45935</v>
      </c>
      <c r="G45" s="9">
        <f t="shared" si="8"/>
        <v>0</v>
      </c>
      <c r="H45" s="9">
        <f t="shared" si="8"/>
        <v>0</v>
      </c>
      <c r="I45" s="9">
        <f t="shared" si="8"/>
        <v>0</v>
      </c>
      <c r="J45" s="9">
        <f t="shared" si="8"/>
        <v>0</v>
      </c>
      <c r="K45" s="9">
        <f t="shared" si="8"/>
        <v>0</v>
      </c>
      <c r="L45" s="9">
        <f t="shared" si="8"/>
        <v>0</v>
      </c>
      <c r="M45" s="9">
        <f t="shared" si="8"/>
        <v>0</v>
      </c>
      <c r="N45" s="9">
        <f t="shared" si="8"/>
        <v>0</v>
      </c>
      <c r="O45" s="9">
        <f t="shared" si="8"/>
        <v>0</v>
      </c>
      <c r="P45" s="9">
        <f t="shared" si="8"/>
        <v>114.29</v>
      </c>
      <c r="Q45" s="9">
        <f t="shared" si="8"/>
        <v>285.70999999999998</v>
      </c>
      <c r="R45" s="9">
        <f t="shared" si="8"/>
        <v>0</v>
      </c>
      <c r="S45" s="9">
        <f t="shared" si="8"/>
        <v>0</v>
      </c>
      <c r="T45" s="9">
        <f t="shared" si="8"/>
        <v>0</v>
      </c>
    </row>
    <row r="46" spans="1:20">
      <c r="A46" s="2">
        <v>41</v>
      </c>
      <c r="B46" s="5">
        <f t="shared" si="4"/>
        <v>202541</v>
      </c>
      <c r="C46" s="3">
        <v>500</v>
      </c>
      <c r="D46" s="6">
        <f t="shared" si="5"/>
        <v>45936</v>
      </c>
      <c r="E46" s="6">
        <f t="shared" si="6"/>
        <v>45942</v>
      </c>
      <c r="G46" s="9">
        <f t="shared" si="8"/>
        <v>0</v>
      </c>
      <c r="H46" s="9">
        <f t="shared" si="8"/>
        <v>0</v>
      </c>
      <c r="I46" s="9">
        <f t="shared" si="8"/>
        <v>0</v>
      </c>
      <c r="J46" s="9">
        <f t="shared" si="8"/>
        <v>0</v>
      </c>
      <c r="K46" s="9">
        <f t="shared" si="8"/>
        <v>0</v>
      </c>
      <c r="L46" s="9">
        <f t="shared" si="8"/>
        <v>0</v>
      </c>
      <c r="M46" s="9">
        <f t="shared" si="8"/>
        <v>0</v>
      </c>
      <c r="N46" s="9">
        <f t="shared" si="8"/>
        <v>0</v>
      </c>
      <c r="O46" s="9">
        <f t="shared" si="8"/>
        <v>0</v>
      </c>
      <c r="P46" s="9">
        <f t="shared" si="8"/>
        <v>0</v>
      </c>
      <c r="Q46" s="9">
        <f t="shared" si="8"/>
        <v>500</v>
      </c>
      <c r="R46" s="9">
        <f t="shared" si="8"/>
        <v>0</v>
      </c>
      <c r="S46" s="9">
        <f t="shared" si="8"/>
        <v>0</v>
      </c>
      <c r="T46" s="9">
        <f t="shared" si="8"/>
        <v>0</v>
      </c>
    </row>
    <row r="47" spans="1:20">
      <c r="A47" s="2">
        <v>42</v>
      </c>
      <c r="B47" s="5">
        <f t="shared" si="4"/>
        <v>202542</v>
      </c>
      <c r="C47" s="3">
        <v>600</v>
      </c>
      <c r="D47" s="6">
        <f t="shared" si="5"/>
        <v>45943</v>
      </c>
      <c r="E47" s="6">
        <f t="shared" si="6"/>
        <v>45949</v>
      </c>
      <c r="G47" s="9">
        <f t="shared" si="8"/>
        <v>0</v>
      </c>
      <c r="H47" s="9">
        <f t="shared" si="8"/>
        <v>0</v>
      </c>
      <c r="I47" s="9">
        <f t="shared" si="8"/>
        <v>0</v>
      </c>
      <c r="J47" s="9">
        <f t="shared" si="8"/>
        <v>0</v>
      </c>
      <c r="K47" s="9">
        <f t="shared" si="8"/>
        <v>0</v>
      </c>
      <c r="L47" s="9">
        <f t="shared" si="8"/>
        <v>0</v>
      </c>
      <c r="M47" s="9">
        <f t="shared" si="8"/>
        <v>0</v>
      </c>
      <c r="N47" s="9">
        <f t="shared" si="8"/>
        <v>0</v>
      </c>
      <c r="O47" s="9">
        <f t="shared" si="8"/>
        <v>0</v>
      </c>
      <c r="P47" s="9">
        <f t="shared" si="8"/>
        <v>0</v>
      </c>
      <c r="Q47" s="9">
        <f t="shared" si="8"/>
        <v>600</v>
      </c>
      <c r="R47" s="9">
        <f t="shared" si="8"/>
        <v>0</v>
      </c>
      <c r="S47" s="9">
        <f t="shared" si="8"/>
        <v>0</v>
      </c>
      <c r="T47" s="9">
        <f t="shared" si="8"/>
        <v>0</v>
      </c>
    </row>
    <row r="48" spans="1:20">
      <c r="A48" s="2">
        <v>43</v>
      </c>
      <c r="B48" s="5">
        <f t="shared" si="4"/>
        <v>202543</v>
      </c>
      <c r="C48" s="3">
        <v>270</v>
      </c>
      <c r="D48" s="6">
        <f t="shared" si="5"/>
        <v>45950</v>
      </c>
      <c r="E48" s="6">
        <f t="shared" si="6"/>
        <v>45956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 t="shared" si="8"/>
        <v>0</v>
      </c>
      <c r="K48" s="9">
        <f t="shared" si="8"/>
        <v>0</v>
      </c>
      <c r="L48" s="9">
        <f t="shared" si="8"/>
        <v>0</v>
      </c>
      <c r="M48" s="9">
        <f t="shared" si="8"/>
        <v>0</v>
      </c>
      <c r="N48" s="9">
        <f t="shared" si="8"/>
        <v>0</v>
      </c>
      <c r="O48" s="9">
        <f t="shared" si="8"/>
        <v>0</v>
      </c>
      <c r="P48" s="9">
        <f t="shared" si="8"/>
        <v>0</v>
      </c>
      <c r="Q48" s="9">
        <f t="shared" si="8"/>
        <v>270</v>
      </c>
      <c r="R48" s="9">
        <f t="shared" si="8"/>
        <v>0</v>
      </c>
      <c r="S48" s="9">
        <f t="shared" si="8"/>
        <v>0</v>
      </c>
      <c r="T48" s="9">
        <f t="shared" si="8"/>
        <v>0</v>
      </c>
    </row>
    <row r="49" spans="1:20">
      <c r="A49" s="2">
        <v>44</v>
      </c>
      <c r="B49" s="5">
        <f t="shared" si="4"/>
        <v>202544</v>
      </c>
      <c r="C49" s="3">
        <v>290</v>
      </c>
      <c r="D49" s="6">
        <f t="shared" si="5"/>
        <v>45957</v>
      </c>
      <c r="E49" s="6">
        <f t="shared" si="6"/>
        <v>45963</v>
      </c>
      <c r="G49" s="9">
        <f t="shared" si="8"/>
        <v>0</v>
      </c>
      <c r="H49" s="9">
        <f t="shared" si="8"/>
        <v>0</v>
      </c>
      <c r="I49" s="9">
        <f t="shared" si="8"/>
        <v>0</v>
      </c>
      <c r="J49" s="9">
        <f t="shared" si="8"/>
        <v>0</v>
      </c>
      <c r="K49" s="9">
        <f t="shared" si="8"/>
        <v>0</v>
      </c>
      <c r="L49" s="9">
        <f t="shared" si="8"/>
        <v>0</v>
      </c>
      <c r="M49" s="9">
        <f t="shared" si="8"/>
        <v>0</v>
      </c>
      <c r="N49" s="9">
        <f t="shared" si="8"/>
        <v>0</v>
      </c>
      <c r="O49" s="9">
        <f t="shared" si="8"/>
        <v>0</v>
      </c>
      <c r="P49" s="9">
        <f t="shared" si="8"/>
        <v>0</v>
      </c>
      <c r="Q49" s="9">
        <f t="shared" si="8"/>
        <v>207.14</v>
      </c>
      <c r="R49" s="9">
        <f t="shared" si="8"/>
        <v>82.86</v>
      </c>
      <c r="S49" s="9">
        <f t="shared" si="8"/>
        <v>0</v>
      </c>
      <c r="T49" s="9">
        <f t="shared" si="8"/>
        <v>0</v>
      </c>
    </row>
    <row r="50" spans="1:20">
      <c r="A50" s="2">
        <v>45</v>
      </c>
      <c r="B50" s="5">
        <f t="shared" si="4"/>
        <v>202545</v>
      </c>
      <c r="C50" s="3">
        <v>340</v>
      </c>
      <c r="D50" s="6">
        <f t="shared" si="5"/>
        <v>45964</v>
      </c>
      <c r="E50" s="6">
        <f t="shared" si="6"/>
        <v>45970</v>
      </c>
      <c r="G50" s="9">
        <f t="shared" si="8"/>
        <v>0</v>
      </c>
      <c r="H50" s="9">
        <f t="shared" si="8"/>
        <v>0</v>
      </c>
      <c r="I50" s="9">
        <f t="shared" si="8"/>
        <v>0</v>
      </c>
      <c r="J50" s="9">
        <f t="shared" si="8"/>
        <v>0</v>
      </c>
      <c r="K50" s="9">
        <f t="shared" si="8"/>
        <v>0</v>
      </c>
      <c r="L50" s="9">
        <f t="shared" si="8"/>
        <v>0</v>
      </c>
      <c r="M50" s="9">
        <f t="shared" si="8"/>
        <v>0</v>
      </c>
      <c r="N50" s="9">
        <f t="shared" si="8"/>
        <v>0</v>
      </c>
      <c r="O50" s="9">
        <f t="shared" si="8"/>
        <v>0</v>
      </c>
      <c r="P50" s="9">
        <f t="shared" si="8"/>
        <v>0</v>
      </c>
      <c r="Q50" s="9">
        <f t="shared" si="8"/>
        <v>0</v>
      </c>
      <c r="R50" s="9">
        <f t="shared" si="8"/>
        <v>340</v>
      </c>
      <c r="S50" s="9">
        <f t="shared" si="8"/>
        <v>0</v>
      </c>
      <c r="T50" s="9">
        <f t="shared" si="8"/>
        <v>0</v>
      </c>
    </row>
    <row r="51" spans="1:20">
      <c r="A51" s="2">
        <v>46</v>
      </c>
      <c r="B51" s="5">
        <f t="shared" si="4"/>
        <v>202546</v>
      </c>
      <c r="C51" s="3">
        <v>350</v>
      </c>
      <c r="D51" s="6">
        <f t="shared" si="5"/>
        <v>45971</v>
      </c>
      <c r="E51" s="6">
        <f t="shared" si="6"/>
        <v>45977</v>
      </c>
      <c r="G51" s="9">
        <f t="shared" si="8"/>
        <v>0</v>
      </c>
      <c r="H51" s="9">
        <f t="shared" si="8"/>
        <v>0</v>
      </c>
      <c r="I51" s="9">
        <f t="shared" si="8"/>
        <v>0</v>
      </c>
      <c r="J51" s="9">
        <f t="shared" si="8"/>
        <v>0</v>
      </c>
      <c r="K51" s="9">
        <f t="shared" si="8"/>
        <v>0</v>
      </c>
      <c r="L51" s="9">
        <f t="shared" si="8"/>
        <v>0</v>
      </c>
      <c r="M51" s="9">
        <f t="shared" si="8"/>
        <v>0</v>
      </c>
      <c r="N51" s="9">
        <f t="shared" si="8"/>
        <v>0</v>
      </c>
      <c r="O51" s="9">
        <f t="shared" si="8"/>
        <v>0</v>
      </c>
      <c r="P51" s="9">
        <f t="shared" si="8"/>
        <v>0</v>
      </c>
      <c r="Q51" s="9">
        <f t="shared" si="8"/>
        <v>0</v>
      </c>
      <c r="R51" s="9">
        <f t="shared" si="8"/>
        <v>350</v>
      </c>
      <c r="S51" s="9">
        <f t="shared" si="8"/>
        <v>0</v>
      </c>
      <c r="T51" s="9">
        <f t="shared" si="8"/>
        <v>0</v>
      </c>
    </row>
    <row r="52" spans="1:20">
      <c r="A52" s="2">
        <v>47</v>
      </c>
      <c r="B52" s="5">
        <f t="shared" si="4"/>
        <v>202547</v>
      </c>
      <c r="C52" s="3">
        <v>1500</v>
      </c>
      <c r="D52" s="6">
        <f t="shared" si="5"/>
        <v>45978</v>
      </c>
      <c r="E52" s="6">
        <f t="shared" si="6"/>
        <v>45984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9">
        <f t="shared" si="8"/>
        <v>0</v>
      </c>
      <c r="R52" s="9">
        <f t="shared" si="8"/>
        <v>1500</v>
      </c>
      <c r="S52" s="9">
        <f t="shared" si="8"/>
        <v>0</v>
      </c>
      <c r="T52" s="9">
        <f t="shared" si="8"/>
        <v>0</v>
      </c>
    </row>
    <row r="53" spans="1:20">
      <c r="A53" s="2">
        <v>48</v>
      </c>
      <c r="B53" s="5">
        <f t="shared" si="4"/>
        <v>202548</v>
      </c>
      <c r="C53" s="3">
        <v>2300</v>
      </c>
      <c r="D53" s="6">
        <f t="shared" si="5"/>
        <v>45985</v>
      </c>
      <c r="E53" s="6">
        <f t="shared" si="6"/>
        <v>45991</v>
      </c>
      <c r="G53" s="9">
        <f t="shared" si="8"/>
        <v>0</v>
      </c>
      <c r="H53" s="9">
        <f t="shared" si="8"/>
        <v>0</v>
      </c>
      <c r="I53" s="9">
        <f t="shared" si="8"/>
        <v>0</v>
      </c>
      <c r="J53" s="9">
        <f t="shared" si="8"/>
        <v>0</v>
      </c>
      <c r="K53" s="9">
        <f t="shared" si="8"/>
        <v>0</v>
      </c>
      <c r="L53" s="9">
        <f t="shared" si="8"/>
        <v>0</v>
      </c>
      <c r="M53" s="9">
        <f t="shared" si="8"/>
        <v>0</v>
      </c>
      <c r="N53" s="9">
        <f t="shared" si="8"/>
        <v>0</v>
      </c>
      <c r="O53" s="9">
        <f t="shared" si="8"/>
        <v>0</v>
      </c>
      <c r="P53" s="9">
        <f t="shared" si="8"/>
        <v>0</v>
      </c>
      <c r="Q53" s="9">
        <f t="shared" si="8"/>
        <v>0</v>
      </c>
      <c r="R53" s="9">
        <f t="shared" si="8"/>
        <v>2300</v>
      </c>
      <c r="S53" s="9">
        <f t="shared" si="8"/>
        <v>0</v>
      </c>
      <c r="T53" s="9">
        <f t="shared" si="8"/>
        <v>0</v>
      </c>
    </row>
    <row r="54" spans="1:20">
      <c r="A54" s="2">
        <v>49</v>
      </c>
      <c r="B54" s="5">
        <f t="shared" si="4"/>
        <v>202549</v>
      </c>
      <c r="C54" s="3">
        <v>5300</v>
      </c>
      <c r="D54" s="6">
        <f t="shared" si="5"/>
        <v>45992</v>
      </c>
      <c r="E54" s="6">
        <f t="shared" si="6"/>
        <v>45998</v>
      </c>
      <c r="G54" s="9">
        <f t="shared" si="8"/>
        <v>0</v>
      </c>
      <c r="H54" s="9">
        <f t="shared" si="8"/>
        <v>0</v>
      </c>
      <c r="I54" s="9">
        <f t="shared" si="8"/>
        <v>0</v>
      </c>
      <c r="J54" s="9">
        <f t="shared" si="8"/>
        <v>0</v>
      </c>
      <c r="K54" s="9">
        <f t="shared" si="8"/>
        <v>0</v>
      </c>
      <c r="L54" s="9">
        <f t="shared" si="8"/>
        <v>0</v>
      </c>
      <c r="M54" s="9">
        <f t="shared" si="8"/>
        <v>0</v>
      </c>
      <c r="N54" s="9">
        <f t="shared" si="8"/>
        <v>0</v>
      </c>
      <c r="O54" s="9">
        <f t="shared" si="8"/>
        <v>0</v>
      </c>
      <c r="P54" s="9">
        <f t="shared" si="8"/>
        <v>0</v>
      </c>
      <c r="Q54" s="9">
        <f t="shared" si="8"/>
        <v>0</v>
      </c>
      <c r="R54" s="9">
        <f t="shared" si="8"/>
        <v>0</v>
      </c>
      <c r="S54" s="9">
        <f t="shared" si="8"/>
        <v>5300</v>
      </c>
      <c r="T54" s="9">
        <f t="shared" si="8"/>
        <v>0</v>
      </c>
    </row>
    <row r="55" spans="1:20">
      <c r="A55" s="2">
        <v>50</v>
      </c>
      <c r="B55" s="5">
        <f t="shared" si="4"/>
        <v>202550</v>
      </c>
      <c r="C55" s="3">
        <v>1400</v>
      </c>
      <c r="D55" s="6">
        <f t="shared" si="5"/>
        <v>45999</v>
      </c>
      <c r="E55" s="6">
        <f t="shared" si="6"/>
        <v>46005</v>
      </c>
      <c r="G55" s="9">
        <f t="shared" si="8"/>
        <v>0</v>
      </c>
      <c r="H55" s="9">
        <f t="shared" si="8"/>
        <v>0</v>
      </c>
      <c r="I55" s="9">
        <f t="shared" si="8"/>
        <v>0</v>
      </c>
      <c r="J55" s="9">
        <f t="shared" si="8"/>
        <v>0</v>
      </c>
      <c r="K55" s="9">
        <f t="shared" si="8"/>
        <v>0</v>
      </c>
      <c r="L55" s="9">
        <f t="shared" si="8"/>
        <v>0</v>
      </c>
      <c r="M55" s="9">
        <f t="shared" si="8"/>
        <v>0</v>
      </c>
      <c r="N55" s="9">
        <f t="shared" si="8"/>
        <v>0</v>
      </c>
      <c r="O55" s="9">
        <f t="shared" si="8"/>
        <v>0</v>
      </c>
      <c r="P55" s="9">
        <f t="shared" si="8"/>
        <v>0</v>
      </c>
      <c r="Q55" s="9">
        <f t="shared" si="8"/>
        <v>0</v>
      </c>
      <c r="R55" s="9">
        <f t="shared" si="8"/>
        <v>0</v>
      </c>
      <c r="S55" s="9">
        <f t="shared" si="8"/>
        <v>1400</v>
      </c>
      <c r="T55" s="9">
        <f t="shared" si="8"/>
        <v>0</v>
      </c>
    </row>
    <row r="56" spans="1:20">
      <c r="A56" s="2">
        <v>51</v>
      </c>
      <c r="B56" s="5">
        <f t="shared" si="4"/>
        <v>202551</v>
      </c>
      <c r="C56" s="3">
        <v>153</v>
      </c>
      <c r="D56" s="6">
        <f t="shared" si="5"/>
        <v>46006</v>
      </c>
      <c r="E56" s="6">
        <f t="shared" si="6"/>
        <v>46012</v>
      </c>
      <c r="G56" s="9">
        <f t="shared" si="8"/>
        <v>0</v>
      </c>
      <c r="H56" s="9">
        <f t="shared" si="8"/>
        <v>0</v>
      </c>
      <c r="I56" s="9">
        <f t="shared" si="8"/>
        <v>0</v>
      </c>
      <c r="J56" s="9">
        <f t="shared" si="8"/>
        <v>0</v>
      </c>
      <c r="K56" s="9">
        <f t="shared" si="8"/>
        <v>0</v>
      </c>
      <c r="L56" s="9">
        <f t="shared" si="8"/>
        <v>0</v>
      </c>
      <c r="M56" s="9">
        <f t="shared" si="8"/>
        <v>0</v>
      </c>
      <c r="N56" s="9">
        <f t="shared" si="8"/>
        <v>0</v>
      </c>
      <c r="O56" s="9">
        <f t="shared" si="8"/>
        <v>0</v>
      </c>
      <c r="P56" s="9">
        <f t="shared" si="8"/>
        <v>0</v>
      </c>
      <c r="Q56" s="9">
        <f t="shared" si="8"/>
        <v>0</v>
      </c>
      <c r="R56" s="9">
        <f t="shared" si="8"/>
        <v>0</v>
      </c>
      <c r="S56" s="9">
        <f t="shared" si="8"/>
        <v>153</v>
      </c>
      <c r="T56" s="9">
        <f t="shared" si="8"/>
        <v>0</v>
      </c>
    </row>
    <row r="57" spans="1:20">
      <c r="A57" s="2">
        <v>52</v>
      </c>
      <c r="B57" s="5">
        <f t="shared" si="4"/>
        <v>202552</v>
      </c>
      <c r="C57" s="3">
        <v>100</v>
      </c>
      <c r="D57" s="6">
        <f t="shared" si="5"/>
        <v>46013</v>
      </c>
      <c r="E57" s="6">
        <f t="shared" si="6"/>
        <v>46019</v>
      </c>
      <c r="G57" s="9">
        <f t="shared" si="8"/>
        <v>0</v>
      </c>
      <c r="H57" s="9">
        <f t="shared" si="8"/>
        <v>0</v>
      </c>
      <c r="I57" s="9">
        <f t="shared" si="8"/>
        <v>0</v>
      </c>
      <c r="J57" s="9">
        <f t="shared" ref="H57:T59" si="9">ROUND( ( AND($D57&lt;&gt;"", $E57&lt;&gt;"", J$1&lt;&gt;"", J$2&lt;&gt;"", $E57&gt;=$D57, J$2&gt;=J$1) * MAX( 0, MIN( $E57, J$2 ) + 1 - MAX( $D57, J$1 ) ) ) * ($C57/7), 2 )</f>
        <v>0</v>
      </c>
      <c r="K57" s="9">
        <f t="shared" si="9"/>
        <v>0</v>
      </c>
      <c r="L57" s="9">
        <f t="shared" si="9"/>
        <v>0</v>
      </c>
      <c r="M57" s="9">
        <f t="shared" si="9"/>
        <v>0</v>
      </c>
      <c r="N57" s="9">
        <f t="shared" si="9"/>
        <v>0</v>
      </c>
      <c r="O57" s="9">
        <f t="shared" si="9"/>
        <v>0</v>
      </c>
      <c r="P57" s="9">
        <f t="shared" si="9"/>
        <v>0</v>
      </c>
      <c r="Q57" s="9">
        <f t="shared" si="9"/>
        <v>0</v>
      </c>
      <c r="R57" s="9">
        <f t="shared" si="9"/>
        <v>0</v>
      </c>
      <c r="S57" s="9">
        <f t="shared" si="9"/>
        <v>100</v>
      </c>
      <c r="T57" s="9">
        <f t="shared" si="9"/>
        <v>0</v>
      </c>
    </row>
    <row r="58" spans="1:20">
      <c r="A58" s="2">
        <v>53</v>
      </c>
      <c r="B58" s="5">
        <v>202601</v>
      </c>
      <c r="C58" s="3">
        <v>10</v>
      </c>
      <c r="D58" s="6">
        <f t="shared" si="5"/>
        <v>46020</v>
      </c>
      <c r="E58" s="6">
        <f t="shared" si="6"/>
        <v>46026</v>
      </c>
      <c r="G58" s="9">
        <f t="shared" ref="G58:G59" si="10">ROUND( ( AND($D58&lt;&gt;"", $E58&lt;&gt;"", G$1&lt;&gt;"", G$2&lt;&gt;"", $E58&gt;=$D58, G$2&gt;=G$1) * MAX( 0, MIN( $E58, G$2 ) + 1 - MAX( $D58, G$1 ) ) ) * ($C58/7), 2 )</f>
        <v>0</v>
      </c>
      <c r="H58" s="9">
        <f t="shared" si="9"/>
        <v>0</v>
      </c>
      <c r="I58" s="9">
        <f t="shared" si="9"/>
        <v>0</v>
      </c>
      <c r="J58" s="9">
        <f t="shared" si="9"/>
        <v>0</v>
      </c>
      <c r="K58" s="9">
        <f t="shared" si="9"/>
        <v>0</v>
      </c>
      <c r="L58" s="9">
        <f t="shared" si="9"/>
        <v>0</v>
      </c>
      <c r="M58" s="9">
        <f t="shared" si="9"/>
        <v>0</v>
      </c>
      <c r="N58" s="9">
        <f t="shared" si="9"/>
        <v>0</v>
      </c>
      <c r="O58" s="9">
        <f t="shared" si="9"/>
        <v>0</v>
      </c>
      <c r="P58" s="9">
        <f t="shared" si="9"/>
        <v>0</v>
      </c>
      <c r="Q58" s="9">
        <f t="shared" si="9"/>
        <v>0</v>
      </c>
      <c r="R58" s="9">
        <f t="shared" si="9"/>
        <v>0</v>
      </c>
      <c r="S58" s="9">
        <f t="shared" si="9"/>
        <v>4.29</v>
      </c>
      <c r="T58" s="9">
        <f t="shared" si="9"/>
        <v>5.71</v>
      </c>
    </row>
    <row r="59" spans="1:20">
      <c r="A59" s="2">
        <v>54</v>
      </c>
      <c r="B59" s="5">
        <v>202602</v>
      </c>
      <c r="C59" s="3">
        <v>7</v>
      </c>
      <c r="D59" s="6">
        <f t="shared" si="5"/>
        <v>46027</v>
      </c>
      <c r="E59" s="6">
        <f t="shared" si="6"/>
        <v>46033</v>
      </c>
      <c r="G59" s="9">
        <f t="shared" si="10"/>
        <v>0</v>
      </c>
      <c r="H59" s="9">
        <f t="shared" si="9"/>
        <v>0</v>
      </c>
      <c r="I59" s="9">
        <f t="shared" si="9"/>
        <v>0</v>
      </c>
      <c r="J59" s="9">
        <f t="shared" si="9"/>
        <v>0</v>
      </c>
      <c r="K59" s="9">
        <f t="shared" si="9"/>
        <v>0</v>
      </c>
      <c r="L59" s="9">
        <f t="shared" si="9"/>
        <v>0</v>
      </c>
      <c r="M59" s="9">
        <f t="shared" si="9"/>
        <v>0</v>
      </c>
      <c r="N59" s="9">
        <f t="shared" si="9"/>
        <v>0</v>
      </c>
      <c r="O59" s="9">
        <f t="shared" si="9"/>
        <v>0</v>
      </c>
      <c r="P59" s="9">
        <f t="shared" si="9"/>
        <v>0</v>
      </c>
      <c r="Q59" s="9">
        <f t="shared" si="9"/>
        <v>0</v>
      </c>
      <c r="R59" s="9">
        <f t="shared" si="9"/>
        <v>0</v>
      </c>
      <c r="S59" s="9">
        <f t="shared" si="9"/>
        <v>0</v>
      </c>
      <c r="T59" s="9">
        <f t="shared" si="9"/>
        <v>7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Newbie</cp:lastModifiedBy>
  <dcterms:created xsi:type="dcterms:W3CDTF">2025-08-16T10:57:26Z</dcterms:created>
  <dcterms:modified xsi:type="dcterms:W3CDTF">2025-08-16T17:29:40Z</dcterms:modified>
</cp:coreProperties>
</file>