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xr:revisionPtr revIDLastSave="0" documentId="8_{D34B7588-8E16-40CE-B745-9589D212FAA2}" xr6:coauthVersionLast="47" xr6:coauthVersionMax="47" xr10:uidLastSave="{00000000-0000-0000-0000-000000000000}"/>
  <bookViews>
    <workbookView xWindow="-120" yWindow="-120" windowWidth="29040" windowHeight="15720" xr2:uid="{DB2262D7-92BA-4108-817A-6942453604A7}"/>
  </bookViews>
  <sheets>
    <sheet name="Tabelle1" sheetId="1" r:id="rId1"/>
  </sheets>
  <calcPr calcId="191029" iterate="1" concurrentManualCount="16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1" l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 a="1"/>
  <c r="S21" i="1" s="1"/>
  <c r="S22" i="1" a="1"/>
  <c r="S22" i="1" s="1"/>
  <c r="S23" i="1" a="1"/>
  <c r="S23" i="1" s="1"/>
  <c r="S24" i="1" a="1"/>
  <c r="S24" i="1" s="1"/>
  <c r="K10" i="1" l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9" i="1"/>
  <c r="K8" i="1"/>
  <c r="K7" i="1"/>
  <c r="K6" i="1"/>
  <c r="K5" i="1"/>
  <c r="K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<sst xmlns="http://schemas.openxmlformats.org/spreadsheetml/2006/main" count="179" uniqueCount="122">
  <si>
    <t>Frühschicht</t>
  </si>
  <si>
    <t>Spätschicht</t>
  </si>
  <si>
    <t>Name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</si>
  <si>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</si>
  <si>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</si>
  <si>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</si>
  <si>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</si>
  <si>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</si>
  <si>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</si>
  <si>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</si>
  <si>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</si>
  <si>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</si>
  <si>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</si>
  <si>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</si>
  <si>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</si>
  <si>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</si>
  <si>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</si>
  <si>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</si>
  <si>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</si>
  <si>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</si>
  <si>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</si>
  <si>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</si>
  <si>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</si>
  <si>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</si>
  <si>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C345</t>
  </si>
  <si>
    <t>C346</t>
  </si>
  <si>
    <t>C347</t>
  </si>
  <si>
    <t>C348</t>
  </si>
  <si>
    <t>C349</t>
  </si>
  <si>
    <t>C350</t>
  </si>
  <si>
    <t>C351</t>
  </si>
  <si>
    <t>C352</t>
  </si>
  <si>
    <t>C353</t>
  </si>
  <si>
    <t>C354</t>
  </si>
  <si>
    <t>C355</t>
  </si>
  <si>
    <t>C356</t>
  </si>
  <si>
    <t>C357</t>
  </si>
  <si>
    <t>C358</t>
  </si>
  <si>
    <t>C359</t>
  </si>
  <si>
    <t>C360</t>
  </si>
  <si>
    <t>C361</t>
  </si>
  <si>
    <t>C362</t>
  </si>
  <si>
    <t>C363</t>
  </si>
  <si>
    <t>C364</t>
  </si>
  <si>
    <t>C365</t>
  </si>
  <si>
    <t>MA1</t>
  </si>
  <si>
    <t>MA2</t>
  </si>
  <si>
    <t>MA3</t>
  </si>
  <si>
    <t>MA4</t>
  </si>
  <si>
    <t>MA5</t>
  </si>
  <si>
    <t>MA6</t>
  </si>
  <si>
    <t>MA7</t>
  </si>
  <si>
    <t>MA8</t>
  </si>
  <si>
    <t>MA9</t>
  </si>
  <si>
    <t>MA10</t>
  </si>
  <si>
    <t>MA11</t>
  </si>
  <si>
    <t>MA12</t>
  </si>
  <si>
    <t>MA13</t>
  </si>
  <si>
    <t>MA14</t>
  </si>
  <si>
    <t>MA15</t>
  </si>
  <si>
    <t>MA16</t>
  </si>
  <si>
    <t>MA17</t>
  </si>
  <si>
    <t>MA18</t>
  </si>
  <si>
    <t>MA19</t>
  </si>
  <si>
    <t>MA20</t>
  </si>
  <si>
    <t>MA21</t>
  </si>
  <si>
    <t>MA22</t>
  </si>
  <si>
    <t>MA23</t>
  </si>
  <si>
    <t>MA24</t>
  </si>
  <si>
    <t>MA25</t>
  </si>
  <si>
    <t>MA26</t>
  </si>
  <si>
    <t>MA27</t>
  </si>
  <si>
    <t>MA28</t>
  </si>
  <si>
    <t>MA29</t>
  </si>
  <si>
    <t>MA30</t>
  </si>
  <si>
    <t>MA31</t>
  </si>
  <si>
    <t>MA32</t>
  </si>
  <si>
    <t>MA33</t>
  </si>
  <si>
    <t>MA34</t>
  </si>
  <si>
    <t>MA35</t>
  </si>
  <si>
    <t>MA36</t>
  </si>
  <si>
    <t>MA37</t>
  </si>
  <si>
    <t>MA38</t>
  </si>
  <si>
    <t>MA39</t>
  </si>
  <si>
    <t>MA40</t>
  </si>
  <si>
    <t>MA41</t>
  </si>
  <si>
    <t>MA42</t>
  </si>
  <si>
    <t>MA43</t>
  </si>
  <si>
    <t>MA44</t>
  </si>
  <si>
    <t>MA45</t>
  </si>
  <si>
    <t>MA46</t>
  </si>
  <si>
    <t>MA47</t>
  </si>
  <si>
    <t>MA48</t>
  </si>
  <si>
    <t>MA49</t>
  </si>
  <si>
    <t>MA50</t>
  </si>
  <si>
    <t>MA51</t>
  </si>
  <si>
    <t>MA52</t>
  </si>
  <si>
    <t>MA53</t>
  </si>
  <si>
    <t>MA54</t>
  </si>
  <si>
    <t>MA55</t>
  </si>
  <si>
    <t>MA56</t>
  </si>
  <si>
    <t>MA57</t>
  </si>
  <si>
    <t>MA58</t>
  </si>
  <si>
    <t>MA59</t>
  </si>
  <si>
    <t>MA60</t>
  </si>
  <si>
    <t>MA61</t>
  </si>
  <si>
    <t>MA62</t>
  </si>
  <si>
    <t>MA63</t>
  </si>
  <si>
    <t>MA64</t>
  </si>
  <si>
    <t>MA65</t>
  </si>
  <si>
    <t>MA66</t>
  </si>
  <si>
    <t>MA67</t>
  </si>
  <si>
    <t>MA68</t>
  </si>
  <si>
    <t>Sation</t>
  </si>
  <si>
    <t>4=WENN(O4="Ersatz";"";WENNFEHLER(@WENN(Q4="";INDEX($H:$H;AGGREGAT(15;6;ZEILE($H$3:$H$43)/($B$3:$J$43=O4);1));"siehe Info");"Bitte zuteilen"))</t>
  </si>
  <si>
    <t>Personal</t>
  </si>
  <si>
    <t>Info</t>
  </si>
  <si>
    <t/>
  </si>
  <si>
    <t>Krank</t>
  </si>
  <si>
    <t>Urlaub</t>
  </si>
  <si>
    <t>Frei</t>
  </si>
  <si>
    <t>LOL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</si>
</sst>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ABU&quot;########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rgb="FFFF0000"/>
      <name val="Arial"/>
      <family val="2"/>
    </font>
    <font>
      <b/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rial"/>
      <family val="2"/>
    </font>
    <font>
      <b/>
      <sz val="12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9.6"/>
      <color rgb="FFFFFFFF"/>
      <name val="Consolas"/>
      <family val="3"/>
    </font>
    <font>
      <sz val="1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gradientFill degree="90">
        <stop position="0">
          <color theme="0"/>
        </stop>
        <stop position="0.5">
          <color theme="0" tint="-0.34900967436750391"/>
        </stop>
        <stop position="1">
          <color theme="0"/>
        </stop>
      </gradient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164" fontId="1" fillId="6" borderId="1" xfId="0" quotePrefix="1" applyNumberFormat="1" applyFont="1" applyFill="1" applyBorder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3" fillId="5" borderId="1" xfId="0" applyFont="1" applyFill="1" applyBorder="1" applyAlignment="1">
      <alignment horizontal="left"/>
    </xf>
    <xf numFmtId="20" fontId="9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4" fontId="5" fillId="0" borderId="0" xfId="0" applyNumberFormat="1" applyFont="1"/>
    <xf numFmtId="0" fontId="11" fillId="0" borderId="1" xfId="0" applyFont="1" applyBorder="1" applyAlignment="1">
      <alignment horizontal="left" vertical="center" indent="1"/>
    </xf>
    <xf numFmtId="0" fontId="12" fillId="0" borderId="1" xfId="0" applyFont="1" applyBorder="1"/>
    <xf numFmtId="14" fontId="2" fillId="2" borderId="2" xfId="0" applyNumberFormat="1" applyFont="1" applyFill="1" applyBorder="1" applyAlignment="1">
      <alignment horizontal="center"/>
    </xf>
    <xf numFmtId="14" fontId="2" fillId="2" borderId="3" xfId="0" applyNumberFormat="1" applyFont="1" applyFill="1" applyBorder="1" applyAlignment="1">
      <alignment horizontal="center"/>
    </xf>
    <xf numFmtId="14" fontId="2" fillId="2" borderId="4" xfId="0" applyNumberFormat="1" applyFont="1" applyFill="1" applyBorder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5" fillId="2" borderId="4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41">
    <dxf>
      <fill>
        <patternFill>
          <bgColor rgb="FFFFC000"/>
        </patternFill>
      </fill>
    </dxf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9B669-5607-4E0C-84E3-B5B50A0C773D}">
  <dimension ref="A1:S96"/>
  <sheetViews>
    <sheetView tabSelected="1" zoomScale="66" zoomScaleNormal="66" workbookViewId="0">
      <selection activeCell="I16" sqref="I16"/>
    </sheetView>
  </sheetViews>
  <sheetFormatPr baseColWidth="10" defaultRowHeight="23.25" x14ac:dyDescent="0.35"/>
  <cols>
    <col min="1" max="1" width="5.7109375" bestFit="1" customWidth="1"/>
    <col min="2" max="2" width="27.42578125" style="13" customWidth="1"/>
    <col min="3" max="3" width="28.5703125" style="13" customWidth="1"/>
    <col min="4" max="4" width="11.42578125" customWidth="1"/>
    <col min="5" max="5" width="14.42578125" customWidth="1"/>
    <col min="6" max="6" width="16.42578125" customWidth="1"/>
    <col min="7" max="7" width="0.85546875" customWidth="1"/>
    <col min="8" max="8" width="7.28515625" style="13" bestFit="1" customWidth="1"/>
    <col min="9" max="9" width="27.42578125" style="13" customWidth="1"/>
    <col min="10" max="10" width="28.5703125" style="13" customWidth="1"/>
    <col min="11" max="11" width="10.7109375" style="13" hidden="1" customWidth="1"/>
    <col min="12" max="12" width="17" style="13" hidden="1" customWidth="1"/>
    <col min="13" max="13" width="16" style="13" hidden="1" customWidth="1"/>
    <col min="14" max="14" width="1.85546875" customWidth="1"/>
    <col min="15" max="15" width="37.140625" style="5" bestFit="1" customWidth="1"/>
    <col min="16" max="17" width="11.42578125" style="5" customWidth="1"/>
    <col min="18" max="18" width="36.140625" style="15" customWidth="1"/>
    <col min="19" max="19" width="11.42578125" style="5"/>
  </cols>
  <sheetData>
    <row r="1" spans="1:19" ht="23.25" customHeight="1" x14ac:dyDescent="0.3">
      <c r="A1" s="16"/>
      <c r="B1" s="22" t="s">
        <v>0</v>
      </c>
      <c r="C1" s="22" t="s">
        <v>1</v>
      </c>
      <c r="D1" s="22"/>
      <c r="E1" s="25"/>
      <c r="F1" s="25"/>
      <c r="G1" s="1"/>
      <c r="H1" s="19"/>
      <c r="I1" s="22" t="s">
        <v>0</v>
      </c>
      <c r="J1" s="22" t="s">
        <v>1</v>
      </c>
      <c r="K1" s="22"/>
      <c r="L1" s="25"/>
      <c r="M1" s="25"/>
      <c r="O1" s="5" t="s">
        <v>115</v>
      </c>
    </row>
    <row r="2" spans="1:19" ht="18.75" x14ac:dyDescent="0.3">
      <c r="A2" s="17"/>
      <c r="B2" s="23"/>
      <c r="C2" s="23"/>
      <c r="D2" s="23"/>
      <c r="E2" s="26"/>
      <c r="F2" s="26"/>
      <c r="G2" s="2"/>
      <c r="H2" s="20"/>
      <c r="I2" s="23"/>
      <c r="J2" s="23"/>
      <c r="K2" s="23"/>
      <c r="L2" s="26"/>
      <c r="M2" s="26"/>
      <c r="O2" s="3" t="s">
        <v>2</v>
      </c>
      <c r="Q2" s="5" t="s">
        <v>116</v>
      </c>
      <c r="S2" s="3" t="s">
        <v>113</v>
      </c>
    </row>
    <row r="3" spans="1:19" ht="18" customHeight="1" x14ac:dyDescent="0.3">
      <c r="A3" s="18"/>
      <c r="B3" s="24"/>
      <c r="C3" s="24"/>
      <c r="D3" s="24"/>
      <c r="E3" s="27"/>
      <c r="F3" s="27"/>
      <c r="G3" s="2"/>
      <c r="H3" s="21"/>
      <c r="I3" s="24"/>
      <c r="J3" s="24"/>
      <c r="K3" s="24"/>
      <c r="L3" s="27"/>
      <c r="M3" s="27"/>
      <c r="O3" s="4" t="s">
        <v>45</v>
      </c>
      <c r="Q3" s="5" t="s">
        <v>118</v>
      </c>
      <c r="S3" s="14" t="s">
        <v>114</v>
      </c>
    </row>
    <row r="4" spans="1:19" ht="24" x14ac:dyDescent="0.4">
      <c r="A4" s="6" t="s">
        <v>3</v>
      </c>
      <c r="B4" s="4" t="s">
        <v>45</v>
      </c>
      <c r="C4" s="7"/>
      <c r="D4" s="8"/>
      <c r="E4" s="9"/>
      <c r="F4" s="9"/>
      <c r="G4" s="10">
        <v>1</v>
      </c>
      <c r="H4" s="6" t="s">
        <v>24</v>
      </c>
      <c r="I4" s="7"/>
      <c r="J4" s="7"/>
      <c r="K4" s="8" t="str">
        <f>IF(J4="","",VLOOKUP(J4,$O:$T,5,FALSE))</f>
        <v/>
      </c>
      <c r="L4" s="9"/>
      <c r="M4" s="9"/>
      <c r="O4" s="4" t="s">
        <v>46</v>
      </c>
      <c r="Q4" s="5" t="s">
        <v>121</v>
      </c>
      <c r="S4" s="14" t="b">
        <f t="shared" ref="S4:S20" si="0">(IF(O4="",INDEX($H:$H,_xlfn.AGGREGATE(15,6,ROW($H$3:$H$43)/($B$3:$J$43=O4),1))))</f>
        <v>0</v>
      </c>
    </row>
    <row r="5" spans="1:19" ht="24" x14ac:dyDescent="0.4">
      <c r="A5" s="6" t="s">
        <v>4</v>
      </c>
      <c r="B5" s="4"/>
      <c r="C5" s="4"/>
      <c r="D5" s="8"/>
      <c r="E5" s="9"/>
      <c r="F5" s="9"/>
      <c r="G5" s="10">
        <v>1</v>
      </c>
      <c r="H5" s="6" t="s">
        <v>25</v>
      </c>
      <c r="I5" s="4"/>
      <c r="J5" s="7"/>
      <c r="K5" s="8" t="str">
        <f t="shared" ref="K5:K23" si="1">IF(J5="","",VLOOKUP(J5,$O:$T,5,FALSE))</f>
        <v/>
      </c>
      <c r="L5" s="9"/>
      <c r="M5" s="9"/>
      <c r="O5" s="4" t="s">
        <v>47</v>
      </c>
      <c r="Q5" s="5" t="s">
        <v>117</v>
      </c>
      <c r="S5" s="14" t="b">
        <f t="shared" si="0"/>
        <v>0</v>
      </c>
    </row>
    <row r="6" spans="1:19" ht="24" x14ac:dyDescent="0.4">
      <c r="A6" s="6" t="s">
        <v>5</v>
      </c>
      <c r="B6" s="7"/>
      <c r="C6" s="4" t="s">
        <v>51</v>
      </c>
      <c r="D6" s="8"/>
      <c r="E6" s="9"/>
      <c r="F6" s="9"/>
      <c r="G6" s="10">
        <v>1</v>
      </c>
      <c r="H6" s="6" t="s">
        <v>26</v>
      </c>
      <c r="I6" s="4" t="s">
        <v>49</v>
      </c>
      <c r="J6" s="4"/>
      <c r="K6" s="8" t="str">
        <f t="shared" si="1"/>
        <v/>
      </c>
      <c r="L6" s="9"/>
      <c r="M6" s="9"/>
      <c r="O6" s="4" t="s">
        <v>48</v>
      </c>
      <c r="Q6" s="5" t="s">
        <v>117</v>
      </c>
      <c r="S6" s="14" t="b">
        <f t="shared" si="0"/>
        <v>0</v>
      </c>
    </row>
    <row r="7" spans="1:19" ht="24" x14ac:dyDescent="0.4">
      <c r="A7" s="6" t="s">
        <v>6</v>
      </c>
      <c r="B7" s="4" t="s">
        <v>46</v>
      </c>
      <c r="C7" s="7"/>
      <c r="D7" s="8"/>
      <c r="E7" s="9"/>
      <c r="F7" s="9"/>
      <c r="G7" s="10">
        <v>1</v>
      </c>
      <c r="H7" s="6" t="s">
        <v>27</v>
      </c>
      <c r="I7" s="4" t="s">
        <v>50</v>
      </c>
      <c r="J7" s="7"/>
      <c r="K7" s="8" t="str">
        <f t="shared" si="1"/>
        <v/>
      </c>
      <c r="L7" s="9"/>
      <c r="M7" s="9"/>
      <c r="O7" s="4" t="s">
        <v>49</v>
      </c>
      <c r="Q7" s="5" t="s">
        <v>118</v>
      </c>
      <c r="S7" s="14" t="b">
        <f t="shared" si="0"/>
        <v>0</v>
      </c>
    </row>
    <row r="8" spans="1:19" ht="24" x14ac:dyDescent="0.4">
      <c r="A8" s="6" t="s">
        <v>7</v>
      </c>
      <c r="B8" s="7"/>
      <c r="C8" s="7" t="s">
        <v>58</v>
      </c>
      <c r="D8" s="8"/>
      <c r="E8" s="9"/>
      <c r="F8" s="9"/>
      <c r="G8" s="10">
        <v>1</v>
      </c>
      <c r="H8" s="6" t="s">
        <v>28</v>
      </c>
      <c r="I8" s="7"/>
      <c r="J8" s="7"/>
      <c r="K8" s="8" t="str">
        <f t="shared" si="1"/>
        <v/>
      </c>
      <c r="L8" s="9"/>
      <c r="M8" s="9"/>
      <c r="O8" s="4" t="s">
        <v>50</v>
      </c>
      <c r="Q8" s="5" t="s">
        <v>117</v>
      </c>
      <c r="S8" s="14" t="b">
        <f t="shared" si="0"/>
        <v>0</v>
      </c>
    </row>
    <row r="9" spans="1:19" ht="24" x14ac:dyDescent="0.4">
      <c r="A9" s="6" t="s">
        <v>8</v>
      </c>
      <c r="B9" s="7"/>
      <c r="C9" s="7"/>
      <c r="D9" s="8"/>
      <c r="E9" s="9"/>
      <c r="F9" s="9"/>
      <c r="G9" s="10">
        <v>1</v>
      </c>
      <c r="H9" s="6" t="s">
        <v>29</v>
      </c>
      <c r="I9" s="4" t="s">
        <v>55</v>
      </c>
      <c r="J9" s="7"/>
      <c r="K9" s="8" t="str">
        <f t="shared" si="1"/>
        <v/>
      </c>
      <c r="L9" s="9"/>
      <c r="M9" s="9"/>
      <c r="O9" s="4" t="s">
        <v>51</v>
      </c>
      <c r="Q9" s="5" t="s">
        <v>117</v>
      </c>
      <c r="S9" s="14" t="b">
        <f t="shared" si="0"/>
        <v>0</v>
      </c>
    </row>
    <row r="10" spans="1:19" ht="24" x14ac:dyDescent="0.4">
      <c r="A10" s="6" t="s">
        <v>9</v>
      </c>
      <c r="B10" s="4" t="s">
        <v>46</v>
      </c>
      <c r="C10" s="7"/>
      <c r="D10" s="8"/>
      <c r="E10" s="9"/>
      <c r="F10" s="9"/>
      <c r="G10" s="10">
        <v>1</v>
      </c>
      <c r="H10" s="6" t="s">
        <v>30</v>
      </c>
      <c r="I10" s="7"/>
      <c r="J10" s="4"/>
      <c r="K10" s="8" t="str">
        <f t="shared" si="1"/>
        <v/>
      </c>
      <c r="L10" s="9"/>
      <c r="M10" s="9"/>
      <c r="O10" s="4" t="s">
        <v>52</v>
      </c>
      <c r="Q10" s="5" t="s">
        <v>117</v>
      </c>
      <c r="S10" s="14" t="b">
        <f t="shared" si="0"/>
        <v>0</v>
      </c>
    </row>
    <row r="11" spans="1:19" ht="24" x14ac:dyDescent="0.4">
      <c r="A11" s="6" t="s">
        <v>10</v>
      </c>
      <c r="B11" s="7"/>
      <c r="C11" s="7"/>
      <c r="D11" s="8"/>
      <c r="E11" s="9"/>
      <c r="F11" s="9"/>
      <c r="G11" s="10">
        <v>1</v>
      </c>
      <c r="H11" s="6" t="s">
        <v>31</v>
      </c>
      <c r="I11" s="7"/>
      <c r="J11" s="4" t="s">
        <v>57</v>
      </c>
      <c r="K11" s="8" t="b">
        <f t="shared" si="1"/>
        <v>0</v>
      </c>
      <c r="L11" s="9"/>
      <c r="M11" s="9"/>
      <c r="O11" s="4" t="s">
        <v>53</v>
      </c>
      <c r="Q11" s="5" t="s">
        <v>117</v>
      </c>
      <c r="S11" s="14" t="b">
        <f t="shared" si="0"/>
        <v>0</v>
      </c>
    </row>
    <row r="12" spans="1:19" ht="24" x14ac:dyDescent="0.4">
      <c r="A12" s="6" t="s">
        <v>11</v>
      </c>
      <c r="B12" s="7"/>
      <c r="C12" s="7"/>
      <c r="D12" s="8"/>
      <c r="E12" s="9"/>
      <c r="F12" s="9"/>
      <c r="G12" s="10">
        <v>1</v>
      </c>
      <c r="H12" s="6" t="s">
        <v>32</v>
      </c>
      <c r="I12" s="4"/>
      <c r="J12" s="4"/>
      <c r="K12" s="8" t="str">
        <f t="shared" si="1"/>
        <v/>
      </c>
      <c r="L12" s="9"/>
      <c r="M12" s="9"/>
      <c r="O12" s="4" t="s">
        <v>54</v>
      </c>
      <c r="Q12" s="5" t="s">
        <v>117</v>
      </c>
      <c r="S12" s="14" t="b">
        <f t="shared" si="0"/>
        <v>0</v>
      </c>
    </row>
    <row r="13" spans="1:19" ht="24" x14ac:dyDescent="0.4">
      <c r="A13" s="6" t="s">
        <v>12</v>
      </c>
      <c r="B13" s="7"/>
      <c r="C13" s="7"/>
      <c r="D13" s="8"/>
      <c r="E13" s="9"/>
      <c r="F13" s="9"/>
      <c r="G13" s="10">
        <v>1</v>
      </c>
      <c r="H13" s="6" t="s">
        <v>33</v>
      </c>
      <c r="I13" s="7"/>
      <c r="J13" s="4" t="s">
        <v>59</v>
      </c>
      <c r="K13" s="8" t="b">
        <f t="shared" si="1"/>
        <v>0</v>
      </c>
      <c r="L13" s="9"/>
      <c r="M13" s="9"/>
      <c r="O13" s="4" t="s">
        <v>55</v>
      </c>
      <c r="Q13" s="5" t="s">
        <v>119</v>
      </c>
      <c r="S13" s="14" t="b">
        <f t="shared" si="0"/>
        <v>0</v>
      </c>
    </row>
    <row r="14" spans="1:19" ht="24" x14ac:dyDescent="0.4">
      <c r="A14" s="6" t="s">
        <v>13</v>
      </c>
      <c r="B14" s="7"/>
      <c r="C14" s="7"/>
      <c r="D14" s="8"/>
      <c r="E14" s="9"/>
      <c r="F14" s="9"/>
      <c r="G14" s="10">
        <v>1</v>
      </c>
      <c r="H14" s="6" t="s">
        <v>34</v>
      </c>
      <c r="I14" s="7"/>
      <c r="J14" s="7"/>
      <c r="K14" s="8" t="str">
        <f t="shared" si="1"/>
        <v/>
      </c>
      <c r="L14" s="9"/>
      <c r="M14" s="9"/>
      <c r="O14" s="4" t="s">
        <v>56</v>
      </c>
      <c r="Q14" s="5" t="s">
        <v>117</v>
      </c>
      <c r="S14" s="14" t="b">
        <f t="shared" si="0"/>
        <v>0</v>
      </c>
    </row>
    <row r="15" spans="1:19" ht="24" x14ac:dyDescent="0.4">
      <c r="A15" s="6" t="s">
        <v>14</v>
      </c>
      <c r="B15" s="7"/>
      <c r="C15" s="7"/>
      <c r="D15" s="8"/>
      <c r="E15" s="9"/>
      <c r="F15" s="9"/>
      <c r="G15" s="10">
        <v>1</v>
      </c>
      <c r="H15" s="6" t="s">
        <v>35</v>
      </c>
      <c r="I15" s="7"/>
      <c r="J15" s="7"/>
      <c r="K15" s="8" t="str">
        <f t="shared" si="1"/>
        <v/>
      </c>
      <c r="L15" s="9"/>
      <c r="M15" s="9"/>
      <c r="O15" s="4" t="s">
        <v>57</v>
      </c>
      <c r="Q15" s="5" t="s">
        <v>117</v>
      </c>
      <c r="S15" s="14" t="b">
        <f t="shared" si="0"/>
        <v>0</v>
      </c>
    </row>
    <row r="16" spans="1:19" ht="24" x14ac:dyDescent="0.4">
      <c r="A16" s="6" t="s">
        <v>15</v>
      </c>
      <c r="B16" s="7"/>
      <c r="C16" s="7"/>
      <c r="D16" s="8"/>
      <c r="E16" s="9"/>
      <c r="F16" s="9"/>
      <c r="G16" s="10">
        <v>1</v>
      </c>
      <c r="H16" s="6" t="s">
        <v>36</v>
      </c>
      <c r="I16" s="7"/>
      <c r="J16" s="7"/>
      <c r="K16" s="8" t="str">
        <f t="shared" si="1"/>
        <v/>
      </c>
      <c r="L16" s="9"/>
      <c r="M16" s="9"/>
      <c r="O16" s="4" t="s">
        <v>58</v>
      </c>
      <c r="Q16" s="5" t="s">
        <v>117</v>
      </c>
      <c r="S16" s="14" t="b">
        <f t="shared" si="0"/>
        <v>0</v>
      </c>
    </row>
    <row r="17" spans="1:19" ht="24" x14ac:dyDescent="0.4">
      <c r="A17" s="6" t="s">
        <v>16</v>
      </c>
      <c r="B17" s="7"/>
      <c r="C17" s="7"/>
      <c r="D17" s="8"/>
      <c r="E17" s="9"/>
      <c r="F17" s="9"/>
      <c r="G17" s="10">
        <v>1</v>
      </c>
      <c r="H17" s="6" t="s">
        <v>37</v>
      </c>
      <c r="I17" s="7"/>
      <c r="J17" s="7"/>
      <c r="K17" s="8" t="str">
        <f t="shared" si="1"/>
        <v/>
      </c>
      <c r="L17" s="9"/>
      <c r="M17" s="9"/>
      <c r="O17" s="4" t="s">
        <v>59</v>
      </c>
      <c r="Q17" s="5" t="s">
        <v>117</v>
      </c>
      <c r="S17" s="14" t="b">
        <f t="shared" si="0"/>
        <v>0</v>
      </c>
    </row>
    <row r="18" spans="1:19" ht="24" x14ac:dyDescent="0.4">
      <c r="A18" s="6" t="s">
        <v>17</v>
      </c>
      <c r="B18" s="7"/>
      <c r="C18" s="7"/>
      <c r="D18" s="8"/>
      <c r="E18" s="9"/>
      <c r="F18" s="9"/>
      <c r="G18" s="10">
        <v>1</v>
      </c>
      <c r="H18" s="6" t="s">
        <v>38</v>
      </c>
      <c r="I18" s="7"/>
      <c r="J18" s="7"/>
      <c r="K18" s="8" t="str">
        <f t="shared" si="1"/>
        <v/>
      </c>
      <c r="L18" s="9"/>
      <c r="M18" s="9"/>
      <c r="O18" s="4" t="s">
        <v>60</v>
      </c>
      <c r="Q18" s="5" t="s">
        <v>119</v>
      </c>
      <c r="S18" s="14" t="b">
        <f t="shared" si="0"/>
        <v>0</v>
      </c>
    </row>
    <row r="19" spans="1:19" ht="24" x14ac:dyDescent="0.4">
      <c r="A19" s="6" t="s">
        <v>18</v>
      </c>
      <c r="B19" s="7"/>
      <c r="C19" s="7"/>
      <c r="D19" s="8"/>
      <c r="E19" s="9"/>
      <c r="F19" s="9"/>
      <c r="G19" s="10">
        <v>1</v>
      </c>
      <c r="H19" s="6" t="s">
        <v>39</v>
      </c>
      <c r="I19" s="7"/>
      <c r="J19" s="7"/>
      <c r="K19" s="8" t="str">
        <f t="shared" si="1"/>
        <v/>
      </c>
      <c r="L19" s="9"/>
      <c r="M19" s="9"/>
      <c r="O19" s="4" t="s">
        <v>61</v>
      </c>
      <c r="Q19" s="5" t="s">
        <v>119</v>
      </c>
      <c r="S19" s="14" t="b">
        <f t="shared" si="0"/>
        <v>0</v>
      </c>
    </row>
    <row r="20" spans="1:19" ht="24" x14ac:dyDescent="0.4">
      <c r="A20" s="6" t="s">
        <v>19</v>
      </c>
      <c r="B20" s="7"/>
      <c r="C20" s="7"/>
      <c r="D20" s="8"/>
      <c r="E20" s="9"/>
      <c r="F20" s="9"/>
      <c r="G20" s="10">
        <v>1</v>
      </c>
      <c r="H20" s="6" t="s">
        <v>40</v>
      </c>
      <c r="I20" s="7"/>
      <c r="J20" s="7"/>
      <c r="K20" s="8" t="str">
        <f t="shared" si="1"/>
        <v/>
      </c>
      <c r="L20" s="11"/>
      <c r="M20" s="9"/>
      <c r="O20" s="4" t="s">
        <v>62</v>
      </c>
      <c r="Q20" s="5" t="s">
        <v>117</v>
      </c>
      <c r="S20" s="14" t="b">
        <f t="shared" si="0"/>
        <v>0</v>
      </c>
    </row>
    <row r="21" spans="1:19" ht="24" x14ac:dyDescent="0.4">
      <c r="A21" s="6" t="s">
        <v>20</v>
      </c>
      <c r="B21" s="7"/>
      <c r="C21" s="7"/>
      <c r="D21" s="8"/>
      <c r="E21" s="9"/>
      <c r="F21" s="9"/>
      <c r="G21" s="10">
        <v>1</v>
      </c>
      <c r="H21" s="6" t="s">
        <v>41</v>
      </c>
      <c r="I21" s="7"/>
      <c r="J21" s="7"/>
      <c r="K21" s="8" t="str">
        <f t="shared" si="1"/>
        <v/>
      </c>
      <c r="L21" s="9"/>
      <c r="M21" s="9"/>
      <c r="O21" s="4" t="s">
        <v>63</v>
      </c>
      <c r="Q21" s="5" t="s">
        <v>120</v>
      </c>
      <c r="S21" s="14" t="str" cm="1">
        <f t="array" ref="S21">(_xlfn.SINGLE(IF(Q21="",INDEX($H:$H,_xlfn.AGGREGATE(15,6,ROW($H$3:$H$43)/($B$3:$J$43=O21),1)))))
&amp;" "&amp;
_xlfn.TEXTJOIN(" ",1,_xlfn._xlws.FILTER($H$4:$H$24,( $I$4:$I$24=O21)+($J$4:$J$24=O21),""))</f>
        <v xml:space="preserve">FALSCH </v>
      </c>
    </row>
    <row r="22" spans="1:19" ht="24" x14ac:dyDescent="0.4">
      <c r="A22" s="6" t="s">
        <v>21</v>
      </c>
      <c r="B22" s="7"/>
      <c r="C22" s="7"/>
      <c r="D22" s="8"/>
      <c r="E22" s="9"/>
      <c r="F22" s="9"/>
      <c r="G22" s="10">
        <v>1</v>
      </c>
      <c r="H22" s="6" t="s">
        <v>42</v>
      </c>
      <c r="I22" s="7"/>
      <c r="J22" s="7"/>
      <c r="K22" s="8" t="str">
        <f t="shared" si="1"/>
        <v/>
      </c>
      <c r="L22" s="9"/>
      <c r="M22" s="9"/>
      <c r="O22" s="4" t="s">
        <v>64</v>
      </c>
      <c r="Q22" s="5" t="s">
        <v>117</v>
      </c>
      <c r="S22" s="14" t="e" cm="1">
        <f t="array" ref="S22">(_xlfn.SINGLE(IF(Q22="",INDEX($H:$H,_xlfn.AGGREGATE(15,6,ROW($H$3:$H$43)/($B$3:$J$43=O22),1)))))
&amp;" "&amp;
_xlfn.TEXTJOIN(" ",1,_xlfn._xlws.FILTER($H$4:$H$24,( $I$4:$I$24=O22)+($J$4:$J$24=O22),""))</f>
        <v>#NUM!</v>
      </c>
    </row>
    <row r="23" spans="1:19" ht="24" x14ac:dyDescent="0.4">
      <c r="A23" s="6" t="s">
        <v>22</v>
      </c>
      <c r="B23" s="7"/>
      <c r="C23" s="7"/>
      <c r="D23" s="8"/>
      <c r="E23" s="9"/>
      <c r="F23" s="9"/>
      <c r="G23" s="10">
        <v>1</v>
      </c>
      <c r="H23" s="6" t="s">
        <v>43</v>
      </c>
      <c r="I23" s="7"/>
      <c r="J23" s="7"/>
      <c r="K23" s="8" t="str">
        <f t="shared" si="1"/>
        <v/>
      </c>
      <c r="L23" s="9"/>
      <c r="M23" s="9"/>
      <c r="O23" s="4" t="s">
        <v>65</v>
      </c>
      <c r="Q23" s="5" t="s">
        <v>117</v>
      </c>
      <c r="S23" s="14" t="e" cm="1">
        <f t="array" ref="S23">(_xlfn.SINGLE(IF(Q23="",INDEX($H:$H,_xlfn.AGGREGATE(15,6,ROW($H$3:$H$43)/($B$3:$J$43=O23),1)))))
&amp;" "&amp;
_xlfn.TEXTJOIN(" ",1,_xlfn._xlws.FILTER($H$4:$H$24,( $I$4:$I$24=O23)+($J$4:$J$24=O23),""))</f>
        <v>#NUM!</v>
      </c>
    </row>
    <row r="24" spans="1:19" ht="24" x14ac:dyDescent="0.4">
      <c r="A24" s="6" t="s">
        <v>23</v>
      </c>
      <c r="B24" s="12"/>
      <c r="C24" s="7"/>
      <c r="D24" s="8"/>
      <c r="E24" s="9"/>
      <c r="F24" s="5"/>
      <c r="G24" s="10">
        <v>1</v>
      </c>
      <c r="H24" s="6" t="s">
        <v>44</v>
      </c>
      <c r="I24" s="12"/>
      <c r="J24" s="7"/>
      <c r="K24" s="8" t="str">
        <f>IF(J24="","",VLOOKUP(J24,$O:$T,5,FALSE))</f>
        <v/>
      </c>
      <c r="L24" s="9"/>
      <c r="M24" s="9"/>
      <c r="O24" s="4" t="s">
        <v>66</v>
      </c>
      <c r="Q24" s="5" t="s">
        <v>117</v>
      </c>
      <c r="S24" s="14" t="e" cm="1">
        <f t="array" ref="S24">(_xlfn.SINGLE(IF(Q24="",INDEX($H:$H,_xlfn.AGGREGATE(15,6,ROW($H$3:$H$43)/($B$3:$J$43=O24),1)))))
&amp;" "&amp;
_xlfn.TEXTJOIN(" ",1,_xlfn._xlws.FILTER($H$4:$H$24,( $I$4:$I$24=O24)+($J$4:$J$24=O24),""))</f>
        <v>#NUM!</v>
      </c>
    </row>
    <row r="25" spans="1:19" x14ac:dyDescent="0.35">
      <c r="O25" s="4" t="s">
        <v>67</v>
      </c>
      <c r="Q25" s="5" t="s">
        <v>119</v>
      </c>
      <c r="S25" s="14" t="e" cm="1" vm="1">
        <f t="array" ref="S25">_xlfn.CHOOSEROWS(_xlfn._xlws.FILTER(A:A,(C:C=O25)+(B:B=O25)),1)</f>
        <v>#VALUE!</v>
      </c>
    </row>
    <row r="26" spans="1:19" x14ac:dyDescent="0.35">
      <c r="O26" s="4" t="s">
        <v>68</v>
      </c>
      <c r="Q26" s="5" t="s">
        <v>117</v>
      </c>
      <c r="S26" s="14" t="e" cm="1" vm="1">
        <f t="array" ref="S26">_xlfn.CHOOSEROWS(_xlfn._xlws.FILTER(A:A,(C:C=O26)+(B:B=O26)),6)</f>
        <v>#VALUE!</v>
      </c>
    </row>
    <row r="27" spans="1:19" x14ac:dyDescent="0.35">
      <c r="O27" s="4" t="s">
        <v>69</v>
      </c>
      <c r="Q27" s="5" t="s">
        <v>117</v>
      </c>
      <c r="S27" s="14" t="str" cm="1">
        <f t="array" ref="S27">_xlfn.TEXTJOIN(" ",1,_xlfn._xlws.FILTER($A$4:$A$24,( $B$4:$B$24=O27)+($C$4:$C$24=O27),""))
&amp;" "&amp;
_xlfn.TEXTJOIN(" ",1,_xlfn._xlws.FILTER($H$4:$H$24,( $I$4:$I$24=O27)+($J$4:$J$24=O27),""))</f>
        <v xml:space="preserve"> </v>
      </c>
    </row>
    <row r="28" spans="1:19" x14ac:dyDescent="0.35">
      <c r="O28" s="4" t="s">
        <v>70</v>
      </c>
      <c r="Q28" s="5" t="s">
        <v>117</v>
      </c>
      <c r="S28" s="14" t="str" cm="1">
        <f t="array" ref="S28">_xlfn.TEXTJOIN(" ",1,_xlfn._xlws.FILTER($A$4:$A$24,( $B$4:$B$24=O28)+($C$4:$C$24=O28),""))
&amp;" "&amp;
_xlfn.TEXTJOIN(" ",1,_xlfn._xlws.FILTER($H$4:$H$24,( $I$4:$I$24=O28)+($J$4:$J$24=O28),""))</f>
        <v xml:space="preserve"> </v>
      </c>
    </row>
    <row r="29" spans="1:19" x14ac:dyDescent="0.35">
      <c r="O29" s="4" t="s">
        <v>71</v>
      </c>
      <c r="Q29" s="5" t="s">
        <v>119</v>
      </c>
      <c r="S29" s="14" t="str" cm="1">
        <f t="array" ref="S29">_xlfn.TEXTJOIN(" ",1,_xlfn._xlws.FILTER($A$4:$A$24,( $B$4:$B$24=O29)+($C$4:$C$24=O29),""))
&amp;" "&amp;
_xlfn.TEXTJOIN(" ",1,_xlfn._xlws.FILTER($H$4:$H$24,( $I$4:$I$24=O29)+($J$4:$J$24=O29),""))</f>
        <v xml:space="preserve"> </v>
      </c>
    </row>
    <row r="30" spans="1:19" x14ac:dyDescent="0.35">
      <c r="O30" s="4" t="s">
        <v>72</v>
      </c>
      <c r="Q30" s="5" t="s">
        <v>117</v>
      </c>
      <c r="S30" s="14" t="str" cm="1">
        <f t="array" ref="S30">_xlfn.TEXTJOIN(" ",1,_xlfn._xlws.FILTER($A$4:$A$24,( $B$4:$B$24=O30)+($C$4:$C$24=O30),""))
&amp;" "&amp;
_xlfn.TEXTJOIN(" ",1,_xlfn._xlws.FILTER($H$4:$H$24,( $I$4:$I$24=O30)+($J$4:$J$24=O30),""))</f>
        <v xml:space="preserve"> </v>
      </c>
    </row>
    <row r="31" spans="1:19" x14ac:dyDescent="0.35">
      <c r="O31" s="4" t="s">
        <v>73</v>
      </c>
      <c r="Q31" s="5" t="s">
        <v>117</v>
      </c>
      <c r="S31" s="14" t="str" cm="1">
        <f t="array" ref="S31">_xlfn.TEXTJOIN(" ",1,_xlfn._xlws.FILTER($A$4:$A$24,( $B$4:$B$24=O31)+($C$4:$C$24=O31),""))
&amp;" "&amp;
_xlfn.TEXTJOIN(" ",1,_xlfn._xlws.FILTER($H$4:$H$24,( $I$4:$I$24=O31)+($J$4:$J$24=O31),""))</f>
        <v xml:space="preserve"> </v>
      </c>
    </row>
    <row r="32" spans="1:19" x14ac:dyDescent="0.35">
      <c r="O32" s="4" t="s">
        <v>74</v>
      </c>
      <c r="Q32" s="5" t="s">
        <v>117</v>
      </c>
      <c r="S32" s="14" t="str" cm="1">
        <f t="array" ref="S32">_xlfn.TEXTJOIN(" ",1,_xlfn._xlws.FILTER($A$4:$A$24,( $B$4:$B$24=O32)+($C$4:$C$24=O32),""))
&amp;" "&amp;
_xlfn.TEXTJOIN(" ",1,_xlfn._xlws.FILTER($H$4:$H$24,( $I$4:$I$24=O32)+($J$4:$J$24=O32),""))</f>
        <v xml:space="preserve"> </v>
      </c>
    </row>
    <row r="33" spans="15:19" x14ac:dyDescent="0.35">
      <c r="O33" s="4" t="s">
        <v>75</v>
      </c>
      <c r="Q33" s="5" t="s">
        <v>117</v>
      </c>
      <c r="S33" s="14" t="str" cm="1">
        <f t="array" ref="S33">_xlfn.TEXTJOIN(" ",1,_xlfn._xlws.FILTER($A$4:$A$24,( $B$4:$B$24=O33)+($C$4:$C$24=O33),""))
&amp;" "&amp;
_xlfn.TEXTJOIN(" ",1,_xlfn._xlws.FILTER($H$4:$H$24,( $I$4:$I$24=O33)+($J$4:$J$24=O33),""))</f>
        <v xml:space="preserve"> </v>
      </c>
    </row>
    <row r="34" spans="15:19" x14ac:dyDescent="0.35">
      <c r="O34" s="4" t="s">
        <v>76</v>
      </c>
      <c r="Q34" s="5" t="s">
        <v>117</v>
      </c>
      <c r="S34" s="14" t="str" cm="1">
        <f t="array" ref="S34">_xlfn.TEXTJOIN(" ",1,_xlfn._xlws.FILTER($A$4:$A$24,( $B$4:$B$24=O34)+($C$4:$C$24=O34),""))
&amp;" "&amp;
_xlfn.TEXTJOIN(" ",1,_xlfn._xlws.FILTER($H$4:$H$24,( $I$4:$I$24=O34)+($J$4:$J$24=O34),""))</f>
        <v xml:space="preserve"> </v>
      </c>
    </row>
    <row r="35" spans="15:19" x14ac:dyDescent="0.35">
      <c r="O35" s="4" t="s">
        <v>77</v>
      </c>
      <c r="Q35" s="5" t="s">
        <v>117</v>
      </c>
    </row>
    <row r="36" spans="15:19" x14ac:dyDescent="0.35">
      <c r="O36" s="4" t="s">
        <v>78</v>
      </c>
      <c r="Q36" s="5" t="s">
        <v>117</v>
      </c>
    </row>
    <row r="37" spans="15:19" x14ac:dyDescent="0.35">
      <c r="O37" s="4" t="s">
        <v>79</v>
      </c>
      <c r="Q37" s="5" t="s">
        <v>119</v>
      </c>
    </row>
    <row r="38" spans="15:19" x14ac:dyDescent="0.35">
      <c r="O38" s="4" t="s">
        <v>80</v>
      </c>
      <c r="Q38" s="5" t="s">
        <v>117</v>
      </c>
    </row>
    <row r="39" spans="15:19" x14ac:dyDescent="0.35">
      <c r="O39" s="4" t="s">
        <v>81</v>
      </c>
      <c r="Q39" s="5" t="s">
        <v>119</v>
      </c>
    </row>
    <row r="40" spans="15:19" x14ac:dyDescent="0.35">
      <c r="O40" s="4" t="s">
        <v>82</v>
      </c>
      <c r="Q40" s="5" t="s">
        <v>117</v>
      </c>
    </row>
    <row r="41" spans="15:19" x14ac:dyDescent="0.35">
      <c r="O41" s="4" t="s">
        <v>83</v>
      </c>
      <c r="Q41" s="5" t="s">
        <v>119</v>
      </c>
    </row>
    <row r="42" spans="15:19" x14ac:dyDescent="0.35">
      <c r="O42" s="4" t="s">
        <v>84</v>
      </c>
      <c r="Q42" s="5" t="s">
        <v>117</v>
      </c>
    </row>
    <row r="43" spans="15:19" x14ac:dyDescent="0.35">
      <c r="O43" s="4" t="s">
        <v>85</v>
      </c>
      <c r="Q43" s="5" t="s">
        <v>117</v>
      </c>
    </row>
    <row r="44" spans="15:19" x14ac:dyDescent="0.35">
      <c r="O44" s="4" t="s">
        <v>86</v>
      </c>
      <c r="Q44" s="5" t="s">
        <v>117</v>
      </c>
    </row>
    <row r="45" spans="15:19" x14ac:dyDescent="0.35">
      <c r="O45" s="4" t="s">
        <v>87</v>
      </c>
      <c r="Q45" s="5" t="s">
        <v>117</v>
      </c>
    </row>
    <row r="46" spans="15:19" x14ac:dyDescent="0.35">
      <c r="O46" s="4" t="s">
        <v>88</v>
      </c>
      <c r="Q46" s="5" t="s">
        <v>119</v>
      </c>
    </row>
    <row r="47" spans="15:19" x14ac:dyDescent="0.35">
      <c r="O47" s="4" t="s">
        <v>89</v>
      </c>
      <c r="Q47" s="5" t="s">
        <v>117</v>
      </c>
    </row>
    <row r="48" spans="15:19" x14ac:dyDescent="0.35">
      <c r="O48" s="4" t="s">
        <v>90</v>
      </c>
      <c r="Q48" s="5" t="s">
        <v>117</v>
      </c>
    </row>
    <row r="49" spans="15:17" x14ac:dyDescent="0.35">
      <c r="O49" s="4" t="s">
        <v>91</v>
      </c>
      <c r="Q49" s="5" t="s">
        <v>117</v>
      </c>
    </row>
    <row r="50" spans="15:17" x14ac:dyDescent="0.35">
      <c r="O50" s="4" t="s">
        <v>92</v>
      </c>
      <c r="Q50" s="5" t="s">
        <v>117</v>
      </c>
    </row>
    <row r="51" spans="15:17" x14ac:dyDescent="0.35">
      <c r="O51" s="4" t="s">
        <v>93</v>
      </c>
      <c r="Q51" s="5" t="s">
        <v>117</v>
      </c>
    </row>
    <row r="52" spans="15:17" x14ac:dyDescent="0.35">
      <c r="O52" s="4" t="s">
        <v>94</v>
      </c>
      <c r="Q52" s="5" t="s">
        <v>117</v>
      </c>
    </row>
    <row r="53" spans="15:17" x14ac:dyDescent="0.35">
      <c r="O53" s="4" t="s">
        <v>95</v>
      </c>
    </row>
    <row r="54" spans="15:17" x14ac:dyDescent="0.35">
      <c r="O54" s="4" t="s">
        <v>96</v>
      </c>
    </row>
    <row r="55" spans="15:17" x14ac:dyDescent="0.35">
      <c r="O55" s="4" t="s">
        <v>97</v>
      </c>
    </row>
    <row r="56" spans="15:17" x14ac:dyDescent="0.35">
      <c r="O56" s="4" t="s">
        <v>98</v>
      </c>
    </row>
    <row r="57" spans="15:17" x14ac:dyDescent="0.35">
      <c r="O57" s="4" t="s">
        <v>99</v>
      </c>
    </row>
    <row r="58" spans="15:17" x14ac:dyDescent="0.35">
      <c r="O58" s="4" t="s">
        <v>100</v>
      </c>
    </row>
    <row r="59" spans="15:17" x14ac:dyDescent="0.35">
      <c r="O59" s="4" t="s">
        <v>101</v>
      </c>
    </row>
    <row r="60" spans="15:17" x14ac:dyDescent="0.35">
      <c r="O60" s="4" t="s">
        <v>102</v>
      </c>
    </row>
    <row r="61" spans="15:17" x14ac:dyDescent="0.35">
      <c r="O61" s="4" t="s">
        <v>103</v>
      </c>
    </row>
    <row r="62" spans="15:17" x14ac:dyDescent="0.35">
      <c r="O62" s="4" t="s">
        <v>104</v>
      </c>
    </row>
    <row r="63" spans="15:17" x14ac:dyDescent="0.35">
      <c r="O63" s="4" t="s">
        <v>105</v>
      </c>
    </row>
    <row r="64" spans="15:17" x14ac:dyDescent="0.35">
      <c r="O64" s="4" t="s">
        <v>106</v>
      </c>
    </row>
    <row r="65" spans="15:15" x14ac:dyDescent="0.35">
      <c r="O65" s="4" t="s">
        <v>107</v>
      </c>
    </row>
    <row r="66" spans="15:15" x14ac:dyDescent="0.35">
      <c r="O66" s="4" t="s">
        <v>108</v>
      </c>
    </row>
    <row r="67" spans="15:15" x14ac:dyDescent="0.35">
      <c r="O67" s="4" t="s">
        <v>109</v>
      </c>
    </row>
    <row r="68" spans="15:15" x14ac:dyDescent="0.35">
      <c r="O68" s="4" t="s">
        <v>110</v>
      </c>
    </row>
    <row r="69" spans="15:15" x14ac:dyDescent="0.35">
      <c r="O69" s="4" t="s">
        <v>111</v>
      </c>
    </row>
    <row r="70" spans="15:15" x14ac:dyDescent="0.35">
      <c r="O70" s="4" t="s">
        <v>112</v>
      </c>
    </row>
    <row r="71" spans="15:15" x14ac:dyDescent="0.35">
      <c r="O71" s="4">
        <v>0</v>
      </c>
    </row>
    <row r="72" spans="15:15" x14ac:dyDescent="0.35">
      <c r="O72" s="4">
        <v>0</v>
      </c>
    </row>
    <row r="73" spans="15:15" x14ac:dyDescent="0.35">
      <c r="O73" s="4">
        <v>0</v>
      </c>
    </row>
    <row r="74" spans="15:15" x14ac:dyDescent="0.35">
      <c r="O74" s="4">
        <v>0</v>
      </c>
    </row>
    <row r="75" spans="15:15" x14ac:dyDescent="0.35">
      <c r="O75" s="4">
        <v>0</v>
      </c>
    </row>
    <row r="76" spans="15:15" x14ac:dyDescent="0.35">
      <c r="O76" s="4">
        <v>0</v>
      </c>
    </row>
    <row r="77" spans="15:15" x14ac:dyDescent="0.35">
      <c r="O77" s="4">
        <v>0</v>
      </c>
    </row>
    <row r="78" spans="15:15" x14ac:dyDescent="0.35">
      <c r="O78" s="4">
        <v>0</v>
      </c>
    </row>
    <row r="79" spans="15:15" x14ac:dyDescent="0.35">
      <c r="O79" s="4">
        <v>0</v>
      </c>
    </row>
    <row r="80" spans="15:15" x14ac:dyDescent="0.35">
      <c r="O80" s="4">
        <v>0</v>
      </c>
    </row>
    <row r="81" spans="15:15" x14ac:dyDescent="0.35">
      <c r="O81" s="4">
        <v>0</v>
      </c>
    </row>
    <row r="82" spans="15:15" x14ac:dyDescent="0.35">
      <c r="O82" s="4">
        <v>0</v>
      </c>
    </row>
    <row r="83" spans="15:15" x14ac:dyDescent="0.35">
      <c r="O83" s="4">
        <v>0</v>
      </c>
    </row>
    <row r="84" spans="15:15" x14ac:dyDescent="0.35">
      <c r="O84" s="4">
        <v>0</v>
      </c>
    </row>
    <row r="85" spans="15:15" x14ac:dyDescent="0.35">
      <c r="O85" s="4">
        <v>0</v>
      </c>
    </row>
    <row r="86" spans="15:15" x14ac:dyDescent="0.35">
      <c r="O86" s="4">
        <v>0</v>
      </c>
    </row>
    <row r="87" spans="15:15" x14ac:dyDescent="0.35">
      <c r="O87" s="4">
        <v>0</v>
      </c>
    </row>
    <row r="88" spans="15:15" x14ac:dyDescent="0.35">
      <c r="O88" s="4">
        <v>0</v>
      </c>
    </row>
    <row r="89" spans="15:15" x14ac:dyDescent="0.35">
      <c r="O89" s="4">
        <v>0</v>
      </c>
    </row>
    <row r="90" spans="15:15" x14ac:dyDescent="0.35">
      <c r="O90" s="4">
        <v>0</v>
      </c>
    </row>
    <row r="91" spans="15:15" x14ac:dyDescent="0.35">
      <c r="O91" s="5">
        <v>0</v>
      </c>
    </row>
    <row r="92" spans="15:15" x14ac:dyDescent="0.35">
      <c r="O92" s="5">
        <v>0</v>
      </c>
    </row>
    <row r="93" spans="15:15" x14ac:dyDescent="0.35">
      <c r="O93" s="5">
        <v>0</v>
      </c>
    </row>
    <row r="94" spans="15:15" x14ac:dyDescent="0.35">
      <c r="O94" s="5">
        <v>0</v>
      </c>
    </row>
    <row r="95" spans="15:15" x14ac:dyDescent="0.35">
      <c r="O95" s="5">
        <v>0</v>
      </c>
    </row>
    <row r="96" spans="15:15" x14ac:dyDescent="0.35">
      <c r="O96" s="5">
        <v>0</v>
      </c>
    </row>
  </sheetData>
  <mergeCells count="14">
    <mergeCell ref="A1:A3"/>
    <mergeCell ref="H1:H3"/>
    <mergeCell ref="K1:K3"/>
    <mergeCell ref="L1:M1"/>
    <mergeCell ref="E2:E3"/>
    <mergeCell ref="F2:F3"/>
    <mergeCell ref="L2:L3"/>
    <mergeCell ref="M2:M3"/>
    <mergeCell ref="B1:B3"/>
    <mergeCell ref="C1:C3"/>
    <mergeCell ref="D1:D3"/>
    <mergeCell ref="E1:F1"/>
    <mergeCell ref="I1:I3"/>
    <mergeCell ref="J1:J3"/>
  </mergeCells>
  <phoneticPr fontId="10" type="noConversion"/>
  <conditionalFormatting sqref="G4:G24">
    <cfRule type="cellIs" dxfId="9" priority="4" operator="equal">
      <formula>0</formula>
    </cfRule>
  </conditionalFormatting>
  <conditionalFormatting sqref="I4:J4 B6 I8:J8 J5 B11:C24 C10 I10:I11 I14:J24 B8:C9 C7 C4 J9 J7 I13">
    <cfRule type="duplicateValues" dxfId="8" priority="5"/>
  </conditionalFormatting>
  <conditionalFormatting sqref="O2">
    <cfRule type="containsText" dxfId="7" priority="6" operator="containsText" text="Stapler">
      <formula>NOT(ISERROR(SEARCH("Stapler",O2)))</formula>
    </cfRule>
    <cfRule type="containsText" dxfId="6" priority="7" operator="containsText" text="Kommi">
      <formula>NOT(ISERROR(SEARCH("Kommi",O2)))</formula>
    </cfRule>
  </conditionalFormatting>
  <conditionalFormatting sqref="B4:C24 I4:J24">
    <cfRule type="expression" dxfId="5" priority="1">
      <formula>(B4&lt;&gt;"")*($Q4&lt;&gt;"")</formula>
    </cfRule>
  </conditionalFormatting>
  <pageMargins left="0.7" right="0.7" top="0.78740157499999996" bottom="0.78740157499999996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Kremser</dc:creator>
  <cp:lastModifiedBy>Jürgen Kremser</cp:lastModifiedBy>
  <dcterms:created xsi:type="dcterms:W3CDTF">2025-08-24T19:46:09Z</dcterms:created>
  <dcterms:modified xsi:type="dcterms:W3CDTF">2025-08-25T11:14:19Z</dcterms:modified>
</cp:coreProperties>
</file>