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Lehmann\Desktop\"/>
    </mc:Choice>
  </mc:AlternateContent>
  <xr:revisionPtr revIDLastSave="0" documentId="13_ncr:1_{BEE6827C-12FF-42A5-B43B-35A04D026BEA}" xr6:coauthVersionLast="47" xr6:coauthVersionMax="47" xr10:uidLastSave="{00000000-0000-0000-0000-000000000000}"/>
  <bookViews>
    <workbookView xWindow="-120" yWindow="-120" windowWidth="29040" windowHeight="15720" activeTab="1" xr2:uid="{0C898A70-F9AF-4FD6-967C-1A14EC04369C}"/>
  </bookViews>
  <sheets>
    <sheet name="Vermögensanalyse" sheetId="1" r:id="rId1"/>
    <sheet name="Berechnungen" sheetId="2" r:id="rId2"/>
  </sheets>
  <externalReferences>
    <externalReference r:id="rId3"/>
  </externalReferences>
  <definedNames>
    <definedName name="ausliquizahl">Berechnungen!#REF!</definedName>
    <definedName name="auswahlv1">[1]Berechnungen!$U$8</definedName>
    <definedName name="auswahlv10">[1]Berechnungen!$U$30</definedName>
    <definedName name="auswahlv2">[1]Berechnungen!$U$9</definedName>
    <definedName name="auswahlv3">[1]Berechnungen!$U$10</definedName>
    <definedName name="auswahlv4">[1]Berechnungen!$U$11</definedName>
    <definedName name="auswahlv5">[1]Berechnungen!$U$17</definedName>
    <definedName name="auswahlv6">[1]Berechnungen!$U$18</definedName>
    <definedName name="auswahlv7">[1]Berechnungen!$U$23</definedName>
    <definedName name="auswahlv8">[1]Berechnungen!$U$24</definedName>
    <definedName name="auswahlv9">[1]Berechnungen!$U$29</definedName>
    <definedName name="auswerfolg1">Berechnungen!#REF!</definedName>
    <definedName name="auswerfolg2">Berechnungen!#REF!</definedName>
    <definedName name="auswerfolg3">Berechnungen!#REF!</definedName>
    <definedName name="auswerfolg4">Berechnungen!#REF!</definedName>
    <definedName name="auswerfolg5">Berechnungen!#REF!</definedName>
    <definedName name="auswliqui1">Berechnungen!#REF!</definedName>
    <definedName name="auswliqui2">Berechnungen!#REF!</definedName>
    <definedName name="auswliqui3">Berechnungen!#REF!</definedName>
    <definedName name="auswliqui4">Berechnungen!#REF!</definedName>
    <definedName name="auswliqui5">Berechnungen!#REF!</definedName>
    <definedName name="Auswrentzahl">Berechnungen!#REF!</definedName>
    <definedName name="auswukv1">Berechnungen!#REF!</definedName>
    <definedName name="auswukv2">Berechnungen!#REF!</definedName>
    <definedName name="auswukv3">Berechnungen!#REF!</definedName>
    <definedName name="auswukv4">Berechnungen!#REF!</definedName>
    <definedName name="auswukv5">Berechnungen!#REF!</definedName>
    <definedName name="beginn1">Berechnungen!#REF!</definedName>
    <definedName name="beginn2">Berechnungen!#REF!</definedName>
    <definedName name="beginn3">Berechnungen!#REF!</definedName>
    <definedName name="beginn4">Berechnungen!#REF!</definedName>
    <definedName name="check1">[1]Berechnungen!$U$4</definedName>
    <definedName name="check10">[1]Berechnungen!$U$28</definedName>
    <definedName name="check2">[1]Berechnungen!$U$5</definedName>
    <definedName name="check3">Berechnungen!#REF!</definedName>
    <definedName name="check4">Berechnungen!#REF!</definedName>
    <definedName name="check5">[1]Berechnungen!$U$15</definedName>
    <definedName name="check6">[1]Berechnungen!$U$16</definedName>
    <definedName name="check7">[1]Berechnungen!$U$21</definedName>
    <definedName name="check8">[1]Berechnungen!$U$22</definedName>
    <definedName name="check9">Berechnungen!#REF!</definedName>
    <definedName name="diagrammverglausw1">Berechnungen!#REF!</definedName>
    <definedName name="_xlnm.Print_Area" localSheetId="0">Vermögensanalyse!$A$1:$O$53</definedName>
    <definedName name="Ende1">Berechnungen!#REF!</definedName>
    <definedName name="Ende2">Berechnungen!#REF!</definedName>
    <definedName name="Ende3">Berechnungen!#REF!</definedName>
    <definedName name="Ende4">Berechnungen!#REF!</definedName>
    <definedName name="Graphenanzeige">Berechnungen!#REF!</definedName>
    <definedName name="Jahre0bis5">[1]Berechnungen!$Q$2:$Q$7</definedName>
    <definedName name="Jahre1bis5">Berechnungen!#REF!</definedName>
    <definedName name="kennzaus1">Berechnungen!#REF!</definedName>
    <definedName name="kennzaus2">Berechnungen!#REF!</definedName>
    <definedName name="kennzaus3">Berechnungen!#REF!</definedName>
    <definedName name="kennzaus4">Berechnungen!#REF!</definedName>
    <definedName name="kennzaus5">Berechnungen!#REF!</definedName>
    <definedName name="kennzaus6">Berechnungen!#REF!</definedName>
    <definedName name="kennzaus7">Berechnungen!#REF!</definedName>
    <definedName name="listaus1">[1]Berechnungen!$U$34</definedName>
    <definedName name="listwahl">Berechnungen!#REF!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2" l="1"/>
  <c r="J9" i="2"/>
  <c r="I9" i="2"/>
  <c r="H9" i="2"/>
  <c r="G9" i="2"/>
  <c r="F9" i="2"/>
  <c r="E9" i="2"/>
  <c r="D9" i="2"/>
  <c r="C9" i="2"/>
  <c r="B9" i="2"/>
  <c r="A14" i="2"/>
  <c r="A13" i="2"/>
  <c r="A12" i="2"/>
  <c r="A11" i="2"/>
  <c r="A10" i="2"/>
  <c r="A9" i="2"/>
  <c r="A8" i="2"/>
  <c r="A7" i="2"/>
  <c r="A6" i="2"/>
  <c r="A5" i="2"/>
  <c r="A4" i="2"/>
  <c r="L2" i="2"/>
  <c r="K2" i="2"/>
  <c r="J2" i="2"/>
  <c r="I2" i="2"/>
  <c r="H2" i="2"/>
  <c r="G2" i="2"/>
  <c r="F2" i="2"/>
  <c r="E2" i="2"/>
  <c r="D2" i="2"/>
  <c r="C2" i="2"/>
  <c r="B2" i="2"/>
  <c r="O19" i="1"/>
  <c r="A19" i="1"/>
  <c r="M2" i="1"/>
  <c r="L2" i="1"/>
  <c r="K2" i="1"/>
  <c r="J2" i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<sst xmlns="http://schemas.openxmlformats.org/spreadsheetml/2006/main" count="25" uniqueCount="21">
  <si>
    <t>Eigenkapital</t>
  </si>
  <si>
    <t>Kennzahl</t>
  </si>
  <si>
    <t>Eigenkapitalquote</t>
  </si>
  <si>
    <t>Ausgewogene Vermögensstruktur</t>
  </si>
  <si>
    <t>Auswahl nach Kennzahlen</t>
  </si>
  <si>
    <t>Auswahl Anzeigen</t>
  </si>
  <si>
    <t>Bestand liquider Mittel</t>
  </si>
  <si>
    <t>nicht anzeigen</t>
  </si>
  <si>
    <t>Wird als Balken dargestellt.</t>
  </si>
  <si>
    <t>anzeigen</t>
  </si>
  <si>
    <t>Wird als Linie dargestellt.</t>
  </si>
  <si>
    <t>Daten</t>
  </si>
  <si>
    <t>Kennzahlen</t>
  </si>
  <si>
    <t xml:space="preserve">       </t>
  </si>
  <si>
    <t>Liquidität 2. Grad</t>
  </si>
  <si>
    <t>Working Capital</t>
  </si>
  <si>
    <t>Working Capital Ratio</t>
  </si>
  <si>
    <t>Umschlagshäufigkeit des Kapitals</t>
  </si>
  <si>
    <t>Umschlagshäufigkeit der Vorräte</t>
  </si>
  <si>
    <t>Debitorenumschlag</t>
  </si>
  <si>
    <t>Cash Flow aus der laufenden Geschäftstätigkeit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</si>
</sst>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ill="0" applyBorder="0" applyAlignment="0" applyProtection="0"/>
  </cellStyleXfs>
  <cellXfs count="28">
    <xf numFmtId="0" fontId="0" fillId="0" borderId="0" xfId="0"/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2" fillId="3" borderId="3" xfId="0" applyFont="1" applyFill="1" applyBorder="1" applyProtection="1">
      <protection hidden="1"/>
    </xf>
    <xf numFmtId="0" fontId="3" fillId="3" borderId="3" xfId="0" applyFont="1" applyFill="1" applyBorder="1" applyAlignment="1" applyProtection="1">
      <alignment horizontal="right"/>
      <protection hidden="1"/>
    </xf>
    <xf numFmtId="0" fontId="2" fillId="2" borderId="4" xfId="0" applyFont="1" applyFill="1" applyBorder="1" applyProtection="1">
      <protection hidden="1"/>
    </xf>
    <xf numFmtId="3" fontId="2" fillId="2" borderId="4" xfId="1" applyNumberFormat="1" applyFont="1" applyFill="1" applyBorder="1" applyProtection="1">
      <protection hidden="1"/>
    </xf>
    <xf numFmtId="4" fontId="2" fillId="2" borderId="4" xfId="1" applyNumberFormat="1" applyFont="1" applyFill="1" applyBorder="1" applyProtection="1">
      <protection hidden="1"/>
    </xf>
    <xf numFmtId="0" fontId="2" fillId="2" borderId="1" xfId="0" applyFont="1" applyFill="1" applyBorder="1" applyProtection="1">
      <protection hidden="1"/>
    </xf>
    <xf numFmtId="4" fontId="2" fillId="2" borderId="1" xfId="1" applyNumberFormat="1" applyFont="1" applyFill="1" applyBorder="1" applyProtection="1">
      <protection hidden="1"/>
    </xf>
    <xf numFmtId="3" fontId="2" fillId="2" borderId="1" xfId="1" applyNumberFormat="1" applyFont="1" applyFill="1" applyBorder="1" applyProtection="1">
      <protection hidden="1"/>
    </xf>
    <xf numFmtId="0" fontId="3" fillId="2" borderId="2" xfId="0" applyFont="1" applyFill="1" applyBorder="1" applyProtection="1">
      <protection hidden="1"/>
    </xf>
    <xf numFmtId="0" fontId="2" fillId="2" borderId="2" xfId="0" applyFont="1" applyFill="1" applyBorder="1" applyProtection="1">
      <protection hidden="1"/>
    </xf>
    <xf numFmtId="0" fontId="3" fillId="2" borderId="0" xfId="0" applyFont="1" applyFill="1"/>
    <xf numFmtId="0" fontId="0" fillId="2" borderId="0" xfId="0" applyFill="1"/>
    <xf numFmtId="0" fontId="4" fillId="3" borderId="1" xfId="0" applyFont="1" applyFill="1" applyBorder="1"/>
    <xf numFmtId="0" fontId="0" fillId="2" borderId="1" xfId="0" applyFill="1" applyBorder="1"/>
    <xf numFmtId="0" fontId="0" fillId="2" borderId="5" xfId="0" applyFill="1" applyBorder="1"/>
    <xf numFmtId="4" fontId="0" fillId="2" borderId="5" xfId="0" applyNumberFormat="1" applyFill="1" applyBorder="1"/>
    <xf numFmtId="0" fontId="0" fillId="2" borderId="6" xfId="0" applyFill="1" applyBorder="1"/>
    <xf numFmtId="4" fontId="0" fillId="2" borderId="6" xfId="0" applyNumberFormat="1" applyFill="1" applyBorder="1"/>
    <xf numFmtId="3" fontId="0" fillId="2" borderId="6" xfId="0" applyNumberFormat="1" applyFill="1" applyBorder="1"/>
    <xf numFmtId="0" fontId="0" fillId="2" borderId="7" xfId="0" applyFill="1" applyBorder="1"/>
    <xf numFmtId="3" fontId="0" fillId="2" borderId="7" xfId="0" applyNumberFormat="1" applyFill="1" applyBorder="1"/>
    <xf numFmtId="0" fontId="2" fillId="2" borderId="0" xfId="0" applyFont="1" applyFill="1" applyAlignment="1" applyProtection="1">
      <alignment horizontal="center"/>
      <protection hidden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904294684170123E-2"/>
          <c:y val="4.2057908988289393E-2"/>
          <c:w val="0.91447245140679934"/>
          <c:h val="0.767555681861816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[1]Berechnungen!$A$47</c:f>
              <c:strCache>
                <c:ptCount val="1"/>
                <c:pt idx="0">
                  <c:v>Bestand liquider Mittel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[1]Berechnungen!$B$2:$L$2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[1]Berechnungen!$B$47:$L$47</c:f>
              <c:numCache>
                <c:formatCode>General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C-413F-957F-9A8BDABD1F9B}"/>
            </c:ext>
          </c:extLst>
        </c:ser>
        <c:ser>
          <c:idx val="0"/>
          <c:order val="1"/>
          <c:tx>
            <c:strRef>
              <c:f>[1]Berechnungen!$A$48</c:f>
              <c:strCache>
                <c:ptCount val="1"/>
                <c:pt idx="0">
                  <c:v>Eigenkapitalquote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[1]Berechnungen!$B$2:$L$2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[1]Berechnungen!$B$48:$L$48</c:f>
              <c:numCache>
                <c:formatCode>General</c:formatCode>
                <c:ptCount val="11"/>
                <c:pt idx="0">
                  <c:v>26.838508560212809</c:v>
                </c:pt>
                <c:pt idx="1">
                  <c:v>26.850533462467403</c:v>
                </c:pt>
                <c:pt idx="2">
                  <c:v>28.332761369378574</c:v>
                </c:pt>
                <c:pt idx="3">
                  <c:v>27.366208784056866</c:v>
                </c:pt>
                <c:pt idx="4">
                  <c:v>27.281645503551832</c:v>
                </c:pt>
                <c:pt idx="5">
                  <c:v>28.263477294862493</c:v>
                </c:pt>
                <c:pt idx="6">
                  <c:v>30.211443194108284</c:v>
                </c:pt>
                <c:pt idx="7">
                  <c:v>29.036584395278865</c:v>
                </c:pt>
                <c:pt idx="8">
                  <c:v>30.557661633869827</c:v>
                </c:pt>
                <c:pt idx="9">
                  <c:v>31.325350288017813</c:v>
                </c:pt>
                <c:pt idx="10">
                  <c:v>34.387590551849648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C-413F-957F-9A8BDABD1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421848"/>
        <c:axId val="476423808"/>
      </c:barChart>
      <c:lineChart>
        <c:grouping val="standard"/>
        <c:varyColors val="0"/>
        <c:ser>
          <c:idx val="2"/>
          <c:order val="2"/>
          <c:tx>
            <c:strRef>
              <c:f>[1]Berechnungen!$A$49</c:f>
              <c:strCache>
                <c:ptCount val="1"/>
                <c:pt idx="0">
                  <c:v>Eigenkapital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[1]Berechnungen!$B$2:$L$2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[1]Berechnungen!$B$49:$L$49</c:f>
              <c:numCache>
                <c:formatCode>General</c:formatCode>
                <c:ptCount val="11"/>
                <c:pt idx="0">
                  <c:v>29974029.030000001</c:v>
                </c:pt>
                <c:pt idx="1">
                  <c:v>29974029.030000001</c:v>
                </c:pt>
                <c:pt idx="2">
                  <c:v>29974029.030000001</c:v>
                </c:pt>
                <c:pt idx="3">
                  <c:v>29974029.030000001</c:v>
                </c:pt>
                <c:pt idx="4">
                  <c:v>29974029.030000001</c:v>
                </c:pt>
                <c:pt idx="5">
                  <c:v>29974029.030000001</c:v>
                </c:pt>
                <c:pt idx="6">
                  <c:v>29974029.030000001</c:v>
                </c:pt>
                <c:pt idx="7">
                  <c:v>29974029.030000001</c:v>
                </c:pt>
                <c:pt idx="8">
                  <c:v>35549689.549999997</c:v>
                </c:pt>
                <c:pt idx="9">
                  <c:v>46286316.560000002</c:v>
                </c:pt>
                <c:pt idx="10">
                  <c:v>51136440.870000005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FC-413F-957F-9A8BDABD1F9B}"/>
            </c:ext>
          </c:extLst>
        </c:ser>
        <c:ser>
          <c:idx val="3"/>
          <c:order val="3"/>
          <c:tx>
            <c:strRef>
              <c:f>[1]Berechnungen!$A$50</c:f>
              <c:strCache>
                <c:ptCount val="1"/>
                <c:pt idx="0">
                  <c:v>Ausgewogene Vermögensstruktur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[1]Berechnungen!$B$2:$L$2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[1]Berechnungen!$B$50:$L$50</c:f>
              <c:numCache>
                <c:formatCode>General</c:formatCode>
                <c:ptCount val="11"/>
                <c:pt idx="0">
                  <c:v>229.03534056335241</c:v>
                </c:pt>
                <c:pt idx="1">
                  <c:v>204.60104906138636</c:v>
                </c:pt>
                <c:pt idx="2">
                  <c:v>217.00370902649317</c:v>
                </c:pt>
                <c:pt idx="3">
                  <c:v>164.67770554164511</c:v>
                </c:pt>
                <c:pt idx="4">
                  <c:v>170.4195664368813</c:v>
                </c:pt>
                <c:pt idx="5">
                  <c:v>195.47430035872424</c:v>
                </c:pt>
                <c:pt idx="6">
                  <c:v>283.13439841717576</c:v>
                </c:pt>
                <c:pt idx="7">
                  <c:v>284.20840080452052</c:v>
                </c:pt>
                <c:pt idx="8">
                  <c:v>204.96186375954557</c:v>
                </c:pt>
                <c:pt idx="9">
                  <c:v>119.49402980958924</c:v>
                </c:pt>
                <c:pt idx="10">
                  <c:v>147.59913311570111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FC-413F-957F-9A8BDABD1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425768"/>
        <c:axId val="476420280"/>
      </c:lineChart>
      <c:catAx>
        <c:axId val="476421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76423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76423808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76421848"/>
        <c:crosses val="autoZero"/>
        <c:crossBetween val="between"/>
      </c:valAx>
      <c:catAx>
        <c:axId val="476425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6420280"/>
        <c:crosses val="autoZero"/>
        <c:auto val="0"/>
        <c:lblAlgn val="ctr"/>
        <c:lblOffset val="100"/>
        <c:noMultiLvlLbl val="0"/>
      </c:catAx>
      <c:valAx>
        <c:axId val="476420280"/>
        <c:scaling>
          <c:orientation val="minMax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7642576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8871103622577928"/>
          <c:y val="0.92612248007257658"/>
          <c:w val="0.68323504633529897"/>
          <c:h val="6.33245382585752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&amp;B</c:oddHeader>
      <c:oddFooter>Page &amp;S</c:oddFooter>
    </c:headerFooter>
    <c:pageMargins b="0.984251969" l="0.78740157499999996" r="0.78740157499999996" t="0.984251969" header="0.5" footer="0.5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19</xdr:row>
      <xdr:rowOff>19050</xdr:rowOff>
    </xdr:from>
    <xdr:to>
      <xdr:col>15</xdr:col>
      <xdr:colOff>0</xdr:colOff>
      <xdr:row>38</xdr:row>
      <xdr:rowOff>9525</xdr:rowOff>
    </xdr:to>
    <xdr:graphicFrame macro="">
      <xdr:nvGraphicFramePr>
        <xdr:cNvPr id="2" name="Chart 23">
          <a:extLst>
            <a:ext uri="{FF2B5EF4-FFF2-40B4-BE49-F238E27FC236}">
              <a16:creationId xmlns:a16="http://schemas.microsoft.com/office/drawing/2014/main" id="{99167164-980E-43CF-A677-C127B647EE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39</xdr:row>
      <xdr:rowOff>0</xdr:rowOff>
    </xdr:from>
    <xdr:to>
      <xdr:col>14</xdr:col>
      <xdr:colOff>904875</xdr:colOff>
      <xdr:row>52</xdr:row>
      <xdr:rowOff>104775</xdr:rowOff>
    </xdr:to>
    <xdr:sp macro="" textlink="">
      <xdr:nvSpPr>
        <xdr:cNvPr id="3" name="Text Box 26">
          <a:extLst>
            <a:ext uri="{FF2B5EF4-FFF2-40B4-BE49-F238E27FC236}">
              <a16:creationId xmlns:a16="http://schemas.microsoft.com/office/drawing/2014/main" id="{A31024F5-90DF-44E7-9D1B-AF6B73B1787A}"/>
            </a:ext>
          </a:extLst>
        </xdr:cNvPr>
        <xdr:cNvSpPr txBox="1">
          <a:spLocks noChangeArrowheads="1"/>
        </xdr:cNvSpPr>
      </xdr:nvSpPr>
      <xdr:spPr bwMode="auto">
        <a:xfrm>
          <a:off x="47625" y="25584150"/>
          <a:ext cx="17678400" cy="2581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Textfeld für ihre Bewertung.</a:t>
          </a:r>
        </a:p>
      </xdr:txBody>
    </xdr:sp>
    <xdr:clientData/>
  </xdr:twoCellAnchor>
  <xdr:twoCellAnchor editAs="oneCell">
    <xdr:from>
      <xdr:col>0</xdr:col>
      <xdr:colOff>68035</xdr:colOff>
      <xdr:row>0</xdr:row>
      <xdr:rowOff>0</xdr:rowOff>
    </xdr:from>
    <xdr:to>
      <xdr:col>0</xdr:col>
      <xdr:colOff>1592248</xdr:colOff>
      <xdr:row>1</xdr:row>
      <xdr:rowOff>85764</xdr:rowOff>
    </xdr:to>
    <xdr:pic macro="[1]!startseite">
      <xdr:nvPicPr>
        <xdr:cNvPr id="4" name="Grafik 3">
          <a:extLst>
            <a:ext uri="{FF2B5EF4-FFF2-40B4-BE49-F238E27FC236}">
              <a16:creationId xmlns:a16="http://schemas.microsoft.com/office/drawing/2014/main" id="{CA33DE6F-921D-4CAB-B0F0-FE457AE93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5" y="449035"/>
          <a:ext cx="1524213" cy="2762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hmann\Desktop\Dash%20Board\RS-Bilanzanalyse%20SWW.xlsm" TargetMode="External"/><Relationship Id="rId1" Type="http://schemas.openxmlformats.org/officeDocument/2006/relationships/externalLinkPath" Target="Dash%20Board/RS-Bilanzanalyse%20SWW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Eingabemaske Bilanz"/>
      <sheetName val="Eingabemaske GuV"/>
      <sheetName val="Eingabemaske sonstiges"/>
      <sheetName val="GuV"/>
      <sheetName val="Vermögensanalyse"/>
      <sheetName val="Erfolgsanalyse GKV"/>
      <sheetName val="Erfolgsanalyse UKV"/>
      <sheetName val="Liquiditätsanalyse"/>
      <sheetName val="Cash-Flow"/>
      <sheetName val="Liquidität"/>
      <sheetName val="Rentabilität"/>
      <sheetName val="Vermögenskennzahlen"/>
      <sheetName val="sonstige Kennzahlen"/>
      <sheetName val="Berechnungen"/>
    </sheetNames>
    <definedNames>
      <definedName name="startseite"/>
    </definedNames>
    <sheetDataSet>
      <sheetData sheetId="0" refreshError="1"/>
      <sheetData sheetId="1">
        <row r="4">
          <cell r="B4">
            <v>2014</v>
          </cell>
          <cell r="C4">
            <v>2015</v>
          </cell>
          <cell r="D4">
            <v>2016</v>
          </cell>
          <cell r="E4">
            <v>2017</v>
          </cell>
          <cell r="F4">
            <v>2018</v>
          </cell>
          <cell r="G4">
            <v>2019</v>
          </cell>
          <cell r="H4">
            <v>2020</v>
          </cell>
          <cell r="I4">
            <v>2021</v>
          </cell>
          <cell r="J4">
            <v>2022</v>
          </cell>
          <cell r="K4">
            <v>2023</v>
          </cell>
          <cell r="L4">
            <v>2024</v>
          </cell>
          <cell r="M4">
            <v>2025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6">
          <cell r="A16" t="str">
            <v>Liquidität 2. Grad</v>
          </cell>
        </row>
        <row r="29">
          <cell r="A29" t="str">
            <v>Working Capital</v>
          </cell>
        </row>
        <row r="40">
          <cell r="A40" t="str">
            <v>Working Capital Ratio</v>
          </cell>
        </row>
        <row r="53">
          <cell r="A53" t="str">
            <v>Umschlagshäufigkeit des Kapitals</v>
          </cell>
        </row>
        <row r="64">
          <cell r="A64" t="str">
            <v>Umschlagshäufigkeit der Vorräte</v>
          </cell>
        </row>
        <row r="75">
          <cell r="A75" t="str">
            <v>Debitorenumschlag</v>
          </cell>
        </row>
        <row r="81">
          <cell r="B81" t="str">
            <v xml:space="preserve"> ------ </v>
          </cell>
          <cell r="C81">
            <v>6.4076324007099741</v>
          </cell>
          <cell r="D81">
            <v>6.8772697041226456</v>
          </cell>
          <cell r="E81">
            <v>6.6878728477217972</v>
          </cell>
          <cell r="F81">
            <v>6.4442287831961806</v>
          </cell>
          <cell r="G81">
            <v>6.8315733012060207</v>
          </cell>
          <cell r="H81">
            <v>7.5404977507247821</v>
          </cell>
          <cell r="I81">
            <v>6.8949911728780382</v>
          </cell>
          <cell r="J81">
            <v>7.200851736237464</v>
          </cell>
          <cell r="K81">
            <v>8.5921787763830118</v>
          </cell>
        </row>
        <row r="88">
          <cell r="A88" t="str">
            <v>Cash Flow aus der laufenden Geschäftstätigkeit</v>
          </cell>
        </row>
        <row r="99">
          <cell r="A99" t="str">
            <v>Cash Flow aus der Investitionstätigkeit</v>
          </cell>
        </row>
        <row r="110">
          <cell r="A110" t="str">
            <v>Cash Flow aus der Finanzierungstätigkeit</v>
          </cell>
        </row>
        <row r="121">
          <cell r="A121" t="str">
            <v>Bestand liquider Mittel</v>
          </cell>
        </row>
        <row r="132">
          <cell r="A132" t="str">
            <v>Cash Flow nach DVFA/SG</v>
          </cell>
        </row>
      </sheetData>
      <sheetData sheetId="11" refreshError="1"/>
      <sheetData sheetId="12" refreshError="1"/>
      <sheetData sheetId="13" refreshError="1"/>
      <sheetData sheetId="14">
        <row r="2">
          <cell r="B2">
            <v>2014</v>
          </cell>
          <cell r="C2">
            <v>2015</v>
          </cell>
          <cell r="D2">
            <v>2016</v>
          </cell>
          <cell r="E2">
            <v>2017</v>
          </cell>
          <cell r="F2">
            <v>2018</v>
          </cell>
          <cell r="G2">
            <v>2019</v>
          </cell>
          <cell r="H2">
            <v>2020</v>
          </cell>
          <cell r="I2">
            <v>2021</v>
          </cell>
          <cell r="J2">
            <v>2022</v>
          </cell>
          <cell r="K2">
            <v>2023</v>
          </cell>
          <cell r="L2">
            <v>2024</v>
          </cell>
        </row>
        <row r="4">
          <cell r="U4" t="b">
            <v>0</v>
          </cell>
        </row>
        <row r="5">
          <cell r="U5" t="b">
            <v>1</v>
          </cell>
        </row>
        <row r="8">
          <cell r="U8" t="str">
            <v>Bestand liquider Mittel</v>
          </cell>
        </row>
        <row r="9">
          <cell r="U9" t="str">
            <v>Eigenkapitalquote</v>
          </cell>
        </row>
        <row r="10">
          <cell r="U10" t="str">
            <v>Eigenkapital</v>
          </cell>
        </row>
        <row r="11">
          <cell r="U11" t="str">
            <v>Ausgewogene Vermögensstruktur</v>
          </cell>
        </row>
        <row r="12">
          <cell r="U12" t="str">
            <v>in € &amp; %</v>
          </cell>
        </row>
        <row r="13">
          <cell r="U13" t="str">
            <v>in € &amp; %</v>
          </cell>
        </row>
        <row r="15">
          <cell r="U15" t="b">
            <v>1</v>
          </cell>
        </row>
        <row r="16">
          <cell r="U16" t="b">
            <v>1</v>
          </cell>
        </row>
        <row r="17">
          <cell r="U17" t="str">
            <v>Jahresüberschuss / -fehlbetrag</v>
          </cell>
        </row>
        <row r="18">
          <cell r="U18" t="str">
            <v>Ergebnis der gewöhnlichen Geschäftstätigkeit</v>
          </cell>
        </row>
        <row r="21">
          <cell r="U21" t="b">
            <v>1</v>
          </cell>
        </row>
        <row r="22">
          <cell r="U22" t="b">
            <v>0</v>
          </cell>
        </row>
        <row r="23">
          <cell r="U23" t="str">
            <v>Eigenkapitalrentabilität</v>
          </cell>
        </row>
        <row r="24">
          <cell r="U24" t="str">
            <v>Betriebsrentabilität</v>
          </cell>
        </row>
        <row r="28">
          <cell r="U28" t="b">
            <v>1</v>
          </cell>
        </row>
        <row r="29">
          <cell r="U29" t="str">
            <v>Debitorenumschlag</v>
          </cell>
        </row>
        <row r="30">
          <cell r="U30" t="str">
            <v>Working Capital Ratio</v>
          </cell>
        </row>
        <row r="34">
          <cell r="U34">
            <v>0</v>
          </cell>
        </row>
        <row r="47">
          <cell r="A47" t="str">
            <v>Bestand liquider Mittel</v>
          </cell>
          <cell r="B47" t="e">
            <v>#N/A</v>
          </cell>
          <cell r="C47" t="e">
            <v>#N/A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str">
            <v>Eigenkapitalquote</v>
          </cell>
          <cell r="B48">
            <v>26.838508560212809</v>
          </cell>
          <cell r="C48">
            <v>26.850533462467403</v>
          </cell>
          <cell r="D48">
            <v>28.332761369378574</v>
          </cell>
          <cell r="E48">
            <v>27.366208784056866</v>
          </cell>
          <cell r="F48">
            <v>27.281645503551832</v>
          </cell>
          <cell r="G48">
            <v>28.263477294862493</v>
          </cell>
          <cell r="H48">
            <v>30.211443194108284</v>
          </cell>
          <cell r="I48">
            <v>29.036584395278865</v>
          </cell>
          <cell r="J48">
            <v>30.557661633869827</v>
          </cell>
          <cell r="K48">
            <v>31.325350288017813</v>
          </cell>
          <cell r="L48">
            <v>34.387590551849648</v>
          </cell>
        </row>
        <row r="49">
          <cell r="A49" t="str">
            <v>Eigenkapital</v>
          </cell>
          <cell r="B49">
            <v>29974029.030000001</v>
          </cell>
          <cell r="C49">
            <v>29974029.030000001</v>
          </cell>
          <cell r="D49">
            <v>29974029.030000001</v>
          </cell>
          <cell r="E49">
            <v>29974029.030000001</v>
          </cell>
          <cell r="F49">
            <v>29974029.030000001</v>
          </cell>
          <cell r="G49">
            <v>29974029.030000001</v>
          </cell>
          <cell r="H49">
            <v>29974029.030000001</v>
          </cell>
          <cell r="I49">
            <v>29974029.030000001</v>
          </cell>
          <cell r="J49">
            <v>35549689.549999997</v>
          </cell>
          <cell r="K49">
            <v>46286316.560000002</v>
          </cell>
          <cell r="L49">
            <v>51136440.870000005</v>
          </cell>
        </row>
        <row r="50">
          <cell r="A50" t="str">
            <v>Ausgewogene Vermögensstruktur</v>
          </cell>
          <cell r="B50">
            <v>229.03534056335241</v>
          </cell>
          <cell r="C50">
            <v>204.60104906138636</v>
          </cell>
          <cell r="D50">
            <v>217.00370902649317</v>
          </cell>
          <cell r="E50">
            <v>164.67770554164511</v>
          </cell>
          <cell r="F50">
            <v>170.4195664368813</v>
          </cell>
          <cell r="G50">
            <v>195.47430035872424</v>
          </cell>
          <cell r="H50">
            <v>283.13439841717576</v>
          </cell>
          <cell r="I50">
            <v>284.20840080452052</v>
          </cell>
          <cell r="J50">
            <v>204.96186375954557</v>
          </cell>
          <cell r="K50">
            <v>119.49402980958924</v>
          </cell>
          <cell r="L50">
            <v>147.59913311570111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1266B-426B-4E25-AC35-8CCA52A0E5D6}">
  <sheetPr codeName="Tabelle9">
    <outlinePr summaryBelow="0"/>
  </sheetPr>
  <dimension ref="A2:O19"/>
  <sheetViews>
    <sheetView zoomScale="70" zoomScaleNormal="70" zoomScaleSheetLayoutView="70" workbookViewId="0">
      <selection activeCell="A11" sqref="A11"/>
    </sheetView>
  </sheetViews>
  <sheetFormatPr baseColWidth="10" defaultRowHeight="15" x14ac:dyDescent="0.2"/>
  <cols>
    <col min="1" max="1" width="50.28515625" style="2" bestFit="1" customWidth="1"/>
    <col min="2" max="2" width="22.85546875" style="2" bestFit="1" customWidth="1"/>
    <col min="3" max="3" width="14.5703125" style="2" bestFit="1" customWidth="1"/>
    <col min="4" max="4" width="17.7109375" style="2" customWidth="1"/>
    <col min="5" max="5" width="14.5703125" style="2" bestFit="1" customWidth="1"/>
    <col min="6" max="6" width="17.28515625" style="2" customWidth="1"/>
    <col min="7" max="7" width="14.5703125" style="2" bestFit="1" customWidth="1"/>
    <col min="8" max="13" width="14.5703125" style="2" customWidth="1"/>
    <col min="14" max="14" width="17.28515625" style="2" bestFit="1" customWidth="1"/>
    <col min="15" max="15" width="15.7109375" style="2" customWidth="1"/>
    <col min="16" max="16" width="11.85546875" style="1" customWidth="1"/>
    <col min="17" max="16384" width="11.42578125" style="1"/>
  </cols>
  <sheetData>
    <row r="2" spans="1:14" ht="16.5" thickBot="1" x14ac:dyDescent="0.3">
      <c r="A2" s="6" t="s">
        <v>1</v>
      </c>
      <c r="B2" s="7">
        <f>'[1]Eingabemaske Bilanz'!B4</f>
        <v>2014</v>
      </c>
      <c r="C2" s="7">
        <f>'[1]Eingabemaske Bilanz'!C4</f>
        <v>2015</v>
      </c>
      <c r="D2" s="7">
        <f>'[1]Eingabemaske Bilanz'!D4</f>
        <v>2016</v>
      </c>
      <c r="E2" s="7">
        <f>'[1]Eingabemaske Bilanz'!E4</f>
        <v>2017</v>
      </c>
      <c r="F2" s="7">
        <f>'[1]Eingabemaske Bilanz'!F4</f>
        <v>2018</v>
      </c>
      <c r="G2" s="7">
        <f>'[1]Eingabemaske Bilanz'!G4</f>
        <v>2019</v>
      </c>
      <c r="H2" s="7">
        <f>'[1]Eingabemaske Bilanz'!H4</f>
        <v>2020</v>
      </c>
      <c r="I2" s="7">
        <f>'[1]Eingabemaske Bilanz'!I4</f>
        <v>2021</v>
      </c>
      <c r="J2" s="7">
        <f>'[1]Eingabemaske Bilanz'!J4</f>
        <v>2022</v>
      </c>
      <c r="K2" s="7">
        <f>'[1]Eingabemaske Bilanz'!K4</f>
        <v>2023</v>
      </c>
      <c r="L2" s="7">
        <f>'[1]Eingabemaske Bilanz'!L4</f>
        <v>2024</v>
      </c>
      <c r="M2" s="7">
        <f>'[1]Eingabemaske Bilanz'!M4</f>
        <v>2025</v>
      </c>
      <c r="N2" s="7"/>
    </row>
    <row r="3" spans="1:14" ht="19.350000000000001" customHeight="1" x14ac:dyDescent="0.2">
      <c r="A3" s="8" t="s">
        <v>14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</row>
    <row r="4" spans="1:14" ht="19.350000000000001" customHeight="1" x14ac:dyDescent="0.2">
      <c r="A4" s="11" t="s">
        <v>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9.350000000000001" customHeight="1" x14ac:dyDescent="0.2">
      <c r="A5" s="11" t="s">
        <v>16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9.350000000000001" customHeight="1" x14ac:dyDescent="0.2">
      <c r="A6" s="11" t="s">
        <v>17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9.350000000000001" customHeight="1" x14ac:dyDescent="0.2">
      <c r="A7" s="11" t="s">
        <v>18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19.350000000000001" customHeight="1" x14ac:dyDescent="0.2">
      <c r="A8" s="11" t="s">
        <v>19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19.350000000000001" customHeight="1" x14ac:dyDescent="0.2">
      <c r="A9" s="11" t="s">
        <v>20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2"/>
    </row>
    <row r="12" spans="1:14" ht="15.75" x14ac:dyDescent="0.25">
      <c r="A12" s="14" t="s">
        <v>4</v>
      </c>
      <c r="B12" s="14" t="s">
        <v>5</v>
      </c>
      <c r="C12" s="15"/>
    </row>
    <row r="13" spans="1:14" ht="20.100000000000001" customHeight="1" x14ac:dyDescent="0.2">
      <c r="A13" s="2" t="s">
        <v>6</v>
      </c>
      <c r="B13" s="2" t="s">
        <v>7</v>
      </c>
      <c r="D13" s="2" t="s">
        <v>8</v>
      </c>
    </row>
    <row r="14" spans="1:14" ht="20.100000000000001" customHeight="1" x14ac:dyDescent="0.2">
      <c r="A14" s="2" t="s">
        <v>2</v>
      </c>
      <c r="B14" s="2" t="s">
        <v>9</v>
      </c>
      <c r="D14" s="2" t="s">
        <v>8</v>
      </c>
    </row>
    <row r="15" spans="1:14" ht="20.100000000000001" customHeight="1" x14ac:dyDescent="0.2">
      <c r="A15" s="2" t="s">
        <v>0</v>
      </c>
      <c r="B15" s="2" t="s">
        <v>9</v>
      </c>
      <c r="D15" s="2" t="s">
        <v>10</v>
      </c>
    </row>
    <row r="16" spans="1:14" ht="20.100000000000001" customHeight="1" x14ac:dyDescent="0.2">
      <c r="A16" s="2" t="s">
        <v>3</v>
      </c>
      <c r="B16" s="2" t="s">
        <v>7</v>
      </c>
      <c r="D16" s="2" t="s">
        <v>10</v>
      </c>
    </row>
    <row r="19" spans="1:15" x14ac:dyDescent="0.2">
      <c r="A19" s="5" t="str">
        <f>"       "&amp;[1]Berechnungen!U12</f>
        <v xml:space="preserve">       in € &amp; %</v>
      </c>
      <c r="E19" s="27"/>
      <c r="F19" s="27"/>
      <c r="G19" s="4"/>
      <c r="H19" s="4"/>
      <c r="I19" s="4"/>
      <c r="J19" s="4"/>
      <c r="K19" s="4"/>
      <c r="L19" s="4"/>
      <c r="M19" s="4"/>
      <c r="N19" s="3"/>
      <c r="O19" s="3" t="str">
        <f>" "&amp;[1]Berechnungen!U13</f>
        <v xml:space="preserve"> in € &amp; %</v>
      </c>
    </row>
  </sheetData>
  <mergeCells count="1">
    <mergeCell ref="E19:F19"/>
  </mergeCells>
  <dataValidations count="2">
    <dataValidation type="list" allowBlank="1" showInputMessage="1" showErrorMessage="1" sqref="B13:B16" xr:uid="{899F8766-A8D2-40BE-A948-BE04F7533F8A}">
      <formula1>Graphenanzeige</formula1>
    </dataValidation>
    <dataValidation type="list" allowBlank="1" showInputMessage="1" showErrorMessage="1" sqref="A3:A9 A13:A16" xr:uid="{6C3F5557-B7F7-42BB-9EF4-0A99C1DEADF3}">
      <formula1>diagrammverglausw1</formula1>
    </dataValidation>
  </dataValidations>
  <pageMargins left="0.48" right="0.24" top="0.38" bottom="0.17" header="0.59" footer="0.24"/>
  <pageSetup paperSize="9" scale="47" orientation="portrait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D2735-DA5B-4EDE-BB14-C47EBA198D68}">
  <sheetPr codeName="Tabelle16"/>
  <dimension ref="A1:L15"/>
  <sheetViews>
    <sheetView tabSelected="1" workbookViewId="0">
      <pane ySplit="2" topLeftCell="A3" activePane="bottomLeft" state="frozen"/>
      <selection pane="bottomLeft" activeCell="A4" sqref="A4:A10"/>
    </sheetView>
  </sheetViews>
  <sheetFormatPr baseColWidth="10" defaultRowHeight="12.75" x14ac:dyDescent="0.2"/>
  <cols>
    <col min="1" max="1" width="50.7109375" style="17" bestFit="1" customWidth="1"/>
    <col min="2" max="7" width="15.28515625" style="17" bestFit="1" customWidth="1"/>
    <col min="8" max="12" width="15.28515625" style="17" customWidth="1"/>
    <col min="13" max="16384" width="11.42578125" style="17"/>
  </cols>
  <sheetData>
    <row r="1" spans="1:12" ht="15.75" x14ac:dyDescent="0.25">
      <c r="A1" s="16" t="s">
        <v>11</v>
      </c>
    </row>
    <row r="2" spans="1:12" x14ac:dyDescent="0.2">
      <c r="A2" s="18" t="s">
        <v>12</v>
      </c>
      <c r="B2" s="18">
        <f>'[1]Eingabemaske Bilanz'!B4</f>
        <v>2014</v>
      </c>
      <c r="C2" s="18">
        <f>'[1]Eingabemaske Bilanz'!C4</f>
        <v>2015</v>
      </c>
      <c r="D2" s="18">
        <f>'[1]Eingabemaske Bilanz'!D4</f>
        <v>2016</v>
      </c>
      <c r="E2" s="18">
        <f>'[1]Eingabemaske Bilanz'!E4</f>
        <v>2017</v>
      </c>
      <c r="F2" s="18">
        <f>'[1]Eingabemaske Bilanz'!F4</f>
        <v>2018</v>
      </c>
      <c r="G2" s="18">
        <f>'[1]Eingabemaske Bilanz'!G4</f>
        <v>2019</v>
      </c>
      <c r="H2" s="18">
        <f>'[1]Eingabemaske Bilanz'!H4</f>
        <v>2020</v>
      </c>
      <c r="I2" s="18">
        <f>'[1]Eingabemaske Bilanz'!I4</f>
        <v>2021</v>
      </c>
      <c r="J2" s="18">
        <f>'[1]Eingabemaske Bilanz'!J4</f>
        <v>2022</v>
      </c>
      <c r="K2" s="18">
        <f>'[1]Eingabemaske Bilanz'!K4</f>
        <v>2023</v>
      </c>
      <c r="L2" s="18">
        <f>'[1]Eingabemaske Bilanz'!L4</f>
        <v>2024</v>
      </c>
    </row>
    <row r="3" spans="1:12" x14ac:dyDescent="0.2">
      <c r="A3" s="20" t="s">
        <v>13</v>
      </c>
      <c r="B3" s="21">
        <v>5</v>
      </c>
      <c r="C3" s="21">
        <v>10</v>
      </c>
      <c r="D3" s="21">
        <v>45</v>
      </c>
      <c r="E3" s="21">
        <v>450</v>
      </c>
      <c r="F3" s="21">
        <v>53</v>
      </c>
      <c r="G3" s="21">
        <v>12</v>
      </c>
      <c r="H3" s="21">
        <v>120</v>
      </c>
      <c r="I3" s="21">
        <v>18</v>
      </c>
      <c r="J3" s="21">
        <v>120</v>
      </c>
      <c r="K3" s="21">
        <v>187</v>
      </c>
      <c r="L3" s="21">
        <v>200</v>
      </c>
    </row>
    <row r="4" spans="1:12" x14ac:dyDescent="0.2">
      <c r="A4" s="22" t="str">
        <f>[1]Liquidität!A16</f>
        <v>Liquidität 2. Grad</v>
      </c>
      <c r="B4" s="23">
        <v>45</v>
      </c>
      <c r="C4" s="23">
        <v>45</v>
      </c>
      <c r="D4" s="23">
        <v>125</v>
      </c>
      <c r="E4" s="23">
        <v>205</v>
      </c>
      <c r="F4" s="23">
        <v>150</v>
      </c>
      <c r="G4" s="23">
        <v>45</v>
      </c>
      <c r="H4" s="23">
        <v>250</v>
      </c>
      <c r="I4" s="23">
        <v>140</v>
      </c>
      <c r="J4" s="23">
        <v>100</v>
      </c>
      <c r="K4" s="23">
        <v>103</v>
      </c>
      <c r="L4" s="23">
        <v>130</v>
      </c>
    </row>
    <row r="5" spans="1:12" x14ac:dyDescent="0.2">
      <c r="A5" s="22" t="str">
        <f>[1]Liquidität!A29</f>
        <v>Working Capital</v>
      </c>
      <c r="B5" s="24">
        <v>100000</v>
      </c>
      <c r="C5" s="24">
        <v>120000</v>
      </c>
      <c r="D5" s="24">
        <v>120000</v>
      </c>
      <c r="E5" s="24">
        <v>120000</v>
      </c>
      <c r="F5" s="24">
        <v>120000</v>
      </c>
      <c r="G5" s="24">
        <v>120000</v>
      </c>
      <c r="H5" s="24">
        <v>120000</v>
      </c>
      <c r="I5" s="24">
        <v>120000</v>
      </c>
      <c r="J5" s="24">
        <v>120000</v>
      </c>
      <c r="K5" s="24">
        <v>120000</v>
      </c>
      <c r="L5" s="24">
        <v>120000</v>
      </c>
    </row>
    <row r="6" spans="1:12" x14ac:dyDescent="0.2">
      <c r="A6" s="22" t="str">
        <f>[1]Liquidität!A40</f>
        <v>Working Capital Ratio</v>
      </c>
      <c r="B6" s="23">
        <v>45</v>
      </c>
      <c r="C6" s="23">
        <v>45</v>
      </c>
      <c r="D6" s="23">
        <v>45</v>
      </c>
      <c r="E6" s="23">
        <v>45</v>
      </c>
      <c r="F6" s="23">
        <v>45</v>
      </c>
      <c r="G6" s="23">
        <v>45</v>
      </c>
      <c r="H6" s="23">
        <v>45</v>
      </c>
      <c r="I6" s="23">
        <v>45</v>
      </c>
      <c r="J6" s="23">
        <v>45</v>
      </c>
      <c r="K6" s="23">
        <v>45</v>
      </c>
      <c r="L6" s="23">
        <v>45</v>
      </c>
    </row>
    <row r="7" spans="1:12" x14ac:dyDescent="0.2">
      <c r="A7" s="22" t="str">
        <f>[1]Liquidität!A53</f>
        <v>Umschlagshäufigkeit des Kapitals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x14ac:dyDescent="0.2">
      <c r="A8" s="22" t="str">
        <f>[1]Liquidität!A64</f>
        <v>Umschlagshäufigkeit der Vorräte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x14ac:dyDescent="0.2">
      <c r="A9" s="22" t="str">
        <f>[1]Liquidität!A75</f>
        <v>Debitorenumschlag</v>
      </c>
      <c r="B9" s="23" t="str">
        <f>[1]Liquidität!B81</f>
        <v xml:space="preserve"> ------ </v>
      </c>
      <c r="C9" s="23">
        <f>[1]Liquidität!C81</f>
        <v>6.4076324007099741</v>
      </c>
      <c r="D9" s="23">
        <f>[1]Liquidität!D81</f>
        <v>6.8772697041226456</v>
      </c>
      <c r="E9" s="23">
        <f>[1]Liquidität!E81</f>
        <v>6.6878728477217972</v>
      </c>
      <c r="F9" s="23">
        <f>[1]Liquidität!F81</f>
        <v>6.4442287831961806</v>
      </c>
      <c r="G9" s="23">
        <f>[1]Liquidität!G81</f>
        <v>6.8315733012060207</v>
      </c>
      <c r="H9" s="23">
        <f>[1]Liquidität!H81</f>
        <v>7.5404977507247821</v>
      </c>
      <c r="I9" s="23">
        <f>[1]Liquidität!I81</f>
        <v>6.8949911728780382</v>
      </c>
      <c r="J9" s="23">
        <f>[1]Liquidität!J81</f>
        <v>7.200851736237464</v>
      </c>
      <c r="K9" s="23">
        <f>[1]Liquidität!K81</f>
        <v>8.5921787763830118</v>
      </c>
      <c r="L9" s="23">
        <v>10</v>
      </c>
    </row>
    <row r="10" spans="1:12" x14ac:dyDescent="0.2">
      <c r="A10" s="22" t="str">
        <f>[1]Liquidität!A88</f>
        <v>Cash Flow aus der laufenden Geschäftstätigkeit</v>
      </c>
      <c r="B10" s="24">
        <v>500</v>
      </c>
      <c r="C10" s="24">
        <v>100</v>
      </c>
      <c r="D10" s="24">
        <v>6000</v>
      </c>
      <c r="E10" s="24">
        <v>4500</v>
      </c>
      <c r="F10" s="24">
        <v>780</v>
      </c>
      <c r="G10" s="24">
        <v>500</v>
      </c>
      <c r="H10" s="24">
        <v>100</v>
      </c>
      <c r="I10" s="24">
        <v>6000</v>
      </c>
      <c r="J10" s="24">
        <v>4500</v>
      </c>
      <c r="K10" s="24">
        <v>5000</v>
      </c>
      <c r="L10" s="24">
        <v>100000</v>
      </c>
    </row>
    <row r="11" spans="1:12" x14ac:dyDescent="0.2">
      <c r="A11" s="22" t="str">
        <f>[1]Liquidität!A99</f>
        <v>Cash Flow aus der Investitionstätigkeit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2" x14ac:dyDescent="0.2">
      <c r="A12" s="22" t="str">
        <f>[1]Liquidität!A110</f>
        <v>Cash Flow aus der Finanzierungstätigkeit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2" x14ac:dyDescent="0.2">
      <c r="A13" s="22" t="str">
        <f>[1]Liquidität!A121</f>
        <v>Bestand liquider Mittel</v>
      </c>
      <c r="B13" s="24">
        <v>100000</v>
      </c>
      <c r="C13" s="24">
        <v>150000</v>
      </c>
      <c r="D13" s="24">
        <v>2000000</v>
      </c>
      <c r="E13" s="24">
        <v>6000000</v>
      </c>
      <c r="F13" s="24">
        <v>45000</v>
      </c>
      <c r="G13" s="24">
        <v>1200000</v>
      </c>
      <c r="H13" s="24">
        <v>1200000</v>
      </c>
      <c r="I13" s="24">
        <v>6000000</v>
      </c>
      <c r="J13" s="24">
        <v>458000</v>
      </c>
      <c r="K13" s="24">
        <v>1000000</v>
      </c>
      <c r="L13" s="24">
        <v>650000</v>
      </c>
    </row>
    <row r="14" spans="1:12" ht="13.5" thickBot="1" x14ac:dyDescent="0.25">
      <c r="A14" s="25" t="str">
        <f>[1]Liquidität!A132</f>
        <v>Cash Flow nach DVFA/SG</v>
      </c>
      <c r="B14" s="26">
        <v>100</v>
      </c>
      <c r="C14" s="26">
        <v>200</v>
      </c>
      <c r="D14" s="26">
        <v>300</v>
      </c>
      <c r="E14" s="26">
        <v>400</v>
      </c>
      <c r="F14" s="26">
        <v>500</v>
      </c>
      <c r="G14" s="26">
        <v>600</v>
      </c>
      <c r="H14" s="26">
        <v>700</v>
      </c>
      <c r="I14" s="26">
        <v>800</v>
      </c>
      <c r="J14" s="26">
        <v>900</v>
      </c>
      <c r="K14" s="26">
        <v>1000</v>
      </c>
      <c r="L14" s="26">
        <v>1100</v>
      </c>
    </row>
    <row r="15" spans="1:12" s="19" customFormat="1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</row>
  </sheetData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e21b53-1372-4f6d-a086-d8cc3ea01b9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4619AA2E893244B4E8A2C519E301D9" ma:contentTypeVersion="8" ma:contentTypeDescription="Ein neues Dokument erstellen." ma:contentTypeScope="" ma:versionID="5bf08c103a9e535e4b14c6614d2361c7">
  <xsd:schema xmlns:xsd="http://www.w3.org/2001/XMLSchema" xmlns:xs="http://www.w3.org/2001/XMLSchema" xmlns:p="http://schemas.microsoft.com/office/2006/metadata/properties" xmlns:ns3="2ee21b53-1372-4f6d-a086-d8cc3ea01b92" targetNamespace="http://schemas.microsoft.com/office/2006/metadata/properties" ma:root="true" ma:fieldsID="7188d5d39c0ea077efb4801afd180cc8" ns3:_="">
    <xsd:import namespace="2ee21b53-1372-4f6d-a086-d8cc3ea01b9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21b53-1372-4f6d-a086-d8cc3ea01b9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DEB79F-41F1-4F10-8AF2-3F0F77E23C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D3523F-95FB-473B-890C-0B33D0862084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2ee21b53-1372-4f6d-a086-d8cc3ea01b92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5C9FCED-C803-4929-9FCB-BDBCF46378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21b53-1372-4f6d-a086-d8cc3ea01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Vermögensanalyse</vt:lpstr>
      <vt:lpstr>Berechnungen</vt:lpstr>
      <vt:lpstr>Vermögensanalyse!Druckbereich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Lehmann, Matthias</dc:creator>
  <cp:lastModifiedBy>Lehmann, Matthias</cp:lastModifiedBy>
  <dcterms:created xsi:type="dcterms:W3CDTF">2025-08-25T13:26:05Z</dcterms:created>
  <dcterms:modified xsi:type="dcterms:W3CDTF">2025-08-25T13:46:41Z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0x010100CB4619AA2E893244B4E8A2C519E301D9</vt:lpwstr>
  </property>
</Properties>
</file>