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ey\Desktop\"/>
    </mc:Choice>
  </mc:AlternateContent>
  <bookViews>
    <workbookView xWindow="0" yWindow="0" windowWidth="23880" windowHeight="11100"/>
  </bookViews>
  <sheets>
    <sheet name="Assessment" sheetId="2" r:id="rId1"/>
    <sheet name="Overview" sheetId="3" r:id="rId2"/>
  </sheets>
  <definedNames>
    <definedName name="Datenschnitt_Category">#N/A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F11" i="2"/>
  <c r="F12" i="2"/>
  <c r="F13" i="2"/>
  <c r="F14" i="2"/>
  <c r="F15" i="2"/>
  <c r="F16" i="2"/>
  <c r="F18" i="2"/>
  <c r="F19" i="2"/>
  <c r="F20" i="2"/>
  <c r="F21" i="2"/>
  <c r="F22" i="2"/>
  <c r="F23" i="2"/>
  <c r="F24" i="2"/>
  <c r="F25" i="2"/>
  <c r="F26" i="2"/>
  <c r="F27" i="2"/>
  <c r="F28" i="2"/>
  <c r="F29" i="2"/>
  <c r="F30" i="2"/>
  <c r="F31" i="2"/>
  <c r="F32" i="2"/>
  <c r="F33" i="2"/>
  <c r="F34" i="2"/>
  <c r="F35" i="2"/>
  <c r="J36" i="2" l="1"/>
  <c r="G36" i="2" s="1"/>
  <c r="G35" i="2"/>
  <c r="H35" i="2"/>
  <c r="I35" i="2"/>
  <c r="J35" i="2"/>
  <c r="G18" i="2" l="1"/>
  <c r="G19" i="2"/>
  <c r="G20" i="2"/>
  <c r="G21" i="2"/>
  <c r="G22" i="2"/>
  <c r="G23" i="2"/>
  <c r="G24" i="2"/>
  <c r="G25" i="2"/>
  <c r="G26" i="2"/>
  <c r="G27" i="2"/>
  <c r="G28" i="2"/>
  <c r="G29" i="2"/>
  <c r="G30" i="2"/>
  <c r="G31" i="2"/>
  <c r="G32" i="2"/>
  <c r="G33" i="2"/>
  <c r="G34" i="2"/>
  <c r="J4" i="2"/>
  <c r="G4" i="2" s="1"/>
  <c r="J5" i="2"/>
  <c r="G5" i="2" s="1"/>
  <c r="J6" i="2"/>
  <c r="G6" i="2" s="1"/>
  <c r="J7" i="2"/>
  <c r="G7" i="2" s="1"/>
  <c r="J8" i="2"/>
  <c r="G8" i="2" s="1"/>
  <c r="J9" i="2"/>
  <c r="G9" i="2" s="1"/>
  <c r="J10" i="2"/>
  <c r="G10" i="2" s="1"/>
  <c r="J11" i="2"/>
  <c r="G11" i="2" s="1"/>
  <c r="J12" i="2"/>
  <c r="G12" i="2" s="1"/>
  <c r="J13" i="2"/>
  <c r="G13" i="2" s="1"/>
  <c r="J14" i="2"/>
  <c r="G14" i="2" s="1"/>
  <c r="J15" i="2"/>
  <c r="G15" i="2" s="1"/>
  <c r="J16" i="2"/>
  <c r="G16" i="2" s="1"/>
  <c r="J17" i="2"/>
  <c r="G17" i="2" s="1"/>
  <c r="J18" i="2"/>
  <c r="J19" i="2"/>
  <c r="J20" i="2"/>
  <c r="J21" i="2"/>
  <c r="J22" i="2"/>
  <c r="J23" i="2"/>
  <c r="J24" i="2"/>
  <c r="J25" i="2"/>
  <c r="J26" i="2"/>
  <c r="J27" i="2"/>
  <c r="J28" i="2"/>
  <c r="J29" i="2"/>
  <c r="J30" i="2"/>
  <c r="J31" i="2"/>
  <c r="J32" i="2"/>
  <c r="J33" i="2"/>
  <c r="J34" i="2"/>
  <c r="I18" i="2"/>
  <c r="I19" i="2"/>
  <c r="I20" i="2"/>
  <c r="I21" i="2"/>
  <c r="I22" i="2"/>
  <c r="I23" i="2"/>
  <c r="I24" i="2"/>
  <c r="I25" i="2"/>
  <c r="I26" i="2"/>
  <c r="I27" i="2"/>
  <c r="I28" i="2"/>
  <c r="I29" i="2"/>
  <c r="I30" i="2"/>
  <c r="I31" i="2"/>
  <c r="I32" i="2"/>
  <c r="I33" i="2"/>
  <c r="I34" i="2"/>
  <c r="H18" i="2"/>
  <c r="H19" i="2"/>
  <c r="H20" i="2"/>
  <c r="H21" i="2"/>
  <c r="H22" i="2"/>
  <c r="H23" i="2"/>
  <c r="H24" i="2"/>
  <c r="H25" i="2"/>
  <c r="H26" i="2"/>
  <c r="H27" i="2"/>
  <c r="H28" i="2"/>
  <c r="H29" i="2"/>
  <c r="H30" i="2"/>
  <c r="H31" i="2"/>
  <c r="H32" i="2"/>
  <c r="H33" i="2"/>
  <c r="H34" i="2"/>
  <c r="H36" i="2" l="1"/>
  <c r="I36" i="2"/>
  <c r="I9" i="2"/>
  <c r="I13" i="2"/>
  <c r="I11" i="2"/>
  <c r="I10" i="2"/>
  <c r="I15" i="2"/>
  <c r="I8" i="2"/>
  <c r="I14" i="2"/>
  <c r="I6" i="2"/>
  <c r="I5" i="2"/>
  <c r="I4" i="2"/>
  <c r="I17" i="2"/>
  <c r="H4" i="2"/>
  <c r="I7" i="2"/>
  <c r="I16" i="2"/>
  <c r="I12" i="2"/>
  <c r="H15" i="2"/>
  <c r="H7" i="2"/>
  <c r="H11" i="2"/>
  <c r="H14" i="2"/>
  <c r="H10" i="2"/>
  <c r="H17" i="2"/>
  <c r="H13" i="2"/>
  <c r="H9" i="2"/>
  <c r="H5" i="2"/>
  <c r="H6" i="2"/>
  <c r="H16" i="2"/>
  <c r="H12" i="2"/>
  <c r="H8" i="2"/>
  <c r="F5" i="2" l="1"/>
  <c r="F9" i="2"/>
  <c r="F4" i="2"/>
  <c r="F8" i="2"/>
  <c r="F7" i="2"/>
  <c r="F6" i="2"/>
  <c r="F36" i="2"/>
  <c r="F17" i="2"/>
</calcChain>
</file>

<file path=xl/sharedStrings.xml><?xml version="1.0" encoding="utf-8"?>
<sst xmlns="http://schemas.openxmlformats.org/spreadsheetml/2006/main" count="53" uniqueCount="46">
  <si>
    <t>Power</t>
  </si>
  <si>
    <t>Interest</t>
  </si>
  <si>
    <t>Category</t>
  </si>
  <si>
    <t>extern</t>
  </si>
  <si>
    <t>intern</t>
  </si>
  <si>
    <t>Power corr</t>
  </si>
  <si>
    <t>low</t>
  </si>
  <si>
    <t>high</t>
  </si>
  <si>
    <t>PI</t>
  </si>
  <si>
    <t>FreqPI</t>
  </si>
  <si>
    <t>PosPI</t>
  </si>
  <si>
    <t>Filter</t>
  </si>
  <si>
    <t>Party</t>
  </si>
  <si>
    <t>Test1</t>
  </si>
  <si>
    <t>Test2</t>
  </si>
  <si>
    <t>Test3</t>
  </si>
  <si>
    <t>Test4</t>
  </si>
  <si>
    <t>Test5</t>
  </si>
  <si>
    <t>Test6</t>
  </si>
  <si>
    <t>Test7</t>
  </si>
  <si>
    <t>Test8</t>
  </si>
  <si>
    <t>Test9</t>
  </si>
  <si>
    <t>Test10</t>
  </si>
  <si>
    <t>Test11</t>
  </si>
  <si>
    <t>Test12</t>
  </si>
  <si>
    <t>Test13</t>
  </si>
  <si>
    <t>Test14</t>
  </si>
  <si>
    <t>Test15</t>
  </si>
  <si>
    <t>Test16</t>
  </si>
  <si>
    <t>Test17</t>
  </si>
  <si>
    <t>Test18</t>
  </si>
  <si>
    <t>Test19</t>
  </si>
  <si>
    <t>Test20</t>
  </si>
  <si>
    <t>Test21</t>
  </si>
  <si>
    <t>Test22</t>
  </si>
  <si>
    <t>Test23</t>
  </si>
  <si>
    <t>Test24</t>
  </si>
  <si>
    <t>Test25</t>
  </si>
  <si>
    <t>Test26</t>
  </si>
  <si>
    <t>Test27</t>
  </si>
  <si>
    <t>Test28</t>
  </si>
  <si>
    <t>Test29</t>
  </si>
  <si>
    <t>Test30</t>
  </si>
  <si>
    <t>Test31</t>
  </si>
  <si>
    <t>Test32</t>
  </si>
  <si>
    <t>Test33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</si>
</sst>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2"/>
      <color theme="1"/>
      <name val="Calibri"/>
      <family val="2"/>
      <scheme val="minor"/>
    </font>
    <font>
      <sz val="16"/>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1" fillId="0" borderId="0" xfId="0" applyFont="1" applyAlignment="1">
      <alignment horizontal="right" vertical="center"/>
    </xf>
    <xf numFmtId="2" fontId="0" fillId="0" borderId="0" xfId="0" applyNumberFormat="1" applyAlignment="1">
      <alignment horizontal="center"/>
    </xf>
    <xf numFmtId="0" fontId="0" fillId="0" borderId="0" xfId="0" applyNumberFormat="1"/>
    <xf numFmtId="0" fontId="0" fillId="0" borderId="2" xfId="0" applyBorder="1"/>
    <xf numFmtId="0" fontId="0" fillId="0" borderId="2" xfId="0" applyBorder="1" applyAlignment="1">
      <alignment horizontal="center"/>
    </xf>
    <xf numFmtId="2" fontId="0" fillId="0" borderId="0" xfId="0" applyNumberFormat="1" applyBorder="1" applyAlignment="1">
      <alignment horizontal="center"/>
    </xf>
    <xf numFmtId="0" fontId="0" fillId="0" borderId="0" xfId="0" applyNumberFormat="1" applyBorder="1"/>
    <xf numFmtId="0" fontId="2" fillId="0" borderId="0" xfId="0" applyFont="1" applyAlignment="1">
      <alignment horizontal="center" vertical="center" textRotation="90"/>
    </xf>
    <xf numFmtId="0" fontId="2" fillId="0" borderId="0" xfId="0" applyFont="1" applyAlignment="1">
      <alignment horizontal="center"/>
    </xf>
  </cellXfs>
  <cellStyles count="1">
    <cellStyle name="Standard" xfId="0" builtinId="0"/>
  </cellStyles>
  <dxfs count="9">
    <dxf>
      <numFmt numFmtId="0" formatCode="General"/>
    </dxf>
    <dxf>
      <numFmt numFmtId="0" formatCode="General"/>
    </dxf>
    <dxf>
      <numFmt numFmtId="0" formatCode="General"/>
    </dxf>
    <dxf>
      <numFmt numFmtId="0" formatCode="General"/>
    </dxf>
    <dxf>
      <numFmt numFmtId="2" formatCode="0.00"/>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s>
  <tableStyles count="0" defaultTableStyle="TableStyleMedium2" defaultPivotStyle="PivotStyleLight16"/>
  <colors>
    <mruColors>
      <color rgb="FF5DFFA6"/>
      <color rgb="FFFF9B9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25465962324328E-3"/>
          <c:y val="1.5779037982946432E-2"/>
          <c:w val="0.98554913294797686"/>
          <c:h val="0.976992280110064"/>
        </c:manualLayout>
      </c:layout>
      <c:scatterChart>
        <c:scatterStyle val="lineMarker"/>
        <c:varyColors val="0"/>
        <c:ser>
          <c:idx val="0"/>
          <c:order val="0"/>
          <c:spPr>
            <a:ln w="19050" cap="rnd">
              <a:noFill/>
              <a:round/>
            </a:ln>
            <a:effectLst/>
          </c:spPr>
          <c:marker>
            <c:symbol val="circle"/>
            <c:size val="5"/>
            <c:spPr>
              <a:solidFill>
                <a:schemeClr val="accent1"/>
              </a:solidFill>
              <a:ln w="9525">
                <a:noFill/>
              </a:ln>
              <a:effectLst/>
            </c:spPr>
          </c:marker>
          <c:dLbls>
            <c:dLbl>
              <c:idx val="0"/>
              <c:layout/>
              <c:tx>
                <c:rich>
                  <a:bodyPr/>
                  <a:lstStyle/>
                  <a:p>
                    <a:fld id="{16BE3E99-E797-4417-A366-C2591A15A332}"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6A86-42A6-B71F-0683E75894BB}"/>
                </c:ext>
              </c:extLst>
            </c:dLbl>
            <c:dLbl>
              <c:idx val="1"/>
              <c:layout/>
              <c:tx>
                <c:rich>
                  <a:bodyPr/>
                  <a:lstStyle/>
                  <a:p>
                    <a:fld id="{1F293CBF-477E-45B1-98C7-A3EBE85CB737}"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6A86-42A6-B71F-0683E75894BB}"/>
                </c:ext>
              </c:extLst>
            </c:dLbl>
            <c:dLbl>
              <c:idx val="2"/>
              <c:layout/>
              <c:tx>
                <c:rich>
                  <a:bodyPr/>
                  <a:lstStyle/>
                  <a:p>
                    <a:fld id="{7047EECD-92BD-447D-8841-8BF4CDC7BB82}"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6A86-42A6-B71F-0683E75894BB}"/>
                </c:ext>
              </c:extLst>
            </c:dLbl>
            <c:dLbl>
              <c:idx val="3"/>
              <c:layout/>
              <c:tx>
                <c:rich>
                  <a:bodyPr/>
                  <a:lstStyle/>
                  <a:p>
                    <a:fld id="{345CEAAA-2220-43A2-B7EA-D6FFFD8091E0}"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6A86-42A6-B71F-0683E75894BB}"/>
                </c:ext>
              </c:extLst>
            </c:dLbl>
            <c:dLbl>
              <c:idx val="4"/>
              <c:layout/>
              <c:tx>
                <c:rich>
                  <a:bodyPr/>
                  <a:lstStyle/>
                  <a:p>
                    <a:fld id="{D2D4E19B-26E7-4FD6-8F31-EEF621D42E0A}"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6A86-42A6-B71F-0683E75894BB}"/>
                </c:ext>
              </c:extLst>
            </c:dLbl>
            <c:dLbl>
              <c:idx val="5"/>
              <c:layout/>
              <c:tx>
                <c:rich>
                  <a:bodyPr/>
                  <a:lstStyle/>
                  <a:p>
                    <a:fld id="{89BCA35B-6DC7-4974-ADE3-4C9545BC90F3}"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6A86-42A6-B71F-0683E75894BB}"/>
                </c:ext>
              </c:extLst>
            </c:dLbl>
            <c:dLbl>
              <c:idx val="6"/>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6-6A86-42A6-B71F-0683E75894BB}"/>
                </c:ext>
              </c:extLst>
            </c:dLbl>
            <c:dLbl>
              <c:idx val="7"/>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7-6A86-42A6-B71F-0683E75894BB}"/>
                </c:ext>
              </c:extLst>
            </c:dLbl>
            <c:dLbl>
              <c:idx val="8"/>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8-6A86-42A6-B71F-0683E75894BB}"/>
                </c:ext>
              </c:extLst>
            </c:dLbl>
            <c:dLbl>
              <c:idx val="9"/>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9-6A86-42A6-B71F-0683E75894BB}"/>
                </c:ext>
              </c:extLst>
            </c:dLbl>
            <c:dLbl>
              <c:idx val="10"/>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A-6A86-42A6-B71F-0683E75894BB}"/>
                </c:ext>
              </c:extLst>
            </c:dLbl>
            <c:dLbl>
              <c:idx val="11"/>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B-6A86-42A6-B71F-0683E75894BB}"/>
                </c:ext>
              </c:extLst>
            </c:dLbl>
            <c:dLbl>
              <c:idx val="12"/>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C-6A86-42A6-B71F-0683E75894BB}"/>
                </c:ext>
              </c:extLst>
            </c:dLbl>
            <c:dLbl>
              <c:idx val="13"/>
              <c:layout/>
              <c:tx>
                <c:rich>
                  <a:bodyPr/>
                  <a:lstStyle/>
                  <a:p>
                    <a:fld id="{50D5456C-F011-4A31-84D5-49D76CC6FBC9}"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6A86-42A6-B71F-0683E75894BB}"/>
                </c:ext>
              </c:extLst>
            </c:dLbl>
            <c:dLbl>
              <c:idx val="14"/>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E-6A86-42A6-B71F-0683E75894BB}"/>
                </c:ext>
              </c:extLst>
            </c:dLbl>
            <c:dLbl>
              <c:idx val="15"/>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F-6A86-42A6-B71F-0683E75894BB}"/>
                </c:ext>
              </c:extLst>
            </c:dLbl>
            <c:dLbl>
              <c:idx val="16"/>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0-6A86-42A6-B71F-0683E75894BB}"/>
                </c:ext>
              </c:extLst>
            </c:dLbl>
            <c:dLbl>
              <c:idx val="17"/>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1-6A86-42A6-B71F-0683E75894BB}"/>
                </c:ext>
              </c:extLst>
            </c:dLbl>
            <c:dLbl>
              <c:idx val="18"/>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2-6A86-42A6-B71F-0683E75894BB}"/>
                </c:ext>
              </c:extLst>
            </c:dLbl>
            <c:dLbl>
              <c:idx val="19"/>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3-6A86-42A6-B71F-0683E75894BB}"/>
                </c:ext>
              </c:extLst>
            </c:dLbl>
            <c:dLbl>
              <c:idx val="20"/>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4-6A86-42A6-B71F-0683E75894BB}"/>
                </c:ext>
              </c:extLst>
            </c:dLbl>
            <c:dLbl>
              <c:idx val="21"/>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5-6A86-42A6-B71F-0683E75894BB}"/>
                </c:ext>
              </c:extLst>
            </c:dLbl>
            <c:dLbl>
              <c:idx val="22"/>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6-6A86-42A6-B71F-0683E75894BB}"/>
                </c:ext>
              </c:extLst>
            </c:dLbl>
            <c:dLbl>
              <c:idx val="23"/>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7-6A86-42A6-B71F-0683E75894BB}"/>
                </c:ext>
              </c:extLst>
            </c:dLbl>
            <c:dLbl>
              <c:idx val="24"/>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8-6A86-42A6-B71F-0683E75894BB}"/>
                </c:ext>
              </c:extLst>
            </c:dLbl>
            <c:dLbl>
              <c:idx val="25"/>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9-6A86-42A6-B71F-0683E75894BB}"/>
                </c:ext>
              </c:extLst>
            </c:dLbl>
            <c:dLbl>
              <c:idx val="26"/>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A-6A86-42A6-B71F-0683E75894BB}"/>
                </c:ext>
              </c:extLst>
            </c:dLbl>
            <c:dLbl>
              <c:idx val="27"/>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B-6A86-42A6-B71F-0683E75894BB}"/>
                </c:ext>
              </c:extLst>
            </c:dLbl>
            <c:dLbl>
              <c:idx val="28"/>
              <c:layout/>
              <c:tx>
                <c:rich>
                  <a:bodyPr rot="0" spcFirstLastPara="1" vertOverflow="ellipsis" vert="horz" wrap="square" lIns="38100" tIns="19050" rIns="38100" bIns="19050" anchor="ctr" anchorCtr="0">
                    <a:noAutofit/>
                  </a:bodyPr>
                  <a:lstStyle/>
                  <a:p>
                    <a:pPr algn="l">
                      <a:defRPr sz="1000" b="1" i="0" u="none" strike="noStrike" kern="1200" baseline="0">
                        <a:solidFill>
                          <a:sysClr val="windowText" lastClr="000000"/>
                        </a:solidFill>
                        <a:latin typeface="+mn-lt"/>
                        <a:ea typeface="+mn-ea"/>
                        <a:cs typeface="+mn-cs"/>
                      </a:defRPr>
                    </a:pPr>
                    <a:endParaRPr lang="en-US"/>
                  </a:p>
                </c:rich>
              </c:tx>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ysClr val="windowText" lastClr="000000"/>
                      </a:solidFill>
                      <a:latin typeface="+mn-lt"/>
                      <a:ea typeface="+mn-ea"/>
                      <a:cs typeface="+mn-cs"/>
                    </a:defRPr>
                  </a:pPr>
                  <a:endParaRPr lang="de-DE"/>
                </a:p>
              </c:txPr>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C-6A86-42A6-B71F-0683E75894BB}"/>
                </c:ext>
              </c:extLst>
            </c:dLbl>
            <c:dLbl>
              <c:idx val="29"/>
              <c:layout/>
              <c:tx>
                <c:rich>
                  <a:bodyPr rot="0" spcFirstLastPara="1" vertOverflow="ellipsis" vert="horz" wrap="square" lIns="38100" tIns="19050" rIns="38100" bIns="19050" anchor="ctr" anchorCtr="0">
                    <a:noAutofit/>
                  </a:bodyPr>
                  <a:lstStyle/>
                  <a:p>
                    <a:pPr algn="l">
                      <a:defRPr sz="1000" b="1" i="0" u="none" strike="noStrike" kern="1200" baseline="0">
                        <a:solidFill>
                          <a:sysClr val="windowText" lastClr="000000"/>
                        </a:solidFill>
                        <a:latin typeface="+mn-lt"/>
                        <a:ea typeface="+mn-ea"/>
                        <a:cs typeface="+mn-cs"/>
                      </a:defRPr>
                    </a:pPr>
                    <a:endParaRPr lang="en-US"/>
                  </a:p>
                </c:rich>
              </c:tx>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ysClr val="windowText" lastClr="000000"/>
                      </a:solidFill>
                      <a:latin typeface="+mn-lt"/>
                      <a:ea typeface="+mn-ea"/>
                      <a:cs typeface="+mn-cs"/>
                    </a:defRPr>
                  </a:pPr>
                  <a:endParaRPr lang="de-DE"/>
                </a:p>
              </c:txPr>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D-6A86-42A6-B71F-0683E75894BB}"/>
                </c:ext>
              </c:extLst>
            </c:dLbl>
            <c:dLbl>
              <c:idx val="30"/>
              <c:layout/>
              <c:tx>
                <c:rich>
                  <a:bodyPr rot="0" spcFirstLastPara="1" vertOverflow="ellipsis" vert="horz" wrap="square" lIns="38100" tIns="19050" rIns="38100" bIns="19050" anchor="ctr" anchorCtr="0">
                    <a:noAutofit/>
                  </a:bodyPr>
                  <a:lstStyle/>
                  <a:p>
                    <a:pPr algn="l">
                      <a:defRPr sz="1000" b="1" i="0" u="none" strike="noStrike" kern="1200" baseline="0">
                        <a:solidFill>
                          <a:sysClr val="windowText" lastClr="000000"/>
                        </a:solidFill>
                        <a:latin typeface="+mn-lt"/>
                        <a:ea typeface="+mn-ea"/>
                        <a:cs typeface="+mn-cs"/>
                      </a:defRPr>
                    </a:pPr>
                    <a:endParaRPr lang="en-US"/>
                  </a:p>
                </c:rich>
              </c:tx>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ysClr val="windowText" lastClr="000000"/>
                      </a:solidFill>
                      <a:latin typeface="+mn-lt"/>
                      <a:ea typeface="+mn-ea"/>
                      <a:cs typeface="+mn-cs"/>
                    </a:defRPr>
                  </a:pPr>
                  <a:endParaRPr lang="de-DE"/>
                </a:p>
              </c:txPr>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1E-6A86-42A6-B71F-0683E75894BB}"/>
                </c:ext>
              </c:extLst>
            </c:dLbl>
            <c:dLbl>
              <c:idx val="31"/>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15:xForSave val="1"/>
                </c:ext>
                <c:ext xmlns:c16="http://schemas.microsoft.com/office/drawing/2014/chart" uri="{C3380CC4-5D6E-409C-BE32-E72D297353CC}">
                  <c16:uniqueId val="{00000000-B13B-459B-9A4E-948EB6AF1803}"/>
                </c:ext>
              </c:extLst>
            </c:dLbl>
            <c:dLbl>
              <c:idx val="32"/>
              <c:layout/>
              <c:tx>
                <c:rich>
                  <a:bodyPr/>
                  <a:lstStyle/>
                  <a:p>
                    <a:fld id="{66B7ABE3-1B7D-4956-9281-90306272EF13}"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B13B-459B-9A4E-948EB6AF1803}"/>
                </c:ext>
              </c:extLst>
            </c:dLbl>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baseline="0">
                    <a:solidFill>
                      <a:sysClr val="windowText" lastClr="000000"/>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xVal>
            <c:numRef>
              <c:f>Assessment!$E$4:$E$36</c:f>
              <c:numCache>
                <c:formatCode>General</c:formatCode>
                <c:ptCount val="33"/>
                <c:pt idx="0">
                  <c:v>0</c:v>
                </c:pt>
                <c:pt idx="1">
                  <c:v>1</c:v>
                </c:pt>
                <c:pt idx="2">
                  <c:v>1</c:v>
                </c:pt>
                <c:pt idx="3">
                  <c:v>1</c:v>
                </c:pt>
                <c:pt idx="4">
                  <c:v>1</c:v>
                </c:pt>
                <c:pt idx="5">
                  <c:v>1</c:v>
                </c:pt>
                <c:pt idx="13">
                  <c:v>1</c:v>
                </c:pt>
                <c:pt idx="32">
                  <c:v>0</c:v>
                </c:pt>
              </c:numCache>
            </c:numRef>
          </c:xVal>
          <c:yVal>
            <c:numRef>
              <c:f>Assessment!$F$4:$F$36</c:f>
              <c:numCache>
                <c:formatCode>0.00</c:formatCode>
                <c:ptCount val="33"/>
                <c:pt idx="0">
                  <c:v>1.5</c:v>
                </c:pt>
                <c:pt idx="1">
                  <c:v>0.5</c:v>
                </c:pt>
                <c:pt idx="2">
                  <c:v>1.8333333333333333</c:v>
                </c:pt>
                <c:pt idx="3">
                  <c:v>1.6666666666666667</c:v>
                </c:pt>
                <c:pt idx="4">
                  <c:v>1.5</c:v>
                </c:pt>
                <c:pt idx="5">
                  <c:v>1.3333333333333335</c:v>
                </c:pt>
                <c:pt idx="6">
                  <c:v>0</c:v>
                </c:pt>
                <c:pt idx="7">
                  <c:v>0</c:v>
                </c:pt>
                <c:pt idx="8">
                  <c:v>0</c:v>
                </c:pt>
                <c:pt idx="9">
                  <c:v>0</c:v>
                </c:pt>
                <c:pt idx="10">
                  <c:v>0</c:v>
                </c:pt>
                <c:pt idx="11">
                  <c:v>0</c:v>
                </c:pt>
                <c:pt idx="12">
                  <c:v>0</c:v>
                </c:pt>
                <c:pt idx="13">
                  <c:v>1.1666666666666665</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0.5</c:v>
                </c:pt>
              </c:numCache>
            </c:numRef>
          </c:yVal>
          <c:smooth val="0"/>
          <c:extLst>
            <c:ext xmlns:c15="http://schemas.microsoft.com/office/drawing/2012/chart" uri="{02D57815-91ED-43cb-92C2-25804820EDAC}">
              <c15:datalabelsRange>
                <c15:f>Assessment!$B$4:$B$36</c15:f>
                <c15:dlblRangeCache>
                  <c:ptCount val="33"/>
                  <c:pt idx="0">
                    <c:v>Test1</c:v>
                  </c:pt>
                  <c:pt idx="1">
                    <c:v>Test2</c:v>
                  </c:pt>
                  <c:pt idx="2">
                    <c:v>Test3</c:v>
                  </c:pt>
                  <c:pt idx="3">
                    <c:v>Test4</c:v>
                  </c:pt>
                  <c:pt idx="4">
                    <c:v>Test5</c:v>
                  </c:pt>
                  <c:pt idx="5">
                    <c:v>Test6</c:v>
                  </c:pt>
                  <c:pt idx="6">
                    <c:v>Test7</c:v>
                  </c:pt>
                  <c:pt idx="7">
                    <c:v>Test8</c:v>
                  </c:pt>
                  <c:pt idx="8">
                    <c:v>Test9</c:v>
                  </c:pt>
                  <c:pt idx="9">
                    <c:v>Test10</c:v>
                  </c:pt>
                  <c:pt idx="10">
                    <c:v>Test11</c:v>
                  </c:pt>
                  <c:pt idx="11">
                    <c:v>Test12</c:v>
                  </c:pt>
                  <c:pt idx="12">
                    <c:v>Test13</c:v>
                  </c:pt>
                  <c:pt idx="13">
                    <c:v>Test14</c:v>
                  </c:pt>
                  <c:pt idx="14">
                    <c:v>Test15</c:v>
                  </c:pt>
                  <c:pt idx="15">
                    <c:v>Test16</c:v>
                  </c:pt>
                  <c:pt idx="16">
                    <c:v>Test17</c:v>
                  </c:pt>
                  <c:pt idx="17">
                    <c:v>Test18</c:v>
                  </c:pt>
                  <c:pt idx="18">
                    <c:v>Test19</c:v>
                  </c:pt>
                  <c:pt idx="19">
                    <c:v>Test20</c:v>
                  </c:pt>
                  <c:pt idx="20">
                    <c:v>Test21</c:v>
                  </c:pt>
                  <c:pt idx="21">
                    <c:v>Test22</c:v>
                  </c:pt>
                  <c:pt idx="22">
                    <c:v>Test23</c:v>
                  </c:pt>
                  <c:pt idx="23">
                    <c:v>Test24</c:v>
                  </c:pt>
                  <c:pt idx="24">
                    <c:v>Test25</c:v>
                  </c:pt>
                  <c:pt idx="25">
                    <c:v>Test26</c:v>
                  </c:pt>
                  <c:pt idx="26">
                    <c:v>Test27</c:v>
                  </c:pt>
                  <c:pt idx="27">
                    <c:v>Test28</c:v>
                  </c:pt>
                  <c:pt idx="28">
                    <c:v>Test29</c:v>
                  </c:pt>
                  <c:pt idx="29">
                    <c:v>Test30</c:v>
                  </c:pt>
                  <c:pt idx="30">
                    <c:v>Test31</c:v>
                  </c:pt>
                  <c:pt idx="31">
                    <c:v>Test32</c:v>
                  </c:pt>
                  <c:pt idx="32">
                    <c:v>Test33</c:v>
                  </c:pt>
                </c15:dlblRangeCache>
              </c15:datalabelsRange>
            </c:ext>
            <c:ext xmlns:c16="http://schemas.microsoft.com/office/drawing/2014/chart" uri="{C3380CC4-5D6E-409C-BE32-E72D297353CC}">
              <c16:uniqueId val="{00000030-6A86-42A6-B71F-0683E75894BB}"/>
            </c:ext>
          </c:extLst>
        </c:ser>
        <c:ser>
          <c:idx val="1"/>
          <c:order val="1"/>
          <c:spPr>
            <a:ln w="25400" cap="rnd">
              <a:noFill/>
              <a:round/>
            </a:ln>
            <a:effectLst/>
          </c:spPr>
          <c:marker>
            <c:symbol val="none"/>
          </c:marker>
          <c:xVal>
            <c:numRef>
              <c:f>Assessment!$E$4:$E$36</c:f>
              <c:numCache>
                <c:formatCode>General</c:formatCode>
                <c:ptCount val="33"/>
                <c:pt idx="0">
                  <c:v>0</c:v>
                </c:pt>
                <c:pt idx="1">
                  <c:v>1</c:v>
                </c:pt>
                <c:pt idx="2">
                  <c:v>1</c:v>
                </c:pt>
                <c:pt idx="3">
                  <c:v>1</c:v>
                </c:pt>
                <c:pt idx="4">
                  <c:v>1</c:v>
                </c:pt>
                <c:pt idx="5">
                  <c:v>1</c:v>
                </c:pt>
                <c:pt idx="13">
                  <c:v>1</c:v>
                </c:pt>
                <c:pt idx="32">
                  <c:v>0</c:v>
                </c:pt>
              </c:numCache>
            </c:numRef>
          </c:xVal>
          <c:yVal>
            <c:numRef>
              <c:f>Assessment!$D$4:$D$36</c:f>
              <c:numCache>
                <c:formatCode>General</c:formatCode>
                <c:ptCount val="33"/>
                <c:pt idx="0">
                  <c:v>1</c:v>
                </c:pt>
                <c:pt idx="1">
                  <c:v>0</c:v>
                </c:pt>
                <c:pt idx="2">
                  <c:v>1</c:v>
                </c:pt>
                <c:pt idx="3">
                  <c:v>1</c:v>
                </c:pt>
                <c:pt idx="4">
                  <c:v>1</c:v>
                </c:pt>
                <c:pt idx="5">
                  <c:v>1</c:v>
                </c:pt>
                <c:pt idx="13">
                  <c:v>1</c:v>
                </c:pt>
                <c:pt idx="32">
                  <c:v>0</c:v>
                </c:pt>
              </c:numCache>
            </c:numRef>
          </c:yVal>
          <c:smooth val="0"/>
          <c:extLst>
            <c:ext xmlns:c16="http://schemas.microsoft.com/office/drawing/2014/chart" uri="{C3380CC4-5D6E-409C-BE32-E72D297353CC}">
              <c16:uniqueId val="{00000000-A682-4B32-8F19-4F3097BCE78A}"/>
            </c:ext>
          </c:extLst>
        </c:ser>
        <c:dLbls>
          <c:showLegendKey val="0"/>
          <c:showVal val="0"/>
          <c:showCatName val="0"/>
          <c:showSerName val="0"/>
          <c:showPercent val="0"/>
          <c:showBubbleSize val="0"/>
        </c:dLbls>
        <c:axId val="675431480"/>
        <c:axId val="675429184"/>
      </c:scatterChart>
      <c:valAx>
        <c:axId val="675431480"/>
        <c:scaling>
          <c:orientation val="minMax"/>
          <c:max val="2"/>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75429184"/>
        <c:crosses val="autoZero"/>
        <c:crossBetween val="midCat"/>
        <c:majorUnit val="1"/>
      </c:valAx>
      <c:valAx>
        <c:axId val="675429184"/>
        <c:scaling>
          <c:orientation val="minMax"/>
          <c:max val="2"/>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one"/>
        <c:spPr>
          <a:noFill/>
          <a:ln w="9525" cap="flat" cmpd="sng" algn="ctr">
            <a:solidFill>
              <a:schemeClr val="tx1">
                <a:lumMod val="25000"/>
                <a:lumOff val="75000"/>
              </a:schemeClr>
            </a:solidFill>
            <a:round/>
          </a:ln>
          <a:effectLst/>
        </c:spPr>
        <c:txPr>
          <a:bodyPr rot="-120000" spcFirstLastPara="1" vertOverflow="ellipsis" wrap="square" anchor="t" anchorCtr="0"/>
          <a:lstStyle/>
          <a:p>
            <a:pPr>
              <a:defRPr sz="900" b="0" i="0" u="none" strike="noStrike" kern="1200" baseline="0">
                <a:solidFill>
                  <a:schemeClr val="tx1">
                    <a:lumMod val="65000"/>
                    <a:lumOff val="35000"/>
                  </a:schemeClr>
                </a:solidFill>
                <a:latin typeface="+mn-lt"/>
                <a:ea typeface="+mn-ea"/>
                <a:cs typeface="+mn-cs"/>
              </a:defRPr>
            </a:pPr>
            <a:endParaRPr lang="de-DE"/>
          </a:p>
        </c:txPr>
        <c:crossAx val="675431480"/>
        <c:crosses val="autoZero"/>
        <c:crossBetween val="midCat"/>
        <c:majorUnit val="1"/>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13</xdr:col>
      <xdr:colOff>942975</xdr:colOff>
      <xdr:row>2</xdr:row>
      <xdr:rowOff>47625</xdr:rowOff>
    </xdr:from>
    <xdr:to>
      <xdr:col>15</xdr:col>
      <xdr:colOff>600075</xdr:colOff>
      <xdr:row>15</xdr:row>
      <xdr:rowOff>95250</xdr:rowOff>
    </xdr:to>
    <mc:AlternateContent xmlns:mc="http://schemas.openxmlformats.org/markup-compatibility/2006" xmlns:sle15="http://schemas.microsoft.com/office/drawing/2012/slicer">
      <mc:Choice Requires="sle15">
        <xdr:graphicFrame macro="">
          <xdr:nvGraphicFramePr>
            <xdr:cNvPr id="2" name="Category"/>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8534400" y="4286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ab Excel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xdr:row>
      <xdr:rowOff>28575</xdr:rowOff>
    </xdr:from>
    <xdr:to>
      <xdr:col>11</xdr:col>
      <xdr:colOff>28575</xdr:colOff>
      <xdr:row>28</xdr:row>
      <xdr:rowOff>180975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19050</xdr:rowOff>
    </xdr:from>
    <xdr:to>
      <xdr:col>2</xdr:col>
      <xdr:colOff>0</xdr:colOff>
      <xdr:row>27</xdr:row>
      <xdr:rowOff>133351</xdr:rowOff>
    </xdr:to>
    <xdr:cxnSp macro="">
      <xdr:nvCxnSpPr>
        <xdr:cNvPr id="4" name="Gerade Verbindung mit Pfeil 3"/>
        <xdr:cNvCxnSpPr/>
      </xdr:nvCxnSpPr>
      <xdr:spPr>
        <a:xfrm flipV="1">
          <a:off x="619125" y="1543050"/>
          <a:ext cx="0" cy="509587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29</xdr:row>
      <xdr:rowOff>123825</xdr:rowOff>
    </xdr:from>
    <xdr:to>
      <xdr:col>10</xdr:col>
      <xdr:colOff>390525</xdr:colOff>
      <xdr:row>29</xdr:row>
      <xdr:rowOff>123825</xdr:rowOff>
    </xdr:to>
    <xdr:cxnSp macro="">
      <xdr:nvCxnSpPr>
        <xdr:cNvPr id="11" name="Gerade Verbindung mit Pfeil 10"/>
        <xdr:cNvCxnSpPr/>
      </xdr:nvCxnSpPr>
      <xdr:spPr>
        <a:xfrm>
          <a:off x="981075" y="7019925"/>
          <a:ext cx="6848475"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133350</xdr:colOff>
      <xdr:row>2</xdr:row>
      <xdr:rowOff>180975</xdr:rowOff>
    </xdr:from>
    <xdr:ext cx="1352550" cy="311496"/>
    <xdr:sp macro="" textlink="">
      <xdr:nvSpPr>
        <xdr:cNvPr id="13" name="Textfeld 12"/>
        <xdr:cNvSpPr txBox="1"/>
      </xdr:nvSpPr>
      <xdr:spPr>
        <a:xfrm>
          <a:off x="3038475" y="1133475"/>
          <a:ext cx="1352550" cy="311496"/>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400"/>
            <a:t>keep satisfied</a:t>
          </a:r>
        </a:p>
      </xdr:txBody>
    </xdr:sp>
    <xdr:clientData/>
  </xdr:oneCellAnchor>
  <xdr:oneCellAnchor>
    <xdr:from>
      <xdr:col>9</xdr:col>
      <xdr:colOff>9525</xdr:colOff>
      <xdr:row>3</xdr:row>
      <xdr:rowOff>9525</xdr:rowOff>
    </xdr:from>
    <xdr:ext cx="1352550" cy="311496"/>
    <xdr:sp macro="" textlink="">
      <xdr:nvSpPr>
        <xdr:cNvPr id="14" name="Textfeld 13"/>
        <xdr:cNvSpPr txBox="1"/>
      </xdr:nvSpPr>
      <xdr:spPr>
        <a:xfrm>
          <a:off x="6686550" y="1152525"/>
          <a:ext cx="1352550" cy="311496"/>
        </a:xfrm>
        <a:prstGeom prst="rect">
          <a:avLst/>
        </a:prstGeom>
        <a:solidFill>
          <a:srgbClr val="FF9B9B"/>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400"/>
            <a:t>key players</a:t>
          </a:r>
        </a:p>
      </xdr:txBody>
    </xdr:sp>
    <xdr:clientData/>
  </xdr:oneCellAnchor>
  <xdr:oneCellAnchor>
    <xdr:from>
      <xdr:col>9</xdr:col>
      <xdr:colOff>0</xdr:colOff>
      <xdr:row>14</xdr:row>
      <xdr:rowOff>180975</xdr:rowOff>
    </xdr:from>
    <xdr:ext cx="1352550" cy="311496"/>
    <xdr:sp macro="" textlink="">
      <xdr:nvSpPr>
        <xdr:cNvPr id="15" name="Textfeld 14"/>
        <xdr:cNvSpPr txBox="1"/>
      </xdr:nvSpPr>
      <xdr:spPr>
        <a:xfrm>
          <a:off x="6677025" y="3829050"/>
          <a:ext cx="1352550" cy="311496"/>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400"/>
            <a:t>keep informed</a:t>
          </a:r>
        </a:p>
      </xdr:txBody>
    </xdr:sp>
    <xdr:clientData/>
  </xdr:oneCellAnchor>
  <xdr:oneCellAnchor>
    <xdr:from>
      <xdr:col>5</xdr:col>
      <xdr:colOff>133350</xdr:colOff>
      <xdr:row>14</xdr:row>
      <xdr:rowOff>180975</xdr:rowOff>
    </xdr:from>
    <xdr:ext cx="1352550" cy="311496"/>
    <xdr:sp macro="" textlink="">
      <xdr:nvSpPr>
        <xdr:cNvPr id="16" name="Textfeld 15"/>
        <xdr:cNvSpPr txBox="1"/>
      </xdr:nvSpPr>
      <xdr:spPr>
        <a:xfrm>
          <a:off x="3038475" y="3829050"/>
          <a:ext cx="1352550" cy="311496"/>
        </a:xfrm>
        <a:prstGeom prst="rect">
          <a:avLst/>
        </a:prstGeom>
        <a:solidFill>
          <a:srgbClr val="5DFFA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400"/>
            <a:t>minimum effort</a:t>
          </a:r>
        </a:p>
      </xdr:txBody>
    </xdr:sp>
    <xdr:clientData/>
  </xdr:oneCellAnchor>
  <xdr:twoCellAnchor editAs="absolute">
    <xdr:from>
      <xdr:col>11</xdr:col>
      <xdr:colOff>161925</xdr:colOff>
      <xdr:row>2</xdr:row>
      <xdr:rowOff>66675</xdr:rowOff>
    </xdr:from>
    <xdr:to>
      <xdr:col>13</xdr:col>
      <xdr:colOff>466725</xdr:colOff>
      <xdr:row>13</xdr:row>
      <xdr:rowOff>85725</xdr:rowOff>
    </xdr:to>
    <mc:AlternateContent xmlns:mc="http://schemas.openxmlformats.org/markup-compatibility/2006" xmlns:sle15="http://schemas.microsoft.com/office/drawing/2012/slicer">
      <mc:Choice Requires="sle15">
        <xdr:graphicFrame macro="">
          <xdr:nvGraphicFramePr>
            <xdr:cNvPr id="17" name="Category 1"/>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8362950" y="44767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ab Excel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Category" sourceName="Category">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y" cache="Datenschnitt_Category" caption="Category"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ategory 1" cache="Datenschnitt_Category" caption="Category" rowHeight="241300"/>
</slicers>
</file>

<file path=xl/tables/table1.xml><?xml version="1.0" encoding="utf-8"?>
<table xmlns="http://schemas.openxmlformats.org/spreadsheetml/2006/main" id="1" name="Tabelle1" displayName="Tabelle1" ref="B3:J36" totalsRowShown="0">
  <autoFilter ref="B3:J36"/>
  <tableColumns count="9">
    <tableColumn id="1" name="Party" dataDxfId="8"/>
    <tableColumn id="2" name="Category" dataDxfId="7"/>
    <tableColumn id="3" name="Power" dataDxfId="6"/>
    <tableColumn id="4" name="Interest" dataDxfId="5"/>
    <tableColumn id="5" name="Power corr" dataDxfId="4">
      <calculatedColumnFormula>IF(Tabelle1[[#This Row],[Interest]]="","",IF(Tabelle1[[#This Row],[Filter]]=0,#N/A,Tabelle1[[#This Row],[Power]]+1-Tabelle1[[#This Row],[PosPI]]/(Tabelle1[[#This Row],[FreqPI]]+1)))</calculatedColumnFormula>
    </tableColumn>
    <tableColumn id="6" name="PI" dataDxfId="3">
      <calculatedColumnFormula>IF(Tabelle1[[#This Row],[Interest]]="","",Tabelle1[[#This Row],[Power]]&amp;Tabelle1[[#This Row],[Interest]]&amp;"-"&amp;Tabelle1[[#This Row],[Filter]])</calculatedColumnFormula>
    </tableColumn>
    <tableColumn id="7" name="FreqPI" dataDxfId="2">
      <calculatedColumnFormula>IF(Tabelle1[[#This Row],[Interest]]="","",COUNTIF(Tabelle1[PI],Tabelle1[[#This Row],[PI]]))</calculatedColumnFormula>
    </tableColumn>
    <tableColumn id="8" name="PosPI" dataDxfId="1">
      <calculatedColumnFormula>IF(Tabelle1[[#This Row],[Interest]]="","",COUNTIF($G$4:Tabelle1[[#This Row],[PI]],Tabelle1[[#This Row],[PI]]))</calculatedColumnFormula>
    </tableColumn>
    <tableColumn id="9" name="Filter" dataDxfId="0">
      <calculatedColumnFormula>_xlfn.AGGREGATE(3,3,Tabelle1[[#This Row],[Party]])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6"/>
  <sheetViews>
    <sheetView tabSelected="1" workbookViewId="0">
      <selection activeCell="C12" sqref="C12"/>
    </sheetView>
  </sheetViews>
  <sheetFormatPr baseColWidth="10" defaultRowHeight="15" outlineLevelCol="1" x14ac:dyDescent="0.25"/>
  <cols>
    <col min="2" max="2" width="28.85546875" customWidth="1"/>
    <col min="3" max="3" width="12.42578125" customWidth="1"/>
    <col min="4" max="5" width="13.42578125" style="1" customWidth="1"/>
    <col min="6" max="6" width="12.7109375" style="5" hidden="1" customWidth="1" outlineLevel="1"/>
    <col min="7" max="7" width="4.85546875" hidden="1" customWidth="1" outlineLevel="1"/>
    <col min="8" max="8" width="8.85546875" hidden="1" customWidth="1" outlineLevel="1"/>
    <col min="9" max="9" width="8" hidden="1" customWidth="1" outlineLevel="1"/>
    <col min="10" max="10" width="3.28515625" hidden="1" customWidth="1" outlineLevel="1"/>
    <col min="11" max="11" width="11.42578125" collapsed="1"/>
    <col min="14" max="15" width="16.28515625" customWidth="1"/>
    <col min="20" max="20" width="15.85546875" customWidth="1"/>
  </cols>
  <sheetData>
    <row r="3" spans="2:10" x14ac:dyDescent="0.25">
      <c r="B3" s="2" t="s">
        <v>12</v>
      </c>
      <c r="C3" s="2" t="s">
        <v>2</v>
      </c>
      <c r="D3" s="3" t="s">
        <v>0</v>
      </c>
      <c r="E3" s="3" t="s">
        <v>1</v>
      </c>
      <c r="F3" s="5" t="s">
        <v>5</v>
      </c>
      <c r="G3" t="s">
        <v>8</v>
      </c>
      <c r="H3" t="s">
        <v>9</v>
      </c>
      <c r="I3" t="s">
        <v>10</v>
      </c>
      <c r="J3" t="s">
        <v>11</v>
      </c>
    </row>
    <row r="4" spans="2:10" x14ac:dyDescent="0.25">
      <c r="B4" s="2" t="s">
        <v>13</v>
      </c>
      <c r="C4" s="2" t="s">
        <v>3</v>
      </c>
      <c r="D4" s="3">
        <v>1</v>
      </c>
      <c r="E4" s="3">
        <v>0</v>
      </c>
      <c r="F4" s="5">
        <f>IF(Tabelle1[[#This Row],[Interest]]="","",IF(Tabelle1[[#This Row],[Filter]]=0,#N/A,Tabelle1[[#This Row],[Power]]+1-Tabelle1[[#This Row],[PosPI]]/(Tabelle1[[#This Row],[FreqPI]]+1)))</f>
        <v>1.5</v>
      </c>
      <c r="G4" t="str">
        <f>IF(Tabelle1[[#This Row],[Interest]]="","",Tabelle1[[#This Row],[Power]]&amp;Tabelle1[[#This Row],[Interest]]&amp;"-"&amp;Tabelle1[[#This Row],[Filter]])</f>
        <v>10-1</v>
      </c>
      <c r="H4">
        <f>IF(Tabelle1[[#This Row],[Interest]]="","",COUNTIF(Tabelle1[PI],Tabelle1[[#This Row],[PI]]))</f>
        <v>1</v>
      </c>
      <c r="I4">
        <f>IF(Tabelle1[[#This Row],[Interest]]="","",COUNTIF($G$4:Tabelle1[[#This Row],[PI]],Tabelle1[[#This Row],[PI]]))</f>
        <v>1</v>
      </c>
      <c r="J4" s="6">
        <f>_xlfn.AGGREGATE(3,3,Tabelle1[[#This Row],[Party]])</f>
        <v>1</v>
      </c>
    </row>
    <row r="5" spans="2:10" x14ac:dyDescent="0.25">
      <c r="B5" s="2" t="s">
        <v>14</v>
      </c>
      <c r="C5" s="2" t="s">
        <v>4</v>
      </c>
      <c r="D5" s="3">
        <v>0</v>
      </c>
      <c r="E5" s="3">
        <v>1</v>
      </c>
      <c r="F5" s="5">
        <f>IF(Tabelle1[[#This Row],[Interest]]="","",IF(Tabelle1[[#This Row],[Filter]]=0,#N/A,Tabelle1[[#This Row],[Power]]+1-Tabelle1[[#This Row],[PosPI]]/(Tabelle1[[#This Row],[FreqPI]]+1)))</f>
        <v>0.5</v>
      </c>
      <c r="G5" t="str">
        <f>IF(Tabelle1[[#This Row],[Interest]]="","",Tabelle1[[#This Row],[Power]]&amp;Tabelle1[[#This Row],[Interest]]&amp;"-"&amp;Tabelle1[[#This Row],[Filter]])</f>
        <v>01-1</v>
      </c>
      <c r="H5">
        <f>IF(Tabelle1[[#This Row],[Interest]]="","",COUNTIF(Tabelle1[PI],Tabelle1[[#This Row],[PI]]))</f>
        <v>1</v>
      </c>
      <c r="I5">
        <f>IF(Tabelle1[[#This Row],[Interest]]="","",COUNTIF($G$4:Tabelle1[[#This Row],[PI]],Tabelle1[[#This Row],[PI]]))</f>
        <v>1</v>
      </c>
      <c r="J5" s="6">
        <f>_xlfn.AGGREGATE(3,3,Tabelle1[[#This Row],[Party]])</f>
        <v>1</v>
      </c>
    </row>
    <row r="6" spans="2:10" x14ac:dyDescent="0.25">
      <c r="B6" s="2" t="s">
        <v>15</v>
      </c>
      <c r="C6" s="2"/>
      <c r="D6" s="3">
        <v>1</v>
      </c>
      <c r="E6" s="3">
        <v>1</v>
      </c>
      <c r="F6" s="5">
        <f>IF(Tabelle1[[#This Row],[Interest]]="","",IF(Tabelle1[[#This Row],[Filter]]=0,#N/A,Tabelle1[[#This Row],[Power]]+1-Tabelle1[[#This Row],[PosPI]]/(Tabelle1[[#This Row],[FreqPI]]+1)))</f>
        <v>1.8333333333333333</v>
      </c>
      <c r="G6" t="str">
        <f>IF(Tabelle1[[#This Row],[Interest]]="","",Tabelle1[[#This Row],[Power]]&amp;Tabelle1[[#This Row],[Interest]]&amp;"-"&amp;Tabelle1[[#This Row],[Filter]])</f>
        <v>11-1</v>
      </c>
      <c r="H6">
        <f>IF(Tabelle1[[#This Row],[Interest]]="","",COUNTIF(Tabelle1[PI],Tabelle1[[#This Row],[PI]]))</f>
        <v>5</v>
      </c>
      <c r="I6">
        <f>IF(Tabelle1[[#This Row],[Interest]]="","",COUNTIF($G$4:Tabelle1[[#This Row],[PI]],Tabelle1[[#This Row],[PI]]))</f>
        <v>1</v>
      </c>
      <c r="J6" s="6">
        <f>_xlfn.AGGREGATE(3,3,Tabelle1[[#This Row],[Party]])</f>
        <v>1</v>
      </c>
    </row>
    <row r="7" spans="2:10" x14ac:dyDescent="0.25">
      <c r="B7" s="2" t="s">
        <v>16</v>
      </c>
      <c r="C7" s="2"/>
      <c r="D7" s="3">
        <v>1</v>
      </c>
      <c r="E7" s="3">
        <v>1</v>
      </c>
      <c r="F7" s="5">
        <f>IF(Tabelle1[[#This Row],[Interest]]="","",IF(Tabelle1[[#This Row],[Filter]]=0,#N/A,Tabelle1[[#This Row],[Power]]+1-Tabelle1[[#This Row],[PosPI]]/(Tabelle1[[#This Row],[FreqPI]]+1)))</f>
        <v>1.6666666666666667</v>
      </c>
      <c r="G7" t="str">
        <f>IF(Tabelle1[[#This Row],[Interest]]="","",Tabelle1[[#This Row],[Power]]&amp;Tabelle1[[#This Row],[Interest]]&amp;"-"&amp;Tabelle1[[#This Row],[Filter]])</f>
        <v>11-1</v>
      </c>
      <c r="H7">
        <f>IF(Tabelle1[[#This Row],[Interest]]="","",COUNTIF(Tabelle1[PI],Tabelle1[[#This Row],[PI]]))</f>
        <v>5</v>
      </c>
      <c r="I7">
        <f>IF(Tabelle1[[#This Row],[Interest]]="","",COUNTIF($G$4:Tabelle1[[#This Row],[PI]],Tabelle1[[#This Row],[PI]]))</f>
        <v>2</v>
      </c>
      <c r="J7" s="6">
        <f>_xlfn.AGGREGATE(3,3,Tabelle1[[#This Row],[Party]])</f>
        <v>1</v>
      </c>
    </row>
    <row r="8" spans="2:10" x14ac:dyDescent="0.25">
      <c r="B8" s="2" t="s">
        <v>17</v>
      </c>
      <c r="C8" s="2" t="s">
        <v>3</v>
      </c>
      <c r="D8" s="3">
        <v>1</v>
      </c>
      <c r="E8" s="3">
        <v>1</v>
      </c>
      <c r="F8" s="5">
        <f>IF(Tabelle1[[#This Row],[Interest]]="","",IF(Tabelle1[[#This Row],[Filter]]=0,#N/A,Tabelle1[[#This Row],[Power]]+1-Tabelle1[[#This Row],[PosPI]]/(Tabelle1[[#This Row],[FreqPI]]+1)))</f>
        <v>1.5</v>
      </c>
      <c r="G8" t="str">
        <f>IF(Tabelle1[[#This Row],[Interest]]="","",Tabelle1[[#This Row],[Power]]&amp;Tabelle1[[#This Row],[Interest]]&amp;"-"&amp;Tabelle1[[#This Row],[Filter]])</f>
        <v>11-1</v>
      </c>
      <c r="H8">
        <f>IF(Tabelle1[[#This Row],[Interest]]="","",COUNTIF(Tabelle1[PI],Tabelle1[[#This Row],[PI]]))</f>
        <v>5</v>
      </c>
      <c r="I8">
        <f>IF(Tabelle1[[#This Row],[Interest]]="","",COUNTIF($G$4:Tabelle1[[#This Row],[PI]],Tabelle1[[#This Row],[PI]]))</f>
        <v>3</v>
      </c>
      <c r="J8" s="6">
        <f>_xlfn.AGGREGATE(3,3,Tabelle1[[#This Row],[Party]])</f>
        <v>1</v>
      </c>
    </row>
    <row r="9" spans="2:10" x14ac:dyDescent="0.25">
      <c r="B9" s="2" t="s">
        <v>18</v>
      </c>
      <c r="C9" s="2"/>
      <c r="D9" s="3">
        <v>1</v>
      </c>
      <c r="E9" s="3">
        <v>1</v>
      </c>
      <c r="F9" s="5">
        <f>IF(Tabelle1[[#This Row],[Interest]]="","",IF(Tabelle1[[#This Row],[Filter]]=0,#N/A,Tabelle1[[#This Row],[Power]]+1-Tabelle1[[#This Row],[PosPI]]/(Tabelle1[[#This Row],[FreqPI]]+1)))</f>
        <v>1.3333333333333335</v>
      </c>
      <c r="G9" t="str">
        <f>IF(Tabelle1[[#This Row],[Interest]]="","",Tabelle1[[#This Row],[Power]]&amp;Tabelle1[[#This Row],[Interest]]&amp;"-"&amp;Tabelle1[[#This Row],[Filter]])</f>
        <v>11-1</v>
      </c>
      <c r="H9">
        <f>IF(Tabelle1[[#This Row],[Interest]]="","",COUNTIF(Tabelle1[PI],Tabelle1[[#This Row],[PI]]))</f>
        <v>5</v>
      </c>
      <c r="I9">
        <f>IF(Tabelle1[[#This Row],[Interest]]="","",COUNTIF($G$4:Tabelle1[[#This Row],[PI]],Tabelle1[[#This Row],[PI]]))</f>
        <v>4</v>
      </c>
      <c r="J9" s="6">
        <f>_xlfn.AGGREGATE(3,3,Tabelle1[[#This Row],[Party]])</f>
        <v>1</v>
      </c>
    </row>
    <row r="10" spans="2:10" x14ac:dyDescent="0.25">
      <c r="B10" s="2" t="s">
        <v>19</v>
      </c>
      <c r="C10" s="2"/>
      <c r="D10" s="3"/>
      <c r="E10" s="3"/>
      <c r="F10" s="5" t="str">
        <f>IF(Tabelle1[[#This Row],[Interest]]="","",IF(Tabelle1[[#This Row],[Filter]]=0,#N/A,Tabelle1[[#This Row],[Power]]+1-Tabelle1[[#This Row],[PosPI]]/(Tabelle1[[#This Row],[FreqPI]]+1)))</f>
        <v/>
      </c>
      <c r="G10" t="str">
        <f>IF(Tabelle1[[#This Row],[Interest]]="","",Tabelle1[[#This Row],[Power]]&amp;Tabelle1[[#This Row],[Interest]]&amp;"-"&amp;Tabelle1[[#This Row],[Filter]])</f>
        <v/>
      </c>
      <c r="H10" t="str">
        <f>IF(Tabelle1[[#This Row],[Interest]]="","",COUNTIF(Tabelle1[PI],Tabelle1[[#This Row],[PI]]))</f>
        <v/>
      </c>
      <c r="I10" t="str">
        <f>IF(Tabelle1[[#This Row],[Interest]]="","",COUNTIF($G$4:Tabelle1[[#This Row],[PI]],Tabelle1[[#This Row],[PI]]))</f>
        <v/>
      </c>
      <c r="J10" s="6">
        <f>_xlfn.AGGREGATE(3,3,Tabelle1[[#This Row],[Party]])</f>
        <v>1</v>
      </c>
    </row>
    <row r="11" spans="2:10" x14ac:dyDescent="0.25">
      <c r="B11" s="2" t="s">
        <v>20</v>
      </c>
      <c r="C11" s="2"/>
      <c r="D11" s="3"/>
      <c r="E11" s="3"/>
      <c r="F11" s="5" t="str">
        <f>IF(Tabelle1[[#This Row],[Interest]]="","",IF(Tabelle1[[#This Row],[Filter]]=0,#N/A,Tabelle1[[#This Row],[Power]]+1-Tabelle1[[#This Row],[PosPI]]/(Tabelle1[[#This Row],[FreqPI]]+1)))</f>
        <v/>
      </c>
      <c r="G11" t="str">
        <f>IF(Tabelle1[[#This Row],[Interest]]="","",Tabelle1[[#This Row],[Power]]&amp;Tabelle1[[#This Row],[Interest]]&amp;"-"&amp;Tabelle1[[#This Row],[Filter]])</f>
        <v/>
      </c>
      <c r="H11" t="str">
        <f>IF(Tabelle1[[#This Row],[Interest]]="","",COUNTIF(Tabelle1[PI],Tabelle1[[#This Row],[PI]]))</f>
        <v/>
      </c>
      <c r="I11" t="str">
        <f>IF(Tabelle1[[#This Row],[Interest]]="","",COUNTIF($G$4:Tabelle1[[#This Row],[PI]],Tabelle1[[#This Row],[PI]]))</f>
        <v/>
      </c>
      <c r="J11" s="6">
        <f>_xlfn.AGGREGATE(3,3,Tabelle1[[#This Row],[Party]])</f>
        <v>1</v>
      </c>
    </row>
    <row r="12" spans="2:10" x14ac:dyDescent="0.25">
      <c r="B12" s="2" t="s">
        <v>21</v>
      </c>
      <c r="C12" s="2"/>
      <c r="D12" s="3"/>
      <c r="E12" s="3"/>
      <c r="F12" s="5" t="str">
        <f>IF(Tabelle1[[#This Row],[Interest]]="","",IF(Tabelle1[[#This Row],[Filter]]=0,#N/A,Tabelle1[[#This Row],[Power]]+1-Tabelle1[[#This Row],[PosPI]]/(Tabelle1[[#This Row],[FreqPI]]+1)))</f>
        <v/>
      </c>
      <c r="G12" t="str">
        <f>IF(Tabelle1[[#This Row],[Interest]]="","",Tabelle1[[#This Row],[Power]]&amp;Tabelle1[[#This Row],[Interest]]&amp;"-"&amp;Tabelle1[[#This Row],[Filter]])</f>
        <v/>
      </c>
      <c r="H12" t="str">
        <f>IF(Tabelle1[[#This Row],[Interest]]="","",COUNTIF(Tabelle1[PI],Tabelle1[[#This Row],[PI]]))</f>
        <v/>
      </c>
      <c r="I12" t="str">
        <f>IF(Tabelle1[[#This Row],[Interest]]="","",COUNTIF($G$4:Tabelle1[[#This Row],[PI]],Tabelle1[[#This Row],[PI]]))</f>
        <v/>
      </c>
      <c r="J12" s="6">
        <f>_xlfn.AGGREGATE(3,3,Tabelle1[[#This Row],[Party]])</f>
        <v>1</v>
      </c>
    </row>
    <row r="13" spans="2:10" x14ac:dyDescent="0.25">
      <c r="B13" s="2" t="s">
        <v>22</v>
      </c>
      <c r="C13" s="2"/>
      <c r="D13" s="3"/>
      <c r="E13" s="3"/>
      <c r="F13" s="5" t="str">
        <f>IF(Tabelle1[[#This Row],[Interest]]="","",IF(Tabelle1[[#This Row],[Filter]]=0,#N/A,Tabelle1[[#This Row],[Power]]+1-Tabelle1[[#This Row],[PosPI]]/(Tabelle1[[#This Row],[FreqPI]]+1)))</f>
        <v/>
      </c>
      <c r="G13" t="str">
        <f>IF(Tabelle1[[#This Row],[Interest]]="","",Tabelle1[[#This Row],[Power]]&amp;Tabelle1[[#This Row],[Interest]]&amp;"-"&amp;Tabelle1[[#This Row],[Filter]])</f>
        <v/>
      </c>
      <c r="H13" t="str">
        <f>IF(Tabelle1[[#This Row],[Interest]]="","",COUNTIF(Tabelle1[PI],Tabelle1[[#This Row],[PI]]))</f>
        <v/>
      </c>
      <c r="I13" t="str">
        <f>IF(Tabelle1[[#This Row],[Interest]]="","",COUNTIF($G$4:Tabelle1[[#This Row],[PI]],Tabelle1[[#This Row],[PI]]))</f>
        <v/>
      </c>
      <c r="J13" s="6">
        <f>_xlfn.AGGREGATE(3,3,Tabelle1[[#This Row],[Party]])</f>
        <v>1</v>
      </c>
    </row>
    <row r="14" spans="2:10" x14ac:dyDescent="0.25">
      <c r="B14" s="2" t="s">
        <v>23</v>
      </c>
      <c r="C14" s="2"/>
      <c r="D14" s="3"/>
      <c r="E14" s="3"/>
      <c r="F14" s="5" t="str">
        <f>IF(Tabelle1[[#This Row],[Interest]]="","",IF(Tabelle1[[#This Row],[Filter]]=0,#N/A,Tabelle1[[#This Row],[Power]]+1-Tabelle1[[#This Row],[PosPI]]/(Tabelle1[[#This Row],[FreqPI]]+1)))</f>
        <v/>
      </c>
      <c r="G14" t="str">
        <f>IF(Tabelle1[[#This Row],[Interest]]="","",Tabelle1[[#This Row],[Power]]&amp;Tabelle1[[#This Row],[Interest]]&amp;"-"&amp;Tabelle1[[#This Row],[Filter]])</f>
        <v/>
      </c>
      <c r="H14" t="str">
        <f>IF(Tabelle1[[#This Row],[Interest]]="","",COUNTIF(Tabelle1[PI],Tabelle1[[#This Row],[PI]]))</f>
        <v/>
      </c>
      <c r="I14" t="str">
        <f>IF(Tabelle1[[#This Row],[Interest]]="","",COUNTIF($G$4:Tabelle1[[#This Row],[PI]],Tabelle1[[#This Row],[PI]]))</f>
        <v/>
      </c>
      <c r="J14" s="6">
        <f>_xlfn.AGGREGATE(3,3,Tabelle1[[#This Row],[Party]])</f>
        <v>1</v>
      </c>
    </row>
    <row r="15" spans="2:10" x14ac:dyDescent="0.25">
      <c r="B15" s="2" t="s">
        <v>24</v>
      </c>
      <c r="C15" s="2"/>
      <c r="D15" s="3"/>
      <c r="E15" s="3"/>
      <c r="F15" s="5" t="str">
        <f>IF(Tabelle1[[#This Row],[Interest]]="","",IF(Tabelle1[[#This Row],[Filter]]=0,#N/A,Tabelle1[[#This Row],[Power]]+1-Tabelle1[[#This Row],[PosPI]]/(Tabelle1[[#This Row],[FreqPI]]+1)))</f>
        <v/>
      </c>
      <c r="G15" t="str">
        <f>IF(Tabelle1[[#This Row],[Interest]]="","",Tabelle1[[#This Row],[Power]]&amp;Tabelle1[[#This Row],[Interest]]&amp;"-"&amp;Tabelle1[[#This Row],[Filter]])</f>
        <v/>
      </c>
      <c r="H15" t="str">
        <f>IF(Tabelle1[[#This Row],[Interest]]="","",COUNTIF(Tabelle1[PI],Tabelle1[[#This Row],[PI]]))</f>
        <v/>
      </c>
      <c r="I15" t="str">
        <f>IF(Tabelle1[[#This Row],[Interest]]="","",COUNTIF($G$4:Tabelle1[[#This Row],[PI]],Tabelle1[[#This Row],[PI]]))</f>
        <v/>
      </c>
      <c r="J15" s="6">
        <f>_xlfn.AGGREGATE(3,3,Tabelle1[[#This Row],[Party]])</f>
        <v>1</v>
      </c>
    </row>
    <row r="16" spans="2:10" x14ac:dyDescent="0.25">
      <c r="B16" s="2" t="s">
        <v>25</v>
      </c>
      <c r="C16" s="2"/>
      <c r="D16" s="3"/>
      <c r="E16" s="3"/>
      <c r="F16" s="5" t="str">
        <f>IF(Tabelle1[[#This Row],[Interest]]="","",IF(Tabelle1[[#This Row],[Filter]]=0,#N/A,Tabelle1[[#This Row],[Power]]+1-Tabelle1[[#This Row],[PosPI]]/(Tabelle1[[#This Row],[FreqPI]]+1)))</f>
        <v/>
      </c>
      <c r="G16" t="str">
        <f>IF(Tabelle1[[#This Row],[Interest]]="","",Tabelle1[[#This Row],[Power]]&amp;Tabelle1[[#This Row],[Interest]]&amp;"-"&amp;Tabelle1[[#This Row],[Filter]])</f>
        <v/>
      </c>
      <c r="H16" t="str">
        <f>IF(Tabelle1[[#This Row],[Interest]]="","",COUNTIF(Tabelle1[PI],Tabelle1[[#This Row],[PI]]))</f>
        <v/>
      </c>
      <c r="I16" t="str">
        <f>IF(Tabelle1[[#This Row],[Interest]]="","",COUNTIF($G$4:Tabelle1[[#This Row],[PI]],Tabelle1[[#This Row],[PI]]))</f>
        <v/>
      </c>
      <c r="J16" s="6">
        <f>_xlfn.AGGREGATE(3,3,Tabelle1[[#This Row],[Party]])</f>
        <v>1</v>
      </c>
    </row>
    <row r="17" spans="2:10" x14ac:dyDescent="0.25">
      <c r="B17" s="2" t="s">
        <v>26</v>
      </c>
      <c r="C17" s="2" t="s">
        <v>4</v>
      </c>
      <c r="D17" s="3">
        <v>1</v>
      </c>
      <c r="E17" s="3">
        <v>1</v>
      </c>
      <c r="F17" s="5">
        <f>IF(Tabelle1[[#This Row],[Interest]]="","",IF(Tabelle1[[#This Row],[Filter]]=0,#N/A,Tabelle1[[#This Row],[Power]]+1-Tabelle1[[#This Row],[PosPI]]/(Tabelle1[[#This Row],[FreqPI]]+1)))</f>
        <v>1.1666666666666665</v>
      </c>
      <c r="G17" t="str">
        <f>IF(Tabelle1[[#This Row],[Interest]]="","",Tabelle1[[#This Row],[Power]]&amp;Tabelle1[[#This Row],[Interest]]&amp;"-"&amp;Tabelle1[[#This Row],[Filter]])</f>
        <v>11-1</v>
      </c>
      <c r="H17">
        <f>IF(Tabelle1[[#This Row],[Interest]]="","",COUNTIF(Tabelle1[PI],Tabelle1[[#This Row],[PI]]))</f>
        <v>5</v>
      </c>
      <c r="I17">
        <f>IF(Tabelle1[[#This Row],[Interest]]="","",COUNTIF($G$4:Tabelle1[[#This Row],[PI]],Tabelle1[[#This Row],[PI]]))</f>
        <v>5</v>
      </c>
      <c r="J17" s="6">
        <f>_xlfn.AGGREGATE(3,3,Tabelle1[[#This Row],[Party]])</f>
        <v>1</v>
      </c>
    </row>
    <row r="18" spans="2:10" x14ac:dyDescent="0.25">
      <c r="B18" s="2" t="s">
        <v>27</v>
      </c>
      <c r="C18" s="2"/>
      <c r="D18" s="3"/>
      <c r="E18" s="3"/>
      <c r="F18" s="5" t="str">
        <f>IF(Tabelle1[[#This Row],[Interest]]="","",IF(Tabelle1[[#This Row],[Filter]]=0,#N/A,Tabelle1[[#This Row],[Power]]+1-Tabelle1[[#This Row],[PosPI]]/(Tabelle1[[#This Row],[FreqPI]]+1)))</f>
        <v/>
      </c>
      <c r="G18" t="str">
        <f>IF(Tabelle1[[#This Row],[Interest]]="","",Tabelle1[[#This Row],[Power]]&amp;Tabelle1[[#This Row],[Interest]]&amp;"-"&amp;Tabelle1[[#This Row],[Filter]])</f>
        <v/>
      </c>
      <c r="H18" t="str">
        <f>IF(Tabelle1[[#This Row],[Interest]]="","",COUNTIF(Tabelle1[PI],Tabelle1[[#This Row],[PI]]))</f>
        <v/>
      </c>
      <c r="I18" t="str">
        <f>IF(Tabelle1[[#This Row],[Interest]]="","",COUNTIF($G$4:Tabelle1[[#This Row],[PI]],Tabelle1[[#This Row],[PI]]))</f>
        <v/>
      </c>
      <c r="J18" s="6">
        <f>_xlfn.AGGREGATE(3,3,Tabelle1[[#This Row],[Party]])</f>
        <v>1</v>
      </c>
    </row>
    <row r="19" spans="2:10" x14ac:dyDescent="0.25">
      <c r="B19" s="2" t="s">
        <v>28</v>
      </c>
      <c r="C19" s="2"/>
      <c r="D19" s="3"/>
      <c r="E19" s="3"/>
      <c r="F19" s="5" t="str">
        <f>IF(Tabelle1[[#This Row],[Interest]]="","",IF(Tabelle1[[#This Row],[Filter]]=0,#N/A,Tabelle1[[#This Row],[Power]]+1-Tabelle1[[#This Row],[PosPI]]/(Tabelle1[[#This Row],[FreqPI]]+1)))</f>
        <v/>
      </c>
      <c r="G19" t="str">
        <f>IF(Tabelle1[[#This Row],[Interest]]="","",Tabelle1[[#This Row],[Power]]&amp;Tabelle1[[#This Row],[Interest]]&amp;"-"&amp;Tabelle1[[#This Row],[Filter]])</f>
        <v/>
      </c>
      <c r="H19" t="str">
        <f>IF(Tabelle1[[#This Row],[Interest]]="","",COUNTIF(Tabelle1[PI],Tabelle1[[#This Row],[PI]]))</f>
        <v/>
      </c>
      <c r="I19" t="str">
        <f>IF(Tabelle1[[#This Row],[Interest]]="","",COUNTIF($G$4:Tabelle1[[#This Row],[PI]],Tabelle1[[#This Row],[PI]]))</f>
        <v/>
      </c>
      <c r="J19" s="6">
        <f>_xlfn.AGGREGATE(3,3,Tabelle1[[#This Row],[Party]])</f>
        <v>1</v>
      </c>
    </row>
    <row r="20" spans="2:10" x14ac:dyDescent="0.25">
      <c r="B20" s="2" t="s">
        <v>29</v>
      </c>
      <c r="C20" s="2"/>
      <c r="D20" s="3"/>
      <c r="E20" s="3"/>
      <c r="F20" s="5" t="str">
        <f>IF(Tabelle1[[#This Row],[Interest]]="","",IF(Tabelle1[[#This Row],[Filter]]=0,#N/A,Tabelle1[[#This Row],[Power]]+1-Tabelle1[[#This Row],[PosPI]]/(Tabelle1[[#This Row],[FreqPI]]+1)))</f>
        <v/>
      </c>
      <c r="G20" t="str">
        <f>IF(Tabelle1[[#This Row],[Interest]]="","",Tabelle1[[#This Row],[Power]]&amp;Tabelle1[[#This Row],[Interest]]&amp;"-"&amp;Tabelle1[[#This Row],[Filter]])</f>
        <v/>
      </c>
      <c r="H20" t="str">
        <f>IF(Tabelle1[[#This Row],[Interest]]="","",COUNTIF(Tabelle1[PI],Tabelle1[[#This Row],[PI]]))</f>
        <v/>
      </c>
      <c r="I20" t="str">
        <f>IF(Tabelle1[[#This Row],[Interest]]="","",COUNTIF($G$4:Tabelle1[[#This Row],[PI]],Tabelle1[[#This Row],[PI]]))</f>
        <v/>
      </c>
      <c r="J20" s="6">
        <f>_xlfn.AGGREGATE(3,3,Tabelle1[[#This Row],[Party]])</f>
        <v>1</v>
      </c>
    </row>
    <row r="21" spans="2:10" x14ac:dyDescent="0.25">
      <c r="B21" s="2" t="s">
        <v>30</v>
      </c>
      <c r="C21" s="2"/>
      <c r="D21" s="3"/>
      <c r="E21" s="3"/>
      <c r="F21" s="5" t="str">
        <f>IF(Tabelle1[[#This Row],[Interest]]="","",IF(Tabelle1[[#This Row],[Filter]]=0,#N/A,Tabelle1[[#This Row],[Power]]+1-Tabelle1[[#This Row],[PosPI]]/(Tabelle1[[#This Row],[FreqPI]]+1)))</f>
        <v/>
      </c>
      <c r="G21" t="str">
        <f>IF(Tabelle1[[#This Row],[Interest]]="","",Tabelle1[[#This Row],[Power]]&amp;Tabelle1[[#This Row],[Interest]]&amp;"-"&amp;Tabelle1[[#This Row],[Filter]])</f>
        <v/>
      </c>
      <c r="H21" t="str">
        <f>IF(Tabelle1[[#This Row],[Interest]]="","",COUNTIF(Tabelle1[PI],Tabelle1[[#This Row],[PI]]))</f>
        <v/>
      </c>
      <c r="I21" t="str">
        <f>IF(Tabelle1[[#This Row],[Interest]]="","",COUNTIF($G$4:Tabelle1[[#This Row],[PI]],Tabelle1[[#This Row],[PI]]))</f>
        <v/>
      </c>
      <c r="J21" s="6">
        <f>_xlfn.AGGREGATE(3,3,Tabelle1[[#This Row],[Party]])</f>
        <v>1</v>
      </c>
    </row>
    <row r="22" spans="2:10" x14ac:dyDescent="0.25">
      <c r="B22" s="2" t="s">
        <v>31</v>
      </c>
      <c r="C22" s="2"/>
      <c r="D22" s="3"/>
      <c r="E22" s="3"/>
      <c r="F22" s="5" t="str">
        <f>IF(Tabelle1[[#This Row],[Interest]]="","",IF(Tabelle1[[#This Row],[Filter]]=0,#N/A,Tabelle1[[#This Row],[Power]]+1-Tabelle1[[#This Row],[PosPI]]/(Tabelle1[[#This Row],[FreqPI]]+1)))</f>
        <v/>
      </c>
      <c r="G22" t="str">
        <f>IF(Tabelle1[[#This Row],[Interest]]="","",Tabelle1[[#This Row],[Power]]&amp;Tabelle1[[#This Row],[Interest]]&amp;"-"&amp;Tabelle1[[#This Row],[Filter]])</f>
        <v/>
      </c>
      <c r="H22" t="str">
        <f>IF(Tabelle1[[#This Row],[Interest]]="","",COUNTIF(Tabelle1[PI],Tabelle1[[#This Row],[PI]]))</f>
        <v/>
      </c>
      <c r="I22" t="str">
        <f>IF(Tabelle1[[#This Row],[Interest]]="","",COUNTIF($G$4:Tabelle1[[#This Row],[PI]],Tabelle1[[#This Row],[PI]]))</f>
        <v/>
      </c>
      <c r="J22" s="6">
        <f>_xlfn.AGGREGATE(3,3,Tabelle1[[#This Row],[Party]])</f>
        <v>1</v>
      </c>
    </row>
    <row r="23" spans="2:10" x14ac:dyDescent="0.25">
      <c r="B23" s="2" t="s">
        <v>32</v>
      </c>
      <c r="C23" s="2"/>
      <c r="D23" s="3"/>
      <c r="E23" s="3"/>
      <c r="F23" s="5" t="str">
        <f>IF(Tabelle1[[#This Row],[Interest]]="","",IF(Tabelle1[[#This Row],[Filter]]=0,#N/A,Tabelle1[[#This Row],[Power]]+1-Tabelle1[[#This Row],[PosPI]]/(Tabelle1[[#This Row],[FreqPI]]+1)))</f>
        <v/>
      </c>
      <c r="G23" t="str">
        <f>IF(Tabelle1[[#This Row],[Interest]]="","",Tabelle1[[#This Row],[Power]]&amp;Tabelle1[[#This Row],[Interest]]&amp;"-"&amp;Tabelle1[[#This Row],[Filter]])</f>
        <v/>
      </c>
      <c r="H23" t="str">
        <f>IF(Tabelle1[[#This Row],[Interest]]="","",COUNTIF(Tabelle1[PI],Tabelle1[[#This Row],[PI]]))</f>
        <v/>
      </c>
      <c r="I23" t="str">
        <f>IF(Tabelle1[[#This Row],[Interest]]="","",COUNTIF($G$4:Tabelle1[[#This Row],[PI]],Tabelle1[[#This Row],[PI]]))</f>
        <v/>
      </c>
      <c r="J23" s="6">
        <f>_xlfn.AGGREGATE(3,3,Tabelle1[[#This Row],[Party]])</f>
        <v>1</v>
      </c>
    </row>
    <row r="24" spans="2:10" x14ac:dyDescent="0.25">
      <c r="B24" s="2" t="s">
        <v>33</v>
      </c>
      <c r="C24" s="2"/>
      <c r="D24" s="3"/>
      <c r="E24" s="3"/>
      <c r="F24" s="5" t="str">
        <f>IF(Tabelle1[[#This Row],[Interest]]="","",IF(Tabelle1[[#This Row],[Filter]]=0,#N/A,Tabelle1[[#This Row],[Power]]+1-Tabelle1[[#This Row],[PosPI]]/(Tabelle1[[#This Row],[FreqPI]]+1)))</f>
        <v/>
      </c>
      <c r="G24" t="str">
        <f>IF(Tabelle1[[#This Row],[Interest]]="","",Tabelle1[[#This Row],[Power]]&amp;Tabelle1[[#This Row],[Interest]]&amp;"-"&amp;Tabelle1[[#This Row],[Filter]])</f>
        <v/>
      </c>
      <c r="H24" t="str">
        <f>IF(Tabelle1[[#This Row],[Interest]]="","",COUNTIF(Tabelle1[PI],Tabelle1[[#This Row],[PI]]))</f>
        <v/>
      </c>
      <c r="I24" t="str">
        <f>IF(Tabelle1[[#This Row],[Interest]]="","",COUNTIF($G$4:Tabelle1[[#This Row],[PI]],Tabelle1[[#This Row],[PI]]))</f>
        <v/>
      </c>
      <c r="J24" s="6">
        <f>_xlfn.AGGREGATE(3,3,Tabelle1[[#This Row],[Party]])</f>
        <v>1</v>
      </c>
    </row>
    <row r="25" spans="2:10" x14ac:dyDescent="0.25">
      <c r="B25" s="2" t="s">
        <v>34</v>
      </c>
      <c r="C25" s="2"/>
      <c r="D25" s="3"/>
      <c r="E25" s="3"/>
      <c r="F25" s="5" t="str">
        <f>IF(Tabelle1[[#This Row],[Interest]]="","",IF(Tabelle1[[#This Row],[Filter]]=0,#N/A,Tabelle1[[#This Row],[Power]]+1-Tabelle1[[#This Row],[PosPI]]/(Tabelle1[[#This Row],[FreqPI]]+1)))</f>
        <v/>
      </c>
      <c r="G25" t="str">
        <f>IF(Tabelle1[[#This Row],[Interest]]="","",Tabelle1[[#This Row],[Power]]&amp;Tabelle1[[#This Row],[Interest]]&amp;"-"&amp;Tabelle1[[#This Row],[Filter]])</f>
        <v/>
      </c>
      <c r="H25" t="str">
        <f>IF(Tabelle1[[#This Row],[Interest]]="","",COUNTIF(Tabelle1[PI],Tabelle1[[#This Row],[PI]]))</f>
        <v/>
      </c>
      <c r="I25" t="str">
        <f>IF(Tabelle1[[#This Row],[Interest]]="","",COUNTIF($G$4:Tabelle1[[#This Row],[PI]],Tabelle1[[#This Row],[PI]]))</f>
        <v/>
      </c>
      <c r="J25" s="6">
        <f>_xlfn.AGGREGATE(3,3,Tabelle1[[#This Row],[Party]])</f>
        <v>1</v>
      </c>
    </row>
    <row r="26" spans="2:10" x14ac:dyDescent="0.25">
      <c r="B26" s="2" t="s">
        <v>35</v>
      </c>
      <c r="C26" s="2"/>
      <c r="D26" s="3"/>
      <c r="E26" s="3"/>
      <c r="F26" s="5" t="str">
        <f>IF(Tabelle1[[#This Row],[Interest]]="","",IF(Tabelle1[[#This Row],[Filter]]=0,#N/A,Tabelle1[[#This Row],[Power]]+1-Tabelle1[[#This Row],[PosPI]]/(Tabelle1[[#This Row],[FreqPI]]+1)))</f>
        <v/>
      </c>
      <c r="G26" t="str">
        <f>IF(Tabelle1[[#This Row],[Interest]]="","",Tabelle1[[#This Row],[Power]]&amp;Tabelle1[[#This Row],[Interest]]&amp;"-"&amp;Tabelle1[[#This Row],[Filter]])</f>
        <v/>
      </c>
      <c r="H26" t="str">
        <f>IF(Tabelle1[[#This Row],[Interest]]="","",COUNTIF(Tabelle1[PI],Tabelle1[[#This Row],[PI]]))</f>
        <v/>
      </c>
      <c r="I26" t="str">
        <f>IF(Tabelle1[[#This Row],[Interest]]="","",COUNTIF($G$4:Tabelle1[[#This Row],[PI]],Tabelle1[[#This Row],[PI]]))</f>
        <v/>
      </c>
      <c r="J26" s="6">
        <f>_xlfn.AGGREGATE(3,3,Tabelle1[[#This Row],[Party]])</f>
        <v>1</v>
      </c>
    </row>
    <row r="27" spans="2:10" x14ac:dyDescent="0.25">
      <c r="B27" s="2" t="s">
        <v>36</v>
      </c>
      <c r="C27" s="2"/>
      <c r="D27" s="3"/>
      <c r="E27" s="3"/>
      <c r="F27" s="5" t="str">
        <f>IF(Tabelle1[[#This Row],[Interest]]="","",IF(Tabelle1[[#This Row],[Filter]]=0,#N/A,Tabelle1[[#This Row],[Power]]+1-Tabelle1[[#This Row],[PosPI]]/(Tabelle1[[#This Row],[FreqPI]]+1)))</f>
        <v/>
      </c>
      <c r="G27" t="str">
        <f>IF(Tabelle1[[#This Row],[Interest]]="","",Tabelle1[[#This Row],[Power]]&amp;Tabelle1[[#This Row],[Interest]]&amp;"-"&amp;Tabelle1[[#This Row],[Filter]])</f>
        <v/>
      </c>
      <c r="H27" t="str">
        <f>IF(Tabelle1[[#This Row],[Interest]]="","",COUNTIF(Tabelle1[PI],Tabelle1[[#This Row],[PI]]))</f>
        <v/>
      </c>
      <c r="I27" t="str">
        <f>IF(Tabelle1[[#This Row],[Interest]]="","",COUNTIF($G$4:Tabelle1[[#This Row],[PI]],Tabelle1[[#This Row],[PI]]))</f>
        <v/>
      </c>
      <c r="J27" s="6">
        <f>_xlfn.AGGREGATE(3,3,Tabelle1[[#This Row],[Party]])</f>
        <v>1</v>
      </c>
    </row>
    <row r="28" spans="2:10" x14ac:dyDescent="0.25">
      <c r="B28" s="2" t="s">
        <v>37</v>
      </c>
      <c r="C28" s="2"/>
      <c r="D28" s="3"/>
      <c r="E28" s="3"/>
      <c r="F28" s="5" t="str">
        <f>IF(Tabelle1[[#This Row],[Interest]]="","",IF(Tabelle1[[#This Row],[Filter]]=0,#N/A,Tabelle1[[#This Row],[Power]]+1-Tabelle1[[#This Row],[PosPI]]/(Tabelle1[[#This Row],[FreqPI]]+1)))</f>
        <v/>
      </c>
      <c r="G28" t="str">
        <f>IF(Tabelle1[[#This Row],[Interest]]="","",Tabelle1[[#This Row],[Power]]&amp;Tabelle1[[#This Row],[Interest]]&amp;"-"&amp;Tabelle1[[#This Row],[Filter]])</f>
        <v/>
      </c>
      <c r="H28" t="str">
        <f>IF(Tabelle1[[#This Row],[Interest]]="","",COUNTIF(Tabelle1[PI],Tabelle1[[#This Row],[PI]]))</f>
        <v/>
      </c>
      <c r="I28" t="str">
        <f>IF(Tabelle1[[#This Row],[Interest]]="","",COUNTIF($G$4:Tabelle1[[#This Row],[PI]],Tabelle1[[#This Row],[PI]]))</f>
        <v/>
      </c>
      <c r="J28" s="6">
        <f>_xlfn.AGGREGATE(3,3,Tabelle1[[#This Row],[Party]])</f>
        <v>1</v>
      </c>
    </row>
    <row r="29" spans="2:10" x14ac:dyDescent="0.25">
      <c r="B29" s="2" t="s">
        <v>38</v>
      </c>
      <c r="C29" s="2"/>
      <c r="D29" s="3"/>
      <c r="E29" s="3"/>
      <c r="F29" s="5" t="str">
        <f>IF(Tabelle1[[#This Row],[Interest]]="","",IF(Tabelle1[[#This Row],[Filter]]=0,#N/A,Tabelle1[[#This Row],[Power]]+1-Tabelle1[[#This Row],[PosPI]]/(Tabelle1[[#This Row],[FreqPI]]+1)))</f>
        <v/>
      </c>
      <c r="G29" t="str">
        <f>IF(Tabelle1[[#This Row],[Interest]]="","",Tabelle1[[#This Row],[Power]]&amp;Tabelle1[[#This Row],[Interest]]&amp;"-"&amp;Tabelle1[[#This Row],[Filter]])</f>
        <v/>
      </c>
      <c r="H29" t="str">
        <f>IF(Tabelle1[[#This Row],[Interest]]="","",COUNTIF(Tabelle1[PI],Tabelle1[[#This Row],[PI]]))</f>
        <v/>
      </c>
      <c r="I29" t="str">
        <f>IF(Tabelle1[[#This Row],[Interest]]="","",COUNTIF($G$4:Tabelle1[[#This Row],[PI]],Tabelle1[[#This Row],[PI]]))</f>
        <v/>
      </c>
      <c r="J29" s="6">
        <f>_xlfn.AGGREGATE(3,3,Tabelle1[[#This Row],[Party]])</f>
        <v>1</v>
      </c>
    </row>
    <row r="30" spans="2:10" x14ac:dyDescent="0.25">
      <c r="B30" s="2" t="s">
        <v>39</v>
      </c>
      <c r="C30" s="2"/>
      <c r="D30" s="3"/>
      <c r="E30" s="3"/>
      <c r="F30" s="5" t="str">
        <f>IF(Tabelle1[[#This Row],[Interest]]="","",IF(Tabelle1[[#This Row],[Filter]]=0,#N/A,Tabelle1[[#This Row],[Power]]+1-Tabelle1[[#This Row],[PosPI]]/(Tabelle1[[#This Row],[FreqPI]]+1)))</f>
        <v/>
      </c>
      <c r="G30" t="str">
        <f>IF(Tabelle1[[#This Row],[Interest]]="","",Tabelle1[[#This Row],[Power]]&amp;Tabelle1[[#This Row],[Interest]]&amp;"-"&amp;Tabelle1[[#This Row],[Filter]])</f>
        <v/>
      </c>
      <c r="H30" t="str">
        <f>IF(Tabelle1[[#This Row],[Interest]]="","",COUNTIF(Tabelle1[PI],Tabelle1[[#This Row],[PI]]))</f>
        <v/>
      </c>
      <c r="I30" t="str">
        <f>IF(Tabelle1[[#This Row],[Interest]]="","",COUNTIF($G$4:Tabelle1[[#This Row],[PI]],Tabelle1[[#This Row],[PI]]))</f>
        <v/>
      </c>
      <c r="J30" s="6">
        <f>_xlfn.AGGREGATE(3,3,Tabelle1[[#This Row],[Party]])</f>
        <v>1</v>
      </c>
    </row>
    <row r="31" spans="2:10" x14ac:dyDescent="0.25">
      <c r="B31" s="2" t="s">
        <v>40</v>
      </c>
      <c r="C31" s="2"/>
      <c r="D31" s="3"/>
      <c r="E31" s="3"/>
      <c r="F31" s="5" t="str">
        <f>IF(Tabelle1[[#This Row],[Interest]]="","",IF(Tabelle1[[#This Row],[Filter]]=0,#N/A,Tabelle1[[#This Row],[Power]]+1-Tabelle1[[#This Row],[PosPI]]/(Tabelle1[[#This Row],[FreqPI]]+1)))</f>
        <v/>
      </c>
      <c r="G31" t="str">
        <f>IF(Tabelle1[[#This Row],[Interest]]="","",Tabelle1[[#This Row],[Power]]&amp;Tabelle1[[#This Row],[Interest]]&amp;"-"&amp;Tabelle1[[#This Row],[Filter]])</f>
        <v/>
      </c>
      <c r="H31" t="str">
        <f>IF(Tabelle1[[#This Row],[Interest]]="","",COUNTIF(Tabelle1[PI],Tabelle1[[#This Row],[PI]]))</f>
        <v/>
      </c>
      <c r="I31" t="str">
        <f>IF(Tabelle1[[#This Row],[Interest]]="","",COUNTIF($G$4:Tabelle1[[#This Row],[PI]],Tabelle1[[#This Row],[PI]]))</f>
        <v/>
      </c>
      <c r="J31" s="6">
        <f>_xlfn.AGGREGATE(3,3,Tabelle1[[#This Row],[Party]])</f>
        <v>1</v>
      </c>
    </row>
    <row r="32" spans="2:10" x14ac:dyDescent="0.25">
      <c r="B32" s="2" t="s">
        <v>41</v>
      </c>
      <c r="C32" s="2"/>
      <c r="D32" s="3"/>
      <c r="E32" s="3"/>
      <c r="F32" s="5" t="str">
        <f>IF(Tabelle1[[#This Row],[Interest]]="","",IF(Tabelle1[[#This Row],[Filter]]=0,#N/A,Tabelle1[[#This Row],[Power]]+1-Tabelle1[[#This Row],[PosPI]]/(Tabelle1[[#This Row],[FreqPI]]+1)))</f>
        <v/>
      </c>
      <c r="G32" t="str">
        <f>IF(Tabelle1[[#This Row],[Interest]]="","",Tabelle1[[#This Row],[Power]]&amp;Tabelle1[[#This Row],[Interest]]&amp;"-"&amp;Tabelle1[[#This Row],[Filter]])</f>
        <v/>
      </c>
      <c r="H32" t="str">
        <f>IF(Tabelle1[[#This Row],[Interest]]="","",COUNTIF(Tabelle1[PI],Tabelle1[[#This Row],[PI]]))</f>
        <v/>
      </c>
      <c r="I32" t="str">
        <f>IF(Tabelle1[[#This Row],[Interest]]="","",COUNTIF($G$4:Tabelle1[[#This Row],[PI]],Tabelle1[[#This Row],[PI]]))</f>
        <v/>
      </c>
      <c r="J32" s="6">
        <f>_xlfn.AGGREGATE(3,3,Tabelle1[[#This Row],[Party]])</f>
        <v>1</v>
      </c>
    </row>
    <row r="33" spans="2:10" x14ac:dyDescent="0.25">
      <c r="B33" s="2" t="s">
        <v>42</v>
      </c>
      <c r="C33" s="2"/>
      <c r="D33" s="3"/>
      <c r="E33" s="3"/>
      <c r="F33" s="5" t="str">
        <f>IF(Tabelle1[[#This Row],[Interest]]="","",IF(Tabelle1[[#This Row],[Filter]]=0,#N/A,Tabelle1[[#This Row],[Power]]+1-Tabelle1[[#This Row],[PosPI]]/(Tabelle1[[#This Row],[FreqPI]]+1)))</f>
        <v/>
      </c>
      <c r="G33" t="str">
        <f>IF(Tabelle1[[#This Row],[Interest]]="","",Tabelle1[[#This Row],[Power]]&amp;Tabelle1[[#This Row],[Interest]]&amp;"-"&amp;Tabelle1[[#This Row],[Filter]])</f>
        <v/>
      </c>
      <c r="H33" t="str">
        <f>IF(Tabelle1[[#This Row],[Interest]]="","",COUNTIF(Tabelle1[PI],Tabelle1[[#This Row],[PI]]))</f>
        <v/>
      </c>
      <c r="I33" t="str">
        <f>IF(Tabelle1[[#This Row],[Interest]]="","",COUNTIF($G$4:Tabelle1[[#This Row],[PI]],Tabelle1[[#This Row],[PI]]))</f>
        <v/>
      </c>
      <c r="J33" s="6">
        <f>_xlfn.AGGREGATE(3,3,Tabelle1[[#This Row],[Party]])</f>
        <v>1</v>
      </c>
    </row>
    <row r="34" spans="2:10" x14ac:dyDescent="0.25">
      <c r="B34" s="2" t="s">
        <v>43</v>
      </c>
      <c r="C34" s="2"/>
      <c r="D34" s="3"/>
      <c r="E34" s="3"/>
      <c r="F34" s="5" t="str">
        <f>IF(Tabelle1[[#This Row],[Interest]]="","",IF(Tabelle1[[#This Row],[Filter]]=0,#N/A,Tabelle1[[#This Row],[Power]]+1-Tabelle1[[#This Row],[PosPI]]/(Tabelle1[[#This Row],[FreqPI]]+1)))</f>
        <v/>
      </c>
      <c r="G34" t="str">
        <f>IF(Tabelle1[[#This Row],[Interest]]="","",Tabelle1[[#This Row],[Power]]&amp;Tabelle1[[#This Row],[Interest]]&amp;"-"&amp;Tabelle1[[#This Row],[Filter]])</f>
        <v/>
      </c>
      <c r="H34" t="str">
        <f>IF(Tabelle1[[#This Row],[Interest]]="","",COUNTIF(Tabelle1[PI],Tabelle1[[#This Row],[PI]]))</f>
        <v/>
      </c>
      <c r="I34" t="str">
        <f>IF(Tabelle1[[#This Row],[Interest]]="","",COUNTIF($G$4:Tabelle1[[#This Row],[PI]],Tabelle1[[#This Row],[PI]]))</f>
        <v/>
      </c>
      <c r="J34" s="6">
        <f>_xlfn.AGGREGATE(3,3,Tabelle1[[#This Row],[Party]])</f>
        <v>1</v>
      </c>
    </row>
    <row r="35" spans="2:10" x14ac:dyDescent="0.25">
      <c r="B35" s="2" t="s">
        <v>44</v>
      </c>
      <c r="C35" s="7"/>
      <c r="D35" s="8"/>
      <c r="E35" s="8"/>
      <c r="F35" s="9" t="str">
        <f>IF(Tabelle1[[#This Row],[Interest]]="","",IF(Tabelle1[[#This Row],[Filter]]=0,#N/A,Tabelle1[[#This Row],[Power]]+1-Tabelle1[[#This Row],[PosPI]]/(Tabelle1[[#This Row],[FreqPI]]+1)))</f>
        <v/>
      </c>
      <c r="G35" s="10" t="str">
        <f>IF(Tabelle1[[#This Row],[Interest]]="","",Tabelle1[[#This Row],[Power]]&amp;Tabelle1[[#This Row],[Interest]]&amp;"-"&amp;Tabelle1[[#This Row],[Filter]])</f>
        <v/>
      </c>
      <c r="H35" s="10" t="str">
        <f>IF(Tabelle1[[#This Row],[Interest]]="","",COUNTIF(Tabelle1[PI],Tabelle1[[#This Row],[PI]]))</f>
        <v/>
      </c>
      <c r="I35" s="10" t="str">
        <f>IF(Tabelle1[[#This Row],[Interest]]="","",COUNTIF($G$4:Tabelle1[[#This Row],[PI]],Tabelle1[[#This Row],[PI]]))</f>
        <v/>
      </c>
      <c r="J35" s="10">
        <f>_xlfn.AGGREGATE(3,3,Tabelle1[[#This Row],[Party]])</f>
        <v>1</v>
      </c>
    </row>
    <row r="36" spans="2:10" x14ac:dyDescent="0.25">
      <c r="B36" s="2" t="s">
        <v>45</v>
      </c>
      <c r="C36" s="7" t="s">
        <v>3</v>
      </c>
      <c r="D36" s="8">
        <v>0</v>
      </c>
      <c r="E36" s="8">
        <v>0</v>
      </c>
      <c r="F36" s="9">
        <f>IF(Tabelle1[[#This Row],[Interest]]="","",IF(Tabelle1[[#This Row],[Filter]]=0,#N/A,Tabelle1[[#This Row],[Power]]+1-Tabelle1[[#This Row],[PosPI]]/(Tabelle1[[#This Row],[FreqPI]]+1)))</f>
        <v>0.5</v>
      </c>
      <c r="G36" s="10" t="str">
        <f>IF(Tabelle1[[#This Row],[Interest]]="","",Tabelle1[[#This Row],[Power]]&amp;Tabelle1[[#This Row],[Interest]]&amp;"-"&amp;Tabelle1[[#This Row],[Filter]])</f>
        <v>00-1</v>
      </c>
      <c r="H36" s="10">
        <f>IF(Tabelle1[[#This Row],[Interest]]="","",COUNTIF(Tabelle1[PI],Tabelle1[[#This Row],[PI]]))</f>
        <v>1</v>
      </c>
      <c r="I36" s="10">
        <f>IF(Tabelle1[[#This Row],[Interest]]="","",COUNTIF($G$4:Tabelle1[[#This Row],[PI]],Tabelle1[[#This Row],[PI]]))</f>
        <v>1</v>
      </c>
      <c r="J36" s="10">
        <f>_xlfn.AGGREGATE(3,3,Tabelle1[[#This Row],[Party]])</f>
        <v>1</v>
      </c>
    </row>
  </sheetData>
  <dataValidations count="3">
    <dataValidation type="list" allowBlank="1" showInputMessage="1" showErrorMessage="1" errorTitle="Please use the list" error="extern - external Party_x000a_intern - internal Party" promptTitle="Category" prompt="extern - external Party_x000a_intern - internal Party" sqref="C4:C36">
      <formula1>"extern,intern"</formula1>
    </dataValidation>
    <dataValidation type="whole" allowBlank="1" showInputMessage="1" showErrorMessage="1" errorTitle="Please use &quot;0&quot; or &quot;1&quot;" error="Please use &quot;0&quot; or &quot;1&quot;_x000a_0 - no Interest_x000a_1 - Power" promptTitle="Interest" prompt="0 - no Interest_x000a_1 - Power" sqref="E4:E36">
      <formula1>0</formula1>
      <formula2>1</formula2>
    </dataValidation>
    <dataValidation type="whole" allowBlank="1" showInputMessage="1" showErrorMessage="1" errorTitle="Please use &quot;0&quot; or &quot;1&quot;" error="Please use &quot;0&quot; or &quot;1&quot;_x000a_0 - no Power_x000a_1 - Power" promptTitle="Power" prompt="0 - no Power_x000a_1 - Power" sqref="D4:D36">
      <formula1>0</formula1>
      <formula2>1</formula2>
    </dataValidation>
  </dataValidations>
  <pageMargins left="0.7" right="0.7" top="0.78740157499999996" bottom="0.78740157499999996"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1"/>
  <sheetViews>
    <sheetView showGridLines="0" workbookViewId="0">
      <selection activeCell="M20" sqref="M20"/>
    </sheetView>
  </sheetViews>
  <sheetFormatPr baseColWidth="10" defaultRowHeight="15" x14ac:dyDescent="0.25"/>
  <cols>
    <col min="1" max="1" width="3.7109375" customWidth="1"/>
    <col min="2" max="2" width="5.5703125" customWidth="1"/>
    <col min="8" max="9" width="16.85546875" customWidth="1"/>
  </cols>
  <sheetData>
    <row r="3" spans="2:2" ht="15" customHeight="1" x14ac:dyDescent="0.25">
      <c r="B3" s="4" t="s">
        <v>7</v>
      </c>
    </row>
    <row r="4" spans="2:2" ht="47.25" customHeight="1" x14ac:dyDescent="0.25">
      <c r="B4" s="11" t="s">
        <v>0</v>
      </c>
    </row>
    <row r="5" spans="2:2" x14ac:dyDescent="0.25">
      <c r="B5" s="11"/>
    </row>
    <row r="6" spans="2:2" x14ac:dyDescent="0.25">
      <c r="B6" s="11"/>
    </row>
    <row r="7" spans="2:2" x14ac:dyDescent="0.25">
      <c r="B7" s="11"/>
    </row>
    <row r="8" spans="2:2" x14ac:dyDescent="0.25">
      <c r="B8" s="11"/>
    </row>
    <row r="9" spans="2:2" x14ac:dyDescent="0.25">
      <c r="B9" s="11"/>
    </row>
    <row r="10" spans="2:2" x14ac:dyDescent="0.25">
      <c r="B10" s="11"/>
    </row>
    <row r="11" spans="2:2" x14ac:dyDescent="0.25">
      <c r="B11" s="11"/>
    </row>
    <row r="12" spans="2:2" x14ac:dyDescent="0.25">
      <c r="B12" s="11"/>
    </row>
    <row r="13" spans="2:2" x14ac:dyDescent="0.25">
      <c r="B13" s="11"/>
    </row>
    <row r="14" spans="2:2" x14ac:dyDescent="0.25">
      <c r="B14" s="11"/>
    </row>
    <row r="15" spans="2:2" x14ac:dyDescent="0.25">
      <c r="B15" s="11"/>
    </row>
    <row r="16" spans="2:2" x14ac:dyDescent="0.25">
      <c r="B16" s="11"/>
    </row>
    <row r="17" spans="2:11" x14ac:dyDescent="0.25">
      <c r="B17" s="11"/>
    </row>
    <row r="18" spans="2:11" x14ac:dyDescent="0.25">
      <c r="B18" s="11"/>
    </row>
    <row r="19" spans="2:11" x14ac:dyDescent="0.25">
      <c r="B19" s="11"/>
    </row>
    <row r="20" spans="2:11" x14ac:dyDescent="0.25">
      <c r="B20" s="11"/>
    </row>
    <row r="21" spans="2:11" x14ac:dyDescent="0.25">
      <c r="B21" s="11"/>
    </row>
    <row r="22" spans="2:11" x14ac:dyDescent="0.25">
      <c r="B22" s="11"/>
    </row>
    <row r="23" spans="2:11" x14ac:dyDescent="0.25">
      <c r="B23" s="11"/>
    </row>
    <row r="24" spans="2:11" x14ac:dyDescent="0.25">
      <c r="B24" s="11"/>
    </row>
    <row r="25" spans="2:11" x14ac:dyDescent="0.25">
      <c r="B25" s="11"/>
    </row>
    <row r="26" spans="2:11" x14ac:dyDescent="0.25">
      <c r="B26" s="11"/>
    </row>
    <row r="27" spans="2:11" x14ac:dyDescent="0.25">
      <c r="B27" s="11"/>
    </row>
    <row r="28" spans="2:11" x14ac:dyDescent="0.25">
      <c r="B28" s="11"/>
    </row>
    <row r="29" spans="2:11" ht="15.75" x14ac:dyDescent="0.25">
      <c r="B29" s="4" t="s">
        <v>6</v>
      </c>
    </row>
    <row r="30" spans="2:11" ht="15.75" x14ac:dyDescent="0.25">
      <c r="C30" t="s">
        <v>6</v>
      </c>
      <c r="K30" s="4" t="s">
        <v>7</v>
      </c>
    </row>
    <row r="31" spans="2:11" ht="19.5" customHeight="1" x14ac:dyDescent="0.35">
      <c r="D31" s="12" t="s">
        <v>1</v>
      </c>
      <c r="E31" s="12"/>
      <c r="F31" s="12"/>
      <c r="G31" s="12"/>
      <c r="H31" s="12"/>
      <c r="I31" s="12"/>
      <c r="J31" s="12"/>
    </row>
  </sheetData>
  <mergeCells count="2">
    <mergeCell ref="B4:B28"/>
    <mergeCell ref="D31:J31"/>
  </mergeCells>
  <pageMargins left="0.7" right="0.7" top="0.78740157499999996" bottom="0.78740157499999996" header="0.3" footer="0.3"/>
  <pageSetup paperSize="179"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Assessment</vt:lpstr>
      <vt:lpstr>Overview</vt:lpstr>
    </vt:vector>
  </TitlesOfParts>
  <Company>Jindal Films Or an Affiliate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 Peter</dc:creator>
  <cp:lastModifiedBy>Ley, Peter</cp:lastModifiedBy>
  <dcterms:created xsi:type="dcterms:W3CDTF">2025-10-02T07:41:27Z</dcterms:created>
  <dcterms:modified xsi:type="dcterms:W3CDTF">2025-10-10T13:04:33Z</dcterms:modified>
</cp:coreProperties>
</file>