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ower\Documents\__Forum\"/>
    </mc:Choice>
  </mc:AlternateContent>
  <xr:revisionPtr revIDLastSave="0" documentId="13_ncr:1_{E7E22E3C-372D-4664-895F-EC0A291E75A8}" xr6:coauthVersionLast="47" xr6:coauthVersionMax="47" xr10:uidLastSave="{00000000-0000-0000-0000-000000000000}"/>
  <bookViews>
    <workbookView xWindow="30690" yWindow="2715" windowWidth="24750" windowHeight="12780" xr2:uid="{D29D9624-F821-4D48-BD39-BFB7CF734AD1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D8" i="1"/>
  <c r="C8" i="1"/>
  <c r="G8" i="1"/>
  <c r="F8" i="1"/>
  <c r="E8" i="1"/>
  <c r="A8" i="1" l="1"/>
  <c r="K3" i="1"/>
  <c r="K5" i="1"/>
  <c r="K6" i="1"/>
  <c r="K2" i="1"/>
  <c r="L3" i="1"/>
  <c r="L4" i="1"/>
  <c r="L5" i="1"/>
  <c r="L6" i="1"/>
  <c r="L2" i="1"/>
  <c r="J3" i="1"/>
  <c r="J4" i="1"/>
  <c r="K4" i="1" s="1"/>
  <c r="J5" i="1"/>
  <c r="J6" i="1"/>
  <c r="J2" i="1"/>
</calcChain>
</file>

<file path=xl/sharedStrings.xml><?xml version="1.0" encoding="utf-8"?>
<sst xmlns="http://schemas.openxmlformats.org/spreadsheetml/2006/main" count="30" uniqueCount="26">
  <si>
    <t>Messpunkt 1</t>
  </si>
  <si>
    <t>Y</t>
  </si>
  <si>
    <t>o_tg</t>
  </si>
  <si>
    <t>u_tg</t>
  </si>
  <si>
    <t>o_eg</t>
  </si>
  <si>
    <t>u_eg</t>
  </si>
  <si>
    <t>abw</t>
  </si>
  <si>
    <t>gut</t>
  </si>
  <si>
    <t>a_eg</t>
  </si>
  <si>
    <t>a_to</t>
  </si>
  <si>
    <t>ref</t>
  </si>
  <si>
    <t>Messung 1</t>
  </si>
  <si>
    <t>Messgerät 1</t>
  </si>
  <si>
    <t>Messung 2</t>
  </si>
  <si>
    <t>Messung 3</t>
  </si>
  <si>
    <t>Messung 4</t>
  </si>
  <si>
    <t>Messung 5</t>
  </si>
  <si>
    <t>Ø</t>
  </si>
  <si>
    <t>Range</t>
  </si>
  <si>
    <t>c_p</t>
  </si>
  <si>
    <t>c_pk</t>
  </si>
  <si>
    <t>s</t>
  </si>
  <si>
    <t>min</t>
  </si>
  <si>
    <t>max</t>
  </si>
  <si>
    <t>faehig</t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</si>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</sst>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#0.00"/>
    <numFmt numFmtId="167" formatCode="#0.000"/>
  </numFmts>
  <fonts count="3" x14ac:knownFonts="1">
    <font>
      <sz val="10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0" xfId="1"/>
    <xf numFmtId="49" fontId="2" fillId="0" borderId="0" xfId="1" applyNumberFormat="1" applyFont="1"/>
    <xf numFmtId="164" fontId="1" fillId="0" borderId="0" xfId="1" applyNumberFormat="1"/>
    <xf numFmtId="22" fontId="1" fillId="0" borderId="0" xfId="1" applyNumberFormat="1"/>
    <xf numFmtId="165" fontId="1" fillId="0" borderId="0" xfId="1" applyNumberFormat="1"/>
    <xf numFmtId="167" fontId="1" fillId="0" borderId="0" xfId="1" applyNumberFormat="1"/>
    <xf numFmtId="2" fontId="2" fillId="0" borderId="0" xfId="1" applyNumberFormat="1" applyFont="1"/>
    <xf numFmtId="2" fontId="1" fillId="0" borderId="0" xfId="1" applyNumberFormat="1"/>
  </cellXfs>
  <cellStyles count="2">
    <cellStyle name="Standard" xfId="0" builtinId="0"/>
    <cellStyle name="Standard 2" xfId="1" xr:uid="{AE915EDA-73D4-44BD-A514-58DDEA4838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03448275862069"/>
          <c:y val="0.16418030098750136"/>
          <c:w val="0.78448275862068961"/>
          <c:h val="0.8209015049375068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Tabelle1!$I$1</c:f>
              <c:strCache>
                <c:ptCount val="1"/>
                <c:pt idx="0">
                  <c:v>abw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val>
            <c:numRef>
              <c:f>Tabelle1!$I$2:$I$6</c:f>
              <c:numCache>
                <c:formatCode>0.00</c:formatCode>
                <c:ptCount val="5"/>
                <c:pt idx="0">
                  <c:v>1.05</c:v>
                </c:pt>
                <c:pt idx="1">
                  <c:v>0.44</c:v>
                </c:pt>
                <c:pt idx="2">
                  <c:v>0.7</c:v>
                </c:pt>
                <c:pt idx="3">
                  <c:v>-0.06</c:v>
                </c:pt>
                <c:pt idx="4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0D-410C-A6A4-70FF7C06753F}"/>
            </c:ext>
          </c:extLst>
        </c:ser>
        <c:ser>
          <c:idx val="5"/>
          <c:order val="5"/>
          <c:tx>
            <c:strRef>
              <c:f>Tabelle1!$J$1</c:f>
              <c:strCache>
                <c:ptCount val="1"/>
                <c:pt idx="0">
                  <c:v>gut</c:v>
                </c:pt>
              </c:strCache>
            </c:strRef>
          </c:tx>
          <c:spPr>
            <a:solidFill>
              <a:srgbClr val="33993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Tabelle1!$J$2:$J$6</c:f>
              <c:numCache>
                <c:formatCode>0.00</c:formatCode>
                <c:ptCount val="5"/>
                <c:pt idx="0">
                  <c:v>0</c:v>
                </c:pt>
                <c:pt idx="1">
                  <c:v>0.44</c:v>
                </c:pt>
                <c:pt idx="2">
                  <c:v>0</c:v>
                </c:pt>
                <c:pt idx="3">
                  <c:v>-0.06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0D-410C-A6A4-70FF7C06753F}"/>
            </c:ext>
          </c:extLst>
        </c:ser>
        <c:ser>
          <c:idx val="6"/>
          <c:order val="6"/>
          <c:tx>
            <c:strRef>
              <c:f>Tabelle1!$K$1</c:f>
              <c:strCache>
                <c:ptCount val="1"/>
                <c:pt idx="0">
                  <c:v>a_eg</c:v>
                </c:pt>
              </c:strCache>
            </c:strRef>
          </c:tx>
          <c:spPr>
            <a:solidFill>
              <a:srgbClr val="FFFF99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Tabelle1!$K$2:$K$6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0D-410C-A6A4-70FF7C06753F}"/>
            </c:ext>
          </c:extLst>
        </c:ser>
        <c:ser>
          <c:idx val="7"/>
          <c:order val="7"/>
          <c:tx>
            <c:strRef>
              <c:f>Tabelle1!$L$1</c:f>
              <c:strCache>
                <c:ptCount val="1"/>
                <c:pt idx="0">
                  <c:v>a_to</c:v>
                </c:pt>
              </c:strCache>
            </c:strRef>
          </c:tx>
          <c:spPr>
            <a:solidFill>
              <a:srgbClr val="FF808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Tabelle1!$L$2:$L$6</c:f>
              <c:numCache>
                <c:formatCode>0.00</c:formatCode>
                <c:ptCount val="5"/>
                <c:pt idx="0">
                  <c:v>1.05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0D-410C-A6A4-70FF7C06753F}"/>
            </c:ext>
          </c:extLst>
        </c:ser>
        <c:ser>
          <c:idx val="8"/>
          <c:order val="8"/>
          <c:tx>
            <c:strRef>
              <c:f>Tabelle1!$M$1</c:f>
              <c:strCache>
                <c:ptCount val="1"/>
                <c:pt idx="0">
                  <c:v>ref</c:v>
                </c:pt>
              </c:strCache>
            </c:strRef>
          </c:tx>
          <c:spPr>
            <a:solidFill>
              <a:srgbClr val="A6CAF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Tabelle1!$M$2:$M$6</c:f>
              <c:numCache>
                <c:formatCode>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470D-410C-A6A4-70FF7C067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16838528"/>
        <c:axId val="216840064"/>
      </c:barChart>
      <c:lineChart>
        <c:grouping val="standard"/>
        <c:varyColors val="0"/>
        <c:ser>
          <c:idx val="3"/>
          <c:order val="0"/>
          <c:tx>
            <c:strRef>
              <c:f>Tabelle1!$E$1</c:f>
              <c:strCache>
                <c:ptCount val="1"/>
                <c:pt idx="0">
                  <c:v>o_tg</c:v>
                </c:pt>
              </c:strCache>
            </c:strRef>
          </c:tx>
          <c:spPr>
            <a:ln w="3175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Tabelle1!$E$2:$E$6</c:f>
              <c:numCache>
                <c:formatCode>#0.00</c:formatCode>
                <c:ptCount val="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0D-410C-A6A4-70FF7C06753F}"/>
            </c:ext>
          </c:extLst>
        </c:ser>
        <c:ser>
          <c:idx val="2"/>
          <c:order val="1"/>
          <c:tx>
            <c:strRef>
              <c:f>Tabelle1!$F$1</c:f>
              <c:strCache>
                <c:ptCount val="1"/>
                <c:pt idx="0">
                  <c:v>u_tg</c:v>
                </c:pt>
              </c:strCache>
            </c:strRef>
          </c:tx>
          <c:spPr>
            <a:ln w="3175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Tabelle1!$F$2:$F$6</c:f>
              <c:numCache>
                <c:formatCode>#0.00</c:formatCode>
                <c:ptCount val="5"/>
                <c:pt idx="0">
                  <c:v>-0.8</c:v>
                </c:pt>
                <c:pt idx="1">
                  <c:v>-0.8</c:v>
                </c:pt>
                <c:pt idx="2">
                  <c:v>-0.8</c:v>
                </c:pt>
                <c:pt idx="3">
                  <c:v>-0.8</c:v>
                </c:pt>
                <c:pt idx="4">
                  <c:v>-0.8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70D-410C-A6A4-70FF7C06753F}"/>
            </c:ext>
          </c:extLst>
        </c:ser>
        <c:ser>
          <c:idx val="1"/>
          <c:order val="2"/>
          <c:tx>
            <c:strRef>
              <c:f>Tabelle1!$G$1</c:f>
              <c:strCache>
                <c:ptCount val="1"/>
                <c:pt idx="0">
                  <c:v>o_eg</c:v>
                </c:pt>
              </c:strCache>
            </c:strRef>
          </c:tx>
          <c:spPr>
            <a:ln w="3175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Ref>
              <c:f>Tabelle1!$G$2:$G$6</c:f>
              <c:numCache>
                <c:formatCode>#0.00</c:formatCode>
                <c:ptCount val="5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0D-410C-A6A4-70FF7C06753F}"/>
            </c:ext>
          </c:extLst>
        </c:ser>
        <c:ser>
          <c:idx val="0"/>
          <c:order val="3"/>
          <c:tx>
            <c:strRef>
              <c:f>Tabelle1!$H$1</c:f>
              <c:strCache>
                <c:ptCount val="1"/>
                <c:pt idx="0">
                  <c:v>u_eg</c:v>
                </c:pt>
              </c:strCache>
            </c:strRef>
          </c:tx>
          <c:spPr>
            <a:ln w="3175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Ref>
              <c:f>Tabelle1!$H$2:$H$6</c:f>
              <c:numCache>
                <c:formatCode>#0.00</c:formatCode>
                <c:ptCount val="5"/>
                <c:pt idx="0">
                  <c:v>-0.6</c:v>
                </c:pt>
                <c:pt idx="1">
                  <c:v>-0.6</c:v>
                </c:pt>
                <c:pt idx="2">
                  <c:v>-0.6</c:v>
                </c:pt>
                <c:pt idx="3">
                  <c:v>-0.6</c:v>
                </c:pt>
                <c:pt idx="4">
                  <c:v>-0.6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70D-410C-A6A4-70FF7C067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38528"/>
        <c:axId val="216840064"/>
      </c:lineChart>
      <c:catAx>
        <c:axId val="2168385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6840064"/>
        <c:crosses val="autoZero"/>
        <c:auto val="1"/>
        <c:lblAlgn val="ctr"/>
        <c:lblOffset val="100"/>
        <c:tickMarkSkip val="1"/>
        <c:noMultiLvlLbl val="0"/>
      </c:catAx>
      <c:valAx>
        <c:axId val="216840064"/>
        <c:scaling>
          <c:orientation val="minMax"/>
        </c:scaling>
        <c:delete val="0"/>
        <c:axPos val="l"/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16838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238125</xdr:colOff>
      <xdr:row>0</xdr:row>
      <xdr:rowOff>85725</xdr:rowOff>
    </xdr:from>
    <xdr:to>
      <xdr:col>14</xdr:col>
      <xdr:colOff>581026</xdr:colOff>
      <xdr:row>7</xdr:row>
      <xdr:rowOff>19050</xdr:rowOff>
    </xdr:to>
    <xdr:grpSp>
      <xdr:nvGrpSpPr>
        <xdr:cNvPr id="14" name="achse_Y">
          <a:extLst>
            <a:ext uri="{FF2B5EF4-FFF2-40B4-BE49-F238E27FC236}">
              <a16:creationId xmlns:a16="http://schemas.microsoft.com/office/drawing/2014/main" id="{424136FF-7672-3FBA-DBDB-E2C852A65E24}"/>
            </a:ext>
          </a:extLst>
        </xdr:cNvPr>
        <xdr:cNvGrpSpPr/>
      </xdr:nvGrpSpPr>
      <xdr:grpSpPr>
        <a:xfrm>
          <a:off x="6781800" y="85725"/>
          <a:ext cx="1104901" cy="1133475"/>
          <a:chOff x="771524" y="171450"/>
          <a:chExt cx="1104901" cy="1114425"/>
        </a:xfrm>
      </xdr:grpSpPr>
      <xdr:sp macro="" textlink="$B$1">
        <xdr:nvSpPr>
          <xdr:cNvPr id="15" name="achse">
            <a:extLst>
              <a:ext uri="{FF2B5EF4-FFF2-40B4-BE49-F238E27FC236}">
                <a16:creationId xmlns:a16="http://schemas.microsoft.com/office/drawing/2014/main" id="{09BD744B-EE5B-D18C-F910-35AC8FA827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43050" y="171450"/>
            <a:ext cx="333375" cy="15829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8288" tIns="0" rIns="0" bIns="0" anchor="ctr" upright="1"/>
          <a:lstStyle/>
          <a:p>
            <a:pPr algn="r" rtl="0">
              <a:defRPr sz="1000"/>
            </a:pPr>
            <a:fld id="{456E03BE-ED1C-4125-9EA6-65A9A17B3835}" type="TxLink">
              <a:rPr lang="en-US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Y</a:t>
            </a:fld>
            <a:endParaRPr lang="de-DE" sz="900" b="1">
              <a:latin typeface="Arial" pitchFamily="34" charset="0"/>
              <a:cs typeface="Arial" pitchFamily="34" charset="0"/>
            </a:endParaRPr>
          </a:p>
        </xdr:txBody>
      </xdr:sp>
      <xdr:graphicFrame macro="">
        <xdr:nvGraphicFramePr>
          <xdr:cNvPr id="16" name="stat_diagr">
            <a:extLst>
              <a:ext uri="{FF2B5EF4-FFF2-40B4-BE49-F238E27FC236}">
                <a16:creationId xmlns:a16="http://schemas.microsoft.com/office/drawing/2014/main" id="{F75CD2D5-8E8F-98D4-FCFA-539F1A6642B6}"/>
              </a:ext>
            </a:extLst>
          </xdr:cNvPr>
          <xdr:cNvGraphicFramePr>
            <a:graphicFrameLocks/>
          </xdr:cNvGraphicFramePr>
        </xdr:nvGraphicFramePr>
        <xdr:xfrm>
          <a:off x="771525" y="649514"/>
          <a:ext cx="1104900" cy="63636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$A$1">
        <xdr:nvSpPr>
          <xdr:cNvPr id="17" name="mp_name">
            <a:extLst>
              <a:ext uri="{FF2B5EF4-FFF2-40B4-BE49-F238E27FC236}">
                <a16:creationId xmlns:a16="http://schemas.microsoft.com/office/drawing/2014/main" id="{490CCCD6-9F8E-2C7D-5883-87882BA970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1524" y="171451"/>
            <a:ext cx="766763" cy="15829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8288" tIns="0" rIns="0" bIns="0" anchor="ctr" upright="1"/>
          <a:lstStyle/>
          <a:p>
            <a:pPr algn="l" rtl="0">
              <a:defRPr sz="1000"/>
            </a:pPr>
            <a:fld id="{F222C389-2115-49C4-BE29-A9272A733845}" type="TxLink">
              <a:rPr lang="en-US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Messpunkt 1</a:t>
            </a:fld>
            <a:endParaRPr lang="de-DE" sz="9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8" name="feld1">
            <a:extLst>
              <a:ext uri="{FF2B5EF4-FFF2-40B4-BE49-F238E27FC236}">
                <a16:creationId xmlns:a16="http://schemas.microsoft.com/office/drawing/2014/main" id="{0ABCD2B9-A21D-3969-5279-B3C1DD3D85D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1525" y="329746"/>
            <a:ext cx="390525" cy="158296"/>
          </a:xfrm>
          <a:prstGeom prst="rect">
            <a:avLst/>
          </a:prstGeom>
          <a:pattFill prst="pct70">
            <a:fgClr>
              <a:srgbClr val="D7D7D7"/>
            </a:fgClr>
            <a:bgClr>
              <a:srgbClr val="FFFFFF"/>
            </a:bgClr>
          </a:patt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8288" tIns="0" rIns="0" bIns="0" anchor="ctr" upright="1">
            <a:noAutofit/>
          </a:bodyPr>
          <a:lstStyle/>
          <a:p>
            <a:pPr algn="ctr" rtl="0">
              <a:defRPr sz="1000"/>
            </a:pPr>
            <a:r>
              <a:rPr lang="de-DE" sz="900">
                <a:latin typeface="Arial"/>
                <a:cs typeface="Arial" pitchFamily="34" charset="0"/>
              </a:rPr>
              <a:t>Ø</a:t>
            </a:r>
          </a:p>
        </xdr:txBody>
      </xdr:sp>
      <xdr:sp macro="" textlink="$A$8">
        <xdr:nvSpPr>
          <xdr:cNvPr id="19" name="wert1">
            <a:extLst>
              <a:ext uri="{FF2B5EF4-FFF2-40B4-BE49-F238E27FC236}">
                <a16:creationId xmlns:a16="http://schemas.microsoft.com/office/drawing/2014/main" id="{53F9AB87-5286-8AB3-809D-0E44DE75CF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62050" y="329746"/>
            <a:ext cx="714375" cy="158296"/>
          </a:xfrm>
          <a:prstGeom prst="rect">
            <a:avLst/>
          </a:prstGeom>
          <a:solidFill>
            <a:schemeClr val="bg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8288" tIns="0" rIns="0" bIns="0" anchor="ctr" upright="1"/>
          <a:lstStyle/>
          <a:p>
            <a:pPr algn="r" rtl="0">
              <a:defRPr sz="1000"/>
            </a:pPr>
            <a:fld id="{1179FA52-C91F-44C2-ABFC-BE32A79D2BCC}" type="TxLink">
              <a:rPr lang="en-US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0,59</a:t>
            </a:fld>
            <a:endParaRPr lang="de-DE" sz="9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0" name="feld2">
            <a:extLst>
              <a:ext uri="{FF2B5EF4-FFF2-40B4-BE49-F238E27FC236}">
                <a16:creationId xmlns:a16="http://schemas.microsoft.com/office/drawing/2014/main" id="{15146C03-6772-FFF7-D79C-6B3F55101C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1525" y="488042"/>
            <a:ext cx="390525" cy="15829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8288" tIns="0" rIns="0" bIns="0" anchor="ctr" upright="1">
            <a:noAutofit/>
          </a:bodyPr>
          <a:lstStyle/>
          <a:p>
            <a:pPr algn="ctr" rtl="0">
              <a:defRPr sz="1000"/>
            </a:pPr>
            <a:r>
              <a:rPr lang="de-DE" sz="900">
                <a:latin typeface="Arial"/>
                <a:cs typeface="Arial" pitchFamily="34" charset="0"/>
              </a:rPr>
              <a:t>R</a:t>
            </a:r>
          </a:p>
        </xdr:txBody>
      </xdr:sp>
      <xdr:sp macro="" textlink="$B$8">
        <xdr:nvSpPr>
          <xdr:cNvPr id="21" name="wert2">
            <a:extLst>
              <a:ext uri="{FF2B5EF4-FFF2-40B4-BE49-F238E27FC236}">
                <a16:creationId xmlns:a16="http://schemas.microsoft.com/office/drawing/2014/main" id="{D0AA5D7B-416D-E60C-14CA-A4F11E7836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62050" y="488042"/>
            <a:ext cx="714375" cy="158296"/>
          </a:xfrm>
          <a:prstGeom prst="rect">
            <a:avLst/>
          </a:prstGeom>
          <a:solidFill>
            <a:srgbClr val="FFFFFF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8288" tIns="0" rIns="0" bIns="0" anchor="ctr" upright="1"/>
          <a:lstStyle/>
          <a:p>
            <a:pPr algn="r" rtl="0">
              <a:defRPr sz="1000"/>
            </a:pPr>
            <a:fld id="{83950D25-E8D1-4037-9889-9896CF46244C}" type="TxLink">
              <a:rPr lang="en-US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1,11</a:t>
            </a:fld>
            <a:endParaRPr lang="de-DE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Andre\_LW_Q\TH4_LI\Datenreihen.xlsx" TargetMode="External"/><Relationship Id="rId1" Type="http://schemas.openxmlformats.org/officeDocument/2006/relationships/externalLinkPath" Target="file:///Y:\Andre\_LW_Q\TH4_LI\Datenreih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en"/>
      <sheetName val="Tabelle1"/>
      <sheetName val="Variablen"/>
    </sheetNames>
    <sheetDataSet>
      <sheetData sheetId="0">
        <row r="3">
          <cell r="E3" t="str">
            <v>o_tg</v>
          </cell>
          <cell r="F3" t="str">
            <v>u_tg</v>
          </cell>
          <cell r="G3" t="str">
            <v>o_eg</v>
          </cell>
          <cell r="H3" t="str">
            <v>u_eg</v>
          </cell>
          <cell r="I3" t="str">
            <v>abw</v>
          </cell>
          <cell r="J3" t="str">
            <v>gut</v>
          </cell>
          <cell r="K3" t="str">
            <v>a_eg</v>
          </cell>
          <cell r="L3" t="str">
            <v>a_to</v>
          </cell>
          <cell r="M3" t="str">
            <v>ref</v>
          </cell>
        </row>
        <row r="4">
          <cell r="E4">
            <v>0.8</v>
          </cell>
          <cell r="F4">
            <v>-0.8</v>
          </cell>
          <cell r="G4">
            <v>0.6</v>
          </cell>
          <cell r="H4">
            <v>-0.6</v>
          </cell>
          <cell r="I4">
            <v>1.05</v>
          </cell>
          <cell r="L4">
            <v>1.05</v>
          </cell>
        </row>
        <row r="5">
          <cell r="E5">
            <v>0.8</v>
          </cell>
          <cell r="F5">
            <v>-0.8</v>
          </cell>
          <cell r="G5">
            <v>0.6</v>
          </cell>
          <cell r="H5">
            <v>-0.6</v>
          </cell>
          <cell r="I5">
            <v>0.44</v>
          </cell>
          <cell r="J5">
            <v>0.44</v>
          </cell>
        </row>
        <row r="6">
          <cell r="E6">
            <v>0.8</v>
          </cell>
          <cell r="F6">
            <v>-0.8</v>
          </cell>
          <cell r="G6">
            <v>0.6</v>
          </cell>
          <cell r="H6">
            <v>-0.6</v>
          </cell>
          <cell r="I6">
            <v>0.36</v>
          </cell>
          <cell r="J6">
            <v>0.36</v>
          </cell>
        </row>
        <row r="7">
          <cell r="E7">
            <v>0.8</v>
          </cell>
          <cell r="F7">
            <v>-0.8</v>
          </cell>
          <cell r="G7">
            <v>0.6</v>
          </cell>
          <cell r="H7">
            <v>-0.6</v>
          </cell>
          <cell r="I7">
            <v>-0.06</v>
          </cell>
          <cell r="J7">
            <v>-0.06</v>
          </cell>
        </row>
        <row r="8">
          <cell r="E8">
            <v>0.8</v>
          </cell>
          <cell r="F8">
            <v>-0.8</v>
          </cell>
          <cell r="G8">
            <v>0.6</v>
          </cell>
          <cell r="H8">
            <v>-0.6</v>
          </cell>
          <cell r="I8">
            <v>0.84</v>
          </cell>
          <cell r="K8">
            <v>0.84</v>
          </cell>
        </row>
      </sheetData>
      <sheetData sheetId="1" refreshError="1"/>
      <sheetData sheetId="2">
        <row r="1">
          <cell r="A1" t="str">
            <v>1 Funktion 05 aw 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83EE7-77EE-4EBD-8EF9-E737539DD273}">
  <dimension ref="A1:M8"/>
  <sheetViews>
    <sheetView tabSelected="1" workbookViewId="0">
      <selection activeCell="D7" sqref="D7"/>
    </sheetView>
  </sheetViews>
  <sheetFormatPr baseColWidth="10" defaultRowHeight="13.5" x14ac:dyDescent="0.25"/>
  <cols>
    <col min="2" max="2" width="10.140625" bestFit="1" customWidth="1"/>
    <col min="3" max="3" width="11.28515625" bestFit="1" customWidth="1"/>
    <col min="4" max="4" width="15.28515625" bestFit="1" customWidth="1"/>
    <col min="5" max="5" width="5.5703125" bestFit="1" customWidth="1"/>
    <col min="6" max="6" width="5.140625" bestFit="1" customWidth="1"/>
    <col min="7" max="7" width="5" bestFit="1" customWidth="1"/>
    <col min="8" max="8" width="5.85546875" bestFit="1" customWidth="1"/>
    <col min="9" max="10" width="5.140625" bestFit="1" customWidth="1"/>
    <col min="11" max="11" width="8" bestFit="1" customWidth="1"/>
    <col min="12" max="12" width="4.7109375" bestFit="1" customWidth="1"/>
    <col min="13" max="13" width="5.42578125" customWidth="1"/>
  </cols>
  <sheetData>
    <row r="1" spans="1:13" x14ac:dyDescent="0.25">
      <c r="A1" s="2" t="s">
        <v>0</v>
      </c>
      <c r="B1" s="2" t="s">
        <v>1</v>
      </c>
      <c r="C1" s="1"/>
      <c r="D1" s="1"/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</row>
    <row r="2" spans="1:13" x14ac:dyDescent="0.25">
      <c r="A2" s="1"/>
      <c r="B2" s="3" t="s">
        <v>11</v>
      </c>
      <c r="C2" s="1" t="s">
        <v>12</v>
      </c>
      <c r="D2" s="4">
        <v>38013.624537037038</v>
      </c>
      <c r="E2" s="5">
        <v>0.8</v>
      </c>
      <c r="F2" s="5">
        <v>-0.8</v>
      </c>
      <c r="G2" s="5">
        <v>0.6</v>
      </c>
      <c r="H2" s="5">
        <v>-0.6</v>
      </c>
      <c r="I2" s="7">
        <v>1.05</v>
      </c>
      <c r="J2" s="8" t="str">
        <f>IF(((I2&gt;H2)*(I2&lt;G2)),I2,"")</f>
        <v/>
      </c>
      <c r="K2" s="8" t="str">
        <f>IF((J2=L2),I2,"")</f>
        <v/>
      </c>
      <c r="L2" s="8">
        <f>IF(MAX(I2&gt;E2,I2&lt;F2),I2,"")</f>
        <v>1.05</v>
      </c>
      <c r="M2" s="8"/>
    </row>
    <row r="3" spans="1:13" x14ac:dyDescent="0.25">
      <c r="A3" s="1"/>
      <c r="B3" s="3" t="s">
        <v>13</v>
      </c>
      <c r="C3" s="1" t="s">
        <v>12</v>
      </c>
      <c r="D3" s="4">
        <v>38016.065613425926</v>
      </c>
      <c r="E3" s="5">
        <v>0.8</v>
      </c>
      <c r="F3" s="5">
        <v>-0.8</v>
      </c>
      <c r="G3" s="5">
        <v>0.6</v>
      </c>
      <c r="H3" s="5">
        <v>-0.6</v>
      </c>
      <c r="I3" s="7">
        <v>0.44</v>
      </c>
      <c r="J3" s="8">
        <f t="shared" ref="J3:J6" si="0">IF(((I3&gt;H3)*(I3&lt;G3)),I3,"")</f>
        <v>0.44</v>
      </c>
      <c r="K3" s="8" t="str">
        <f t="shared" ref="K3:K6" si="1">IF((J3=L3),I3,"")</f>
        <v/>
      </c>
      <c r="L3" s="8" t="str">
        <f t="shared" ref="L3:L6" si="2">IF(MAX(I3&gt;E3,I3&lt;F3),I3,"")</f>
        <v/>
      </c>
      <c r="M3" s="8"/>
    </row>
    <row r="4" spans="1:13" x14ac:dyDescent="0.25">
      <c r="A4" s="1"/>
      <c r="B4" s="3" t="s">
        <v>14</v>
      </c>
      <c r="C4" s="1" t="s">
        <v>12</v>
      </c>
      <c r="D4" s="4">
        <v>38018.161666666667</v>
      </c>
      <c r="E4" s="5">
        <v>0.8</v>
      </c>
      <c r="F4" s="5">
        <v>-0.8</v>
      </c>
      <c r="G4" s="5">
        <v>0.6</v>
      </c>
      <c r="H4" s="5">
        <v>-0.6</v>
      </c>
      <c r="I4" s="7">
        <v>0.7</v>
      </c>
      <c r="J4" s="8" t="str">
        <f t="shared" si="0"/>
        <v/>
      </c>
      <c r="K4" s="8">
        <f t="shared" si="1"/>
        <v>0.7</v>
      </c>
      <c r="L4" s="8" t="str">
        <f t="shared" si="2"/>
        <v/>
      </c>
      <c r="M4" s="8"/>
    </row>
    <row r="5" spans="1:13" x14ac:dyDescent="0.25">
      <c r="A5" s="1"/>
      <c r="B5" s="3" t="s">
        <v>15</v>
      </c>
      <c r="C5" s="1" t="s">
        <v>12</v>
      </c>
      <c r="D5" s="4">
        <v>38021.720381944448</v>
      </c>
      <c r="E5" s="5">
        <v>0.8</v>
      </c>
      <c r="F5" s="5">
        <v>-0.8</v>
      </c>
      <c r="G5" s="5">
        <v>0.6</v>
      </c>
      <c r="H5" s="5">
        <v>-0.6</v>
      </c>
      <c r="I5" s="7">
        <v>-0.06</v>
      </c>
      <c r="J5" s="8">
        <f t="shared" si="0"/>
        <v>-0.06</v>
      </c>
      <c r="K5" s="8" t="str">
        <f t="shared" si="1"/>
        <v/>
      </c>
      <c r="L5" s="8" t="str">
        <f t="shared" si="2"/>
        <v/>
      </c>
      <c r="M5" s="8"/>
    </row>
    <row r="6" spans="1:13" x14ac:dyDescent="0.25">
      <c r="A6" s="1"/>
      <c r="B6" s="3" t="s">
        <v>16</v>
      </c>
      <c r="C6" s="1" t="s">
        <v>12</v>
      </c>
      <c r="D6" s="4">
        <v>38021.798518518517</v>
      </c>
      <c r="E6" s="5">
        <v>0.8</v>
      </c>
      <c r="F6" s="5">
        <v>-0.8</v>
      </c>
      <c r="G6" s="5">
        <v>0.6</v>
      </c>
      <c r="H6" s="5">
        <v>-0.6</v>
      </c>
      <c r="I6" s="7">
        <v>0.84</v>
      </c>
      <c r="J6" s="8" t="str">
        <f t="shared" si="0"/>
        <v/>
      </c>
      <c r="K6" s="8" t="str">
        <f t="shared" si="1"/>
        <v/>
      </c>
      <c r="L6" s="8">
        <f t="shared" si="2"/>
        <v>0.84</v>
      </c>
      <c r="M6" s="8"/>
    </row>
    <row r="7" spans="1:13" x14ac:dyDescent="0.25">
      <c r="A7" s="1" t="s">
        <v>17</v>
      </c>
      <c r="B7" s="1" t="s">
        <v>18</v>
      </c>
      <c r="C7" s="1" t="s">
        <v>19</v>
      </c>
      <c r="D7" s="1" t="s">
        <v>20</v>
      </c>
      <c r="E7" s="1" t="s">
        <v>21</v>
      </c>
      <c r="F7" s="1" t="s">
        <v>22</v>
      </c>
      <c r="G7" s="1" t="s">
        <v>23</v>
      </c>
      <c r="H7" s="1" t="s">
        <v>24</v>
      </c>
      <c r="I7" s="1"/>
      <c r="J7" s="1"/>
      <c r="K7" s="1"/>
      <c r="L7" s="1"/>
      <c r="M7" s="1"/>
    </row>
    <row r="8" spans="1:13" x14ac:dyDescent="0.25">
      <c r="A8" s="7">
        <f>AVERAGE(I2:I6)</f>
        <v>0.59399999999999997</v>
      </c>
      <c r="B8" s="7">
        <f>MAX(I2:I6)-MIN(I2:I6)</f>
        <v>1.1100000000000001</v>
      </c>
      <c r="C8" s="6">
        <f>(E2-F2)/(6*E8)</f>
        <v>0.62374114874037934</v>
      </c>
      <c r="D8" s="6">
        <f>MIN((E2-A8)/(3*E8),(A8-F2)/(3*E8))</f>
        <v>0.16061334580064771</v>
      </c>
      <c r="E8" s="6">
        <f>_xlfn.STDEV.S(I2:I6)</f>
        <v>0.42752777687537458</v>
      </c>
      <c r="F8" s="5">
        <f>MIN(I2:I6)</f>
        <v>-0.06</v>
      </c>
      <c r="G8" s="5">
        <f>MAX(I2:I6)</f>
        <v>1.05</v>
      </c>
      <c r="H8" s="1" t="s">
        <v>25</v>
      </c>
      <c r="I8" s="1"/>
      <c r="J8" s="1"/>
      <c r="K8" s="1"/>
      <c r="L8" s="1"/>
      <c r="M8" s="1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Schau</dc:creator>
  <cp:lastModifiedBy>André Schau</cp:lastModifiedBy>
  <dcterms:created xsi:type="dcterms:W3CDTF">2025-10-20T07:02:40Z</dcterms:created>
  <dcterms:modified xsi:type="dcterms:W3CDTF">2025-10-20T07:37:28Z</dcterms:modified>
</cp:coreProperties>
</file>