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drawings/drawing2.xml" ContentType="application/vnd.openxmlformats-officedocument.drawing+xml"/>
  <Override PartName="/xl/ink/ink3.xml" ContentType="application/inkml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lasc\Desktop\"/>
    </mc:Choice>
  </mc:AlternateContent>
  <xr:revisionPtr revIDLastSave="0" documentId="13_ncr:1_{A953DC86-D2A1-4849-963A-4C768221BBB4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auteile" sheetId="15" r:id="rId1"/>
    <sheet name="Vorsatzschale (V)" sheetId="16" r:id="rId2"/>
    <sheet name="Wand (W)" sheetId="5" r:id="rId3"/>
    <sheet name="Fassade (F)" sheetId="8" r:id="rId4"/>
  </sheets>
  <definedNames>
    <definedName name="Holzrahmenwand_28">'Wand (W)'!$B$4:$L$4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1" i="15" l="1"/>
  <c r="D41" i="15"/>
  <c r="L24" i="8"/>
  <c r="D24" i="8"/>
  <c r="N30" i="16"/>
  <c r="D30" i="16"/>
  <c r="N20" i="16"/>
  <c r="D20" i="16"/>
  <c r="N10" i="16"/>
  <c r="D10" i="16"/>
  <c r="G9" i="5" l="1"/>
  <c r="G8" i="5"/>
  <c r="G7" i="5"/>
  <c r="G6" i="5"/>
  <c r="G22" i="5"/>
  <c r="H16" i="5"/>
  <c r="H17" i="5"/>
  <c r="H9" i="5"/>
  <c r="H7" i="5"/>
  <c r="H8" i="5"/>
  <c r="H6" i="5"/>
  <c r="H10" i="5"/>
  <c r="L12" i="5"/>
  <c r="D12" i="5"/>
  <c r="L51" i="8"/>
  <c r="H51" i="8"/>
  <c r="D51" i="8"/>
  <c r="L43" i="8"/>
  <c r="H43" i="8"/>
  <c r="D43" i="8"/>
  <c r="L13" i="8"/>
  <c r="D13" i="8"/>
  <c r="H112" i="5"/>
  <c r="H42" i="5"/>
  <c r="H32" i="5"/>
  <c r="H22" i="5" l="1"/>
  <c r="H12" i="5"/>
  <c r="L273" i="5"/>
  <c r="D273" i="5"/>
  <c r="L263" i="5"/>
  <c r="D263" i="5"/>
  <c r="L206" i="5"/>
  <c r="D206" i="5"/>
  <c r="L191" i="5"/>
  <c r="D191" i="5"/>
  <c r="L176" i="5"/>
  <c r="D176" i="5"/>
  <c r="L163" i="5"/>
  <c r="D163" i="5"/>
  <c r="L150" i="5"/>
  <c r="D150" i="5"/>
  <c r="L135" i="5"/>
  <c r="D135" i="5"/>
  <c r="L112" i="5"/>
  <c r="D112" i="5"/>
  <c r="L97" i="5"/>
  <c r="D97" i="5"/>
  <c r="L80" i="5"/>
  <c r="D80" i="5"/>
  <c r="L70" i="5"/>
  <c r="D70" i="5"/>
  <c r="L52" i="5"/>
  <c r="D52" i="5"/>
  <c r="L42" i="5"/>
  <c r="D42" i="5"/>
  <c r="L32" i="5"/>
  <c r="D32" i="5"/>
  <c r="L22" i="5"/>
  <c r="D22" i="5"/>
</calcChain>
</file>

<file path=xl/sharedStrings.xml><?xml version="1.0" encoding="utf-8"?>
<sst xmlns="http://schemas.openxmlformats.org/spreadsheetml/2006/main" count="677" uniqueCount="134">
  <si>
    <t>Schichtdicke</t>
  </si>
  <si>
    <t>λ-Wert</t>
  </si>
  <si>
    <t>µ-Wert</t>
  </si>
  <si>
    <t>Schichtname (von A nach I)</t>
  </si>
  <si>
    <t>cm</t>
  </si>
  <si>
    <t>Horizontallattung 3/5cm</t>
  </si>
  <si>
    <t>Vertikallattung 3/5cm</t>
  </si>
  <si>
    <t>DWD-Platte</t>
  </si>
  <si>
    <t>dazw. Zellulosedämmung (eingeblasen)</t>
  </si>
  <si>
    <t>U-Wert:</t>
  </si>
  <si>
    <t>Gesamtstärke</t>
  </si>
  <si>
    <t>Holzfaserdämmplatte</t>
  </si>
  <si>
    <t>Kalkputz</t>
  </si>
  <si>
    <t>Ziegel</t>
  </si>
  <si>
    <t>Ziegelwand einschichtig:</t>
  </si>
  <si>
    <t>Hochlochziegel</t>
  </si>
  <si>
    <t>Stahlbeton</t>
  </si>
  <si>
    <t>Steinwolle Fassadendämmplatte zwischen Holzlattung</t>
  </si>
  <si>
    <t>Gipskartonfeuerschutzplatte</t>
  </si>
  <si>
    <t>Metallständer + Mineralwolle</t>
  </si>
  <si>
    <t>Luft</t>
  </si>
  <si>
    <t>Holzsteher + Mineralwolle</t>
  </si>
  <si>
    <t>Holzständer 6/10cm + Mineralwolle</t>
  </si>
  <si>
    <t>Holztäfer</t>
  </si>
  <si>
    <t>XPS</t>
  </si>
  <si>
    <t>Trittschalldämmung Mineralwolle</t>
  </si>
  <si>
    <t>Dampfbremse</t>
  </si>
  <si>
    <t>OSB-Platte</t>
  </si>
  <si>
    <t>Schwingbügel</t>
  </si>
  <si>
    <t>Leichtmörtelputz</t>
  </si>
  <si>
    <t>hochwärmedämmender Putz</t>
  </si>
  <si>
    <t>Ziegel mit Zwischendämmung</t>
  </si>
  <si>
    <t>Schallentkoppelung CW-Profil</t>
  </si>
  <si>
    <t>0,27 W/m²K</t>
  </si>
  <si>
    <t>Schichtname</t>
  </si>
  <si>
    <t>Gipsfaserplatte</t>
  </si>
  <si>
    <t>Massivholz verklebt (z.B. BSP, Brettstapel)</t>
  </si>
  <si>
    <t>Holzsteher auf Schwingbügel + Mineralwolle</t>
  </si>
  <si>
    <t>Holzständer 6/10cm + Holzfaserdämmung</t>
  </si>
  <si>
    <t>To Do's</t>
  </si>
  <si>
    <t>Schachtwand F60</t>
  </si>
  <si>
    <t>Schachtwand F90</t>
  </si>
  <si>
    <t>Noppenbahn</t>
  </si>
  <si>
    <t>Bitumenbahn 2-lagig</t>
  </si>
  <si>
    <t>Aufbauten in Büro, Wohnbau und Schulbau/Kitas aufteilen</t>
  </si>
  <si>
    <t>Aufbauten trennen zwischen Fassaden, tragende Schicht, 
Vorsatzschalen, Fußbodenaufbauten</t>
  </si>
  <si>
    <t>genauere Beschreibungne hinzufügen: U-Wert, Schallschutz, Brandschutz, Feuchtigkeitsklassen (W1, W2, W3), Kosten, usw.</t>
  </si>
  <si>
    <t>1.</t>
  </si>
  <si>
    <t>2.</t>
  </si>
  <si>
    <t>3.</t>
  </si>
  <si>
    <t>4.</t>
  </si>
  <si>
    <t>Aufbauten von Bauphysik (Thomas Hafner) checken lassen</t>
  </si>
  <si>
    <t>Kosten</t>
  </si>
  <si>
    <t>Massivbauplatte od. Spezial-Gipsplatte für hochw. BS</t>
  </si>
  <si>
    <t>Stand 09.2025</t>
  </si>
  <si>
    <t>Windpapier inkl. Stoßverklebung und Anarbeitung</t>
  </si>
  <si>
    <t>Gipskartonplatte inkl. Spachtelung</t>
  </si>
  <si>
    <t>Gipskartonfeuerschutzplatte inkl. Spachtelung</t>
  </si>
  <si>
    <t>Anstrich</t>
  </si>
  <si>
    <t>Vertikalschalung, gehobelt</t>
  </si>
  <si>
    <t>Stahlbetonwand, ortbeton inkl. Schalung und</t>
  </si>
  <si>
    <t>Bewehrung</t>
  </si>
  <si>
    <t>Preisangabe: montiert</t>
  </si>
  <si>
    <t xml:space="preserve">Anstrich </t>
  </si>
  <si>
    <t>-</t>
  </si>
  <si>
    <t>BSP (Industriequalität)</t>
  </si>
  <si>
    <t>W/mK</t>
  </si>
  <si>
    <t>GWP</t>
  </si>
  <si>
    <t>€/m²</t>
  </si>
  <si>
    <t>kgCo2-Äq/m³</t>
  </si>
  <si>
    <t>Baustoff</t>
  </si>
  <si>
    <t>Schallschutz</t>
  </si>
  <si>
    <t>Brandschutz</t>
  </si>
  <si>
    <t>Feuchtigkeitsklasse</t>
  </si>
  <si>
    <t>W/m²K</t>
  </si>
  <si>
    <t>Nutzung</t>
  </si>
  <si>
    <t>Spannweite / Kommentare</t>
  </si>
  <si>
    <t>Vorsatzschalen</t>
  </si>
  <si>
    <t>Steckbrief</t>
  </si>
  <si>
    <t>GK</t>
  </si>
  <si>
    <t>Kommentare</t>
  </si>
  <si>
    <t>Außenwände</t>
  </si>
  <si>
    <t>Innenwände</t>
  </si>
  <si>
    <t xml:space="preserve">Wohnungstrennwand Doppelständerwand 5-fach beplankt </t>
  </si>
  <si>
    <t>REI90</t>
  </si>
  <si>
    <t>Rw 62dB</t>
  </si>
  <si>
    <t>Holzkonstruktion (Steher: 6/28cm) e=62,5cm (9,6/90,4%)</t>
  </si>
  <si>
    <t>kgCo2-Äq/m²</t>
  </si>
  <si>
    <t>Gewerk</t>
  </si>
  <si>
    <t>Zimmerer</t>
  </si>
  <si>
    <t>Rohbau</t>
  </si>
  <si>
    <t>Verputzer</t>
  </si>
  <si>
    <t>Akustik</t>
  </si>
  <si>
    <t>Holzrahmenwand 28</t>
  </si>
  <si>
    <t>Massivholzwand 10</t>
  </si>
  <si>
    <t>Ziegelwand einschichtig 50</t>
  </si>
  <si>
    <t>Ziegelwand einschichtig 44</t>
  </si>
  <si>
    <t>Ziegelwand mehrschichtig 18</t>
  </si>
  <si>
    <t>Stahlbetonwand mehrschichtig 20</t>
  </si>
  <si>
    <t>Stahlbetonwand 25</t>
  </si>
  <si>
    <t>Holzwohnungstrennwand massiv 2x9,5</t>
  </si>
  <si>
    <t>Metallständerwand 10</t>
  </si>
  <si>
    <t>Metallständerwand 12,5</t>
  </si>
  <si>
    <t>Metallständerwand 15</t>
  </si>
  <si>
    <t>Holzständerwand 15</t>
  </si>
  <si>
    <t>Wohn.-trennwand</t>
  </si>
  <si>
    <t>V 7,5 Holzsteher</t>
  </si>
  <si>
    <t>Schachtwände</t>
  </si>
  <si>
    <t>Holzfassaden</t>
  </si>
  <si>
    <t>Vertikalschalung</t>
  </si>
  <si>
    <t>Bauteile</t>
  </si>
  <si>
    <t>Stand</t>
  </si>
  <si>
    <t>Baustoff-Steckbrief</t>
  </si>
  <si>
    <t>Stahlbetonwand 25 gegen Erdreich (schwarze Wanne)</t>
  </si>
  <si>
    <t>Holzständerwand 10 Täfer</t>
  </si>
  <si>
    <t xml:space="preserve">Trennwände </t>
  </si>
  <si>
    <t>14 Zeilen</t>
  </si>
  <si>
    <t>11 Zeilen</t>
  </si>
  <si>
    <t>9 Zeilen</t>
  </si>
  <si>
    <t>V 6,5 Schwingbügel</t>
  </si>
  <si>
    <t>8 Zeilen</t>
  </si>
  <si>
    <t>V 8 Metallständer</t>
  </si>
  <si>
    <t>F Vertikalschalung</t>
  </si>
  <si>
    <t>F Schindelfassade</t>
  </si>
  <si>
    <t>Horizontalschalung</t>
  </si>
  <si>
    <t>Holzschindeln</t>
  </si>
  <si>
    <t>Bauteil-Steckbriefe</t>
  </si>
  <si>
    <t>Wandnummer (Projekt)</t>
  </si>
  <si>
    <t xml:space="preserve">auf den nächsten blättern gibt es dann die ganzen infos dazu </t>
  </si>
  <si>
    <t>Drop Down menü mit auswahlfeldern  (Beispiel F Vertikalschalung)</t>
  </si>
  <si>
    <t xml:space="preserve">Blatt (Fassade (F)) enthält die infos für die Vertikalschalung </t>
  </si>
  <si>
    <t>Infos für die Vertikalschalung</t>
  </si>
  <si>
    <t>Blau umrandete Infos sollen auf dem Blatt (Bauteile) angezeigt werden</t>
  </si>
  <si>
    <t>Hier sollten dann die Infos vom Fassaden Tabellenblatt erscheinen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</si>
</sst>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€&quot;;\-#,##0.00\ &quot;€&quot;"/>
    <numFmt numFmtId="165" formatCode="0.000%"/>
    <numFmt numFmtId="166" formatCode="&quot;€&quot;\ #,##0.00"/>
    <numFmt numFmtId="167" formatCode="#,##0.00&quot; €/m²&quot;"/>
    <numFmt numFmtId="168" formatCode="0.000"/>
  </numFmts>
  <fonts count="9" x14ac:knownFonts="1">
    <font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5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0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 applyFill="0" applyBorder="0" applyProtection="0">
      <alignment vertical="top"/>
      <protection locked="0"/>
    </xf>
    <xf numFmtId="0" fontId="2" fillId="0" borderId="0" applyFill="0" applyBorder="0" applyProtection="0"/>
    <xf numFmtId="0" fontId="1" fillId="0" borderId="0" applyFill="0" applyBorder="0" applyProtection="0">
      <alignment horizontal="left" vertical="top" wrapText="1"/>
    </xf>
    <xf numFmtId="0" fontId="1" fillId="0" borderId="0" applyNumberFormat="0" applyBorder="0" applyProtection="0">
      <alignment horizontal="right" vertical="top" wrapText="1" indent="1"/>
      <protection locked="0"/>
    </xf>
    <xf numFmtId="164" fontId="1" fillId="0" borderId="0" applyBorder="0" applyProtection="0">
      <alignment horizontal="right" vertical="top"/>
    </xf>
    <xf numFmtId="165" fontId="1" fillId="0" borderId="0" applyFont="0" applyBorder="0" applyAlignment="0" applyProtection="0">
      <alignment vertical="justify"/>
      <protection locked="0"/>
    </xf>
    <xf numFmtId="9" fontId="1" fillId="0" borderId="0" applyFill="0" applyBorder="0" applyAlignment="0" applyProtection="0">
      <alignment vertical="justify"/>
    </xf>
  </cellStyleXfs>
  <cellXfs count="193">
    <xf numFmtId="0" fontId="0" fillId="0" borderId="0" xfId="0">
      <alignment vertical="top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/>
      <protection locked="0"/>
    </xf>
    <xf numFmtId="0" fontId="5" fillId="0" borderId="0" xfId="0" applyFont="1" applyBorder="1" applyAlignment="1" applyProtection="1">
      <alignment horizontal="left" vertical="top"/>
      <protection locked="0"/>
    </xf>
    <xf numFmtId="0" fontId="0" fillId="3" borderId="9" xfId="0" applyFill="1" applyBorder="1" applyAlignment="1" applyProtection="1">
      <alignment horizontal="left" vertical="top"/>
      <protection locked="0"/>
    </xf>
    <xf numFmtId="2" fontId="0" fillId="3" borderId="10" xfId="0" applyNumberFormat="1" applyFill="1" applyBorder="1" applyAlignment="1" applyProtection="1">
      <alignment horizontal="right" vertical="top"/>
      <protection locked="0"/>
    </xf>
    <xf numFmtId="0" fontId="0" fillId="3" borderId="11" xfId="0" applyFill="1" applyBorder="1" applyAlignment="1" applyProtection="1">
      <alignment horizontal="left" vertical="top"/>
      <protection locked="0"/>
    </xf>
    <xf numFmtId="0" fontId="0" fillId="3" borderId="8" xfId="0" applyFill="1" applyBorder="1" applyAlignment="1" applyProtection="1">
      <alignment horizontal="left" vertical="top"/>
      <protection locked="0"/>
    </xf>
    <xf numFmtId="0" fontId="0" fillId="3" borderId="8" xfId="0" applyFill="1" applyBorder="1" applyAlignment="1" applyProtection="1">
      <alignment horizontal="right" vertical="top"/>
      <protection locked="0"/>
    </xf>
    <xf numFmtId="0" fontId="0" fillId="0" borderId="13" xfId="0" applyBorder="1" applyAlignment="1" applyProtection="1">
      <alignment horizontal="left" vertical="top"/>
      <protection locked="0"/>
    </xf>
    <xf numFmtId="0" fontId="0" fillId="0" borderId="14" xfId="0" applyBorder="1" applyAlignment="1" applyProtection="1">
      <alignment horizontal="left" vertical="top"/>
      <protection locked="0"/>
    </xf>
    <xf numFmtId="0" fontId="0" fillId="0" borderId="14" xfId="0" applyBorder="1" applyAlignment="1" applyProtection="1">
      <alignment horizontal="right" vertical="top"/>
      <protection locked="0"/>
    </xf>
    <xf numFmtId="0" fontId="0" fillId="0" borderId="12" xfId="0" applyBorder="1" applyAlignment="1" applyProtection="1">
      <alignment horizontal="right" vertical="top"/>
      <protection locked="0"/>
    </xf>
    <xf numFmtId="0" fontId="0" fillId="0" borderId="12" xfId="0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horizontal="left" vertical="top"/>
      <protection locked="0"/>
    </xf>
    <xf numFmtId="0" fontId="2" fillId="4" borderId="4" xfId="0" applyFont="1" applyFill="1" applyBorder="1" applyAlignment="1" applyProtection="1">
      <alignment horizontal="left" vertical="top"/>
      <protection locked="0"/>
    </xf>
    <xf numFmtId="2" fontId="0" fillId="0" borderId="18" xfId="0" applyNumberFormat="1" applyBorder="1" applyProtection="1">
      <alignment vertical="top"/>
      <protection locked="0"/>
    </xf>
    <xf numFmtId="2" fontId="0" fillId="0" borderId="19" xfId="0" applyNumberFormat="1" applyBorder="1" applyProtection="1">
      <alignment vertical="top"/>
      <protection locked="0"/>
    </xf>
    <xf numFmtId="0" fontId="0" fillId="0" borderId="20" xfId="0" applyBorder="1" applyAlignment="1" applyProtection="1">
      <alignment horizontal="left" vertical="top"/>
      <protection locked="0"/>
    </xf>
    <xf numFmtId="0" fontId="0" fillId="0" borderId="21" xfId="0" applyBorder="1" applyAlignment="1" applyProtection="1">
      <alignment horizontal="right" vertical="top"/>
      <protection locked="0"/>
    </xf>
    <xf numFmtId="0" fontId="0" fillId="0" borderId="22" xfId="0" applyBorder="1" applyAlignment="1" applyProtection="1">
      <alignment horizontal="right" vertical="top"/>
      <protection locked="0"/>
    </xf>
    <xf numFmtId="0" fontId="0" fillId="0" borderId="23" xfId="0" applyBorder="1" applyAlignment="1" applyProtection="1">
      <alignment horizontal="left" vertical="top"/>
      <protection locked="0"/>
    </xf>
    <xf numFmtId="2" fontId="0" fillId="0" borderId="24" xfId="0" applyNumberFormat="1" applyBorder="1" applyProtection="1">
      <alignment vertical="top"/>
      <protection locked="0"/>
    </xf>
    <xf numFmtId="0" fontId="0" fillId="0" borderId="25" xfId="0" applyBorder="1" applyAlignment="1" applyProtection="1">
      <alignment horizontal="right" vertical="top"/>
      <protection locked="0"/>
    </xf>
    <xf numFmtId="0" fontId="0" fillId="0" borderId="26" xfId="0" applyBorder="1" applyAlignment="1" applyProtection="1">
      <alignment horizontal="left" vertical="top"/>
      <protection locked="0"/>
    </xf>
    <xf numFmtId="0" fontId="0" fillId="0" borderId="26" xfId="0" applyBorder="1" applyAlignment="1" applyProtection="1">
      <alignment horizontal="right" vertical="top"/>
      <protection locked="0"/>
    </xf>
    <xf numFmtId="2" fontId="0" fillId="0" borderId="28" xfId="0" applyNumberFormat="1" applyBorder="1" applyProtection="1">
      <alignment vertical="top"/>
      <protection locked="0"/>
    </xf>
    <xf numFmtId="0" fontId="0" fillId="0" borderId="29" xfId="0" applyBorder="1" applyAlignment="1" applyProtection="1">
      <alignment horizontal="right" vertical="top"/>
      <protection locked="0"/>
    </xf>
    <xf numFmtId="0" fontId="0" fillId="0" borderId="30" xfId="0" applyBorder="1" applyAlignment="1" applyProtection="1">
      <alignment horizontal="left" vertical="top"/>
      <protection locked="0"/>
    </xf>
    <xf numFmtId="0" fontId="0" fillId="0" borderId="30" xfId="0" applyBorder="1" applyAlignment="1" applyProtection="1">
      <alignment horizontal="right" vertical="top"/>
      <protection locked="0"/>
    </xf>
    <xf numFmtId="0" fontId="0" fillId="0" borderId="32" xfId="0" applyBorder="1" applyAlignment="1" applyProtection="1">
      <alignment horizontal="right" vertical="top"/>
      <protection locked="0"/>
    </xf>
    <xf numFmtId="0" fontId="0" fillId="0" borderId="33" xfId="0" applyBorder="1" applyAlignment="1" applyProtection="1">
      <alignment horizontal="right" vertical="top"/>
      <protection locked="0"/>
    </xf>
    <xf numFmtId="0" fontId="0" fillId="0" borderId="34" xfId="0" applyBorder="1" applyAlignment="1" applyProtection="1">
      <alignment horizontal="left" vertical="top"/>
      <protection locked="0"/>
    </xf>
    <xf numFmtId="0" fontId="0" fillId="3" borderId="35" xfId="0" applyFill="1" applyBorder="1" applyAlignment="1" applyProtection="1">
      <alignment horizontal="right" vertical="top"/>
      <protection locked="0"/>
    </xf>
    <xf numFmtId="0" fontId="0" fillId="0" borderId="36" xfId="0" applyBorder="1" applyAlignment="1" applyProtection="1">
      <alignment horizontal="right" vertical="top"/>
      <protection locked="0"/>
    </xf>
    <xf numFmtId="0" fontId="0" fillId="0" borderId="37" xfId="0" applyBorder="1" applyAlignment="1" applyProtection="1">
      <alignment horizontal="right" vertical="top"/>
      <protection locked="0"/>
    </xf>
    <xf numFmtId="166" fontId="0" fillId="3" borderId="9" xfId="0" applyNumberFormat="1" applyFill="1" applyBorder="1" applyAlignment="1" applyProtection="1">
      <alignment horizontal="left" vertical="top"/>
      <protection locked="0"/>
    </xf>
    <xf numFmtId="167" fontId="0" fillId="0" borderId="15" xfId="0" applyNumberFormat="1" applyBorder="1" applyAlignment="1" applyProtection="1">
      <alignment horizontal="right" vertical="center"/>
      <protection locked="0"/>
    </xf>
    <xf numFmtId="167" fontId="0" fillId="0" borderId="16" xfId="0" applyNumberFormat="1" applyBorder="1" applyAlignment="1" applyProtection="1">
      <alignment horizontal="right" vertical="center"/>
      <protection locked="0"/>
    </xf>
    <xf numFmtId="167" fontId="0" fillId="0" borderId="27" xfId="0" applyNumberFormat="1" applyBorder="1" applyAlignment="1" applyProtection="1">
      <alignment horizontal="right" vertical="center"/>
      <protection locked="0"/>
    </xf>
    <xf numFmtId="167" fontId="0" fillId="0" borderId="31" xfId="0" applyNumberFormat="1" applyBorder="1" applyAlignment="1" applyProtection="1">
      <alignment horizontal="right" vertical="center"/>
      <protection locked="0"/>
    </xf>
    <xf numFmtId="167" fontId="0" fillId="0" borderId="0" xfId="0" applyNumberFormat="1" applyBorder="1" applyAlignment="1" applyProtection="1">
      <alignment horizontal="right" vertical="center"/>
      <protection locked="0"/>
    </xf>
    <xf numFmtId="167" fontId="2" fillId="4" borderId="5" xfId="0" applyNumberFormat="1" applyFont="1" applyFill="1" applyBorder="1" applyAlignment="1" applyProtection="1">
      <alignment horizontal="right" vertical="center"/>
      <protection locked="0"/>
    </xf>
    <xf numFmtId="167" fontId="3" fillId="2" borderId="7" xfId="0" applyNumberFormat="1" applyFont="1" applyFill="1" applyBorder="1" applyAlignment="1">
      <alignment horizontal="right" vertical="center"/>
      <protection locked="0"/>
    </xf>
    <xf numFmtId="167" fontId="0" fillId="0" borderId="17" xfId="0" applyNumberFormat="1" applyBorder="1" applyAlignment="1" applyProtection="1">
      <alignment horizontal="right" vertical="center"/>
      <protection locked="0"/>
    </xf>
    <xf numFmtId="167" fontId="0" fillId="3" borderId="9" xfId="0" applyNumberFormat="1" applyFill="1" applyBorder="1" applyAlignment="1" applyProtection="1">
      <alignment horizontal="right" vertical="center"/>
      <protection locked="0"/>
    </xf>
    <xf numFmtId="0" fontId="0" fillId="2" borderId="38" xfId="0" applyFill="1" applyBorder="1" applyAlignment="1" applyProtection="1">
      <alignment horizontal="center" vertical="center"/>
      <protection locked="0"/>
    </xf>
    <xf numFmtId="0" fontId="0" fillId="0" borderId="14" xfId="0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>
      <alignment horizontal="center" vertical="center"/>
      <protection locked="0"/>
    </xf>
    <xf numFmtId="0" fontId="0" fillId="0" borderId="14" xfId="0" applyFill="1" applyBorder="1" applyAlignment="1" applyProtection="1">
      <alignment horizontal="left" vertical="center"/>
      <protection locked="0"/>
    </xf>
    <xf numFmtId="167" fontId="8" fillId="0" borderId="0" xfId="0" applyNumberFormat="1" applyFont="1" applyBorder="1" applyAlignment="1" applyProtection="1">
      <alignment horizontal="right" vertical="center"/>
      <protection locked="0"/>
    </xf>
    <xf numFmtId="0" fontId="0" fillId="0" borderId="18" xfId="0" applyBorder="1" applyAlignment="1" applyProtection="1">
      <alignment horizontal="left" vertical="top"/>
      <protection locked="0"/>
    </xf>
    <xf numFmtId="0" fontId="0" fillId="0" borderId="21" xfId="0" applyBorder="1" applyAlignment="1" applyProtection="1">
      <alignment horizontal="left" vertical="top"/>
      <protection locked="0"/>
    </xf>
    <xf numFmtId="0" fontId="0" fillId="0" borderId="32" xfId="0" applyBorder="1" applyAlignment="1" applyProtection="1">
      <alignment horizontal="left" vertical="top"/>
      <protection locked="0"/>
    </xf>
    <xf numFmtId="0" fontId="0" fillId="0" borderId="12" xfId="0" applyFill="1" applyBorder="1" applyAlignment="1" applyProtection="1">
      <alignment horizontal="left" vertical="top"/>
      <protection locked="0"/>
    </xf>
    <xf numFmtId="0" fontId="0" fillId="0" borderId="18" xfId="0" applyFill="1" applyBorder="1" applyAlignment="1" applyProtection="1">
      <alignment horizontal="center" vertical="center"/>
      <protection locked="0"/>
    </xf>
    <xf numFmtId="0" fontId="0" fillId="0" borderId="39" xfId="0" applyFill="1" applyBorder="1" applyAlignment="1" applyProtection="1">
      <alignment horizontal="center" vertical="center"/>
      <protection locked="0"/>
    </xf>
    <xf numFmtId="167" fontId="3" fillId="0" borderId="40" xfId="0" applyNumberFormat="1" applyFont="1" applyFill="1" applyBorder="1" applyAlignment="1">
      <alignment horizontal="right" vertical="center"/>
      <protection locked="0"/>
    </xf>
    <xf numFmtId="2" fontId="0" fillId="0" borderId="19" xfId="0" applyNumberFormat="1" applyFill="1" applyBorder="1" applyProtection="1">
      <alignment vertical="top"/>
      <protection locked="0"/>
    </xf>
    <xf numFmtId="0" fontId="0" fillId="0" borderId="22" xfId="0" applyFill="1" applyBorder="1" applyAlignment="1" applyProtection="1">
      <alignment horizontal="right" vertical="top"/>
      <protection locked="0"/>
    </xf>
    <xf numFmtId="0" fontId="0" fillId="0" borderId="12" xfId="0" applyFill="1" applyBorder="1" applyAlignment="1" applyProtection="1">
      <alignment horizontal="right" vertical="top"/>
      <protection locked="0"/>
    </xf>
    <xf numFmtId="0" fontId="0" fillId="0" borderId="33" xfId="0" applyFill="1" applyBorder="1" applyAlignment="1" applyProtection="1">
      <alignment horizontal="right" vertical="top"/>
      <protection locked="0"/>
    </xf>
    <xf numFmtId="167" fontId="0" fillId="0" borderId="16" xfId="0" applyNumberFormat="1" applyFill="1" applyBorder="1" applyAlignment="1" applyProtection="1">
      <alignment horizontal="right" vertical="center"/>
      <protection locked="0"/>
    </xf>
    <xf numFmtId="167" fontId="0" fillId="0" borderId="16" xfId="0" quotePrefix="1" applyNumberFormat="1" applyBorder="1" applyAlignment="1" applyProtection="1">
      <alignment horizontal="right" vertical="center"/>
      <protection locked="0"/>
    </xf>
    <xf numFmtId="0" fontId="4" fillId="2" borderId="41" xfId="0" applyFont="1" applyFill="1" applyBorder="1" applyAlignment="1">
      <alignment horizontal="center" vertical="center"/>
      <protection locked="0"/>
    </xf>
    <xf numFmtId="2" fontId="0" fillId="0" borderId="42" xfId="0" applyNumberFormat="1" applyBorder="1" applyProtection="1">
      <alignment vertical="top"/>
      <protection locked="0"/>
    </xf>
    <xf numFmtId="0" fontId="0" fillId="0" borderId="43" xfId="0" applyBorder="1" applyAlignment="1" applyProtection="1">
      <alignment horizontal="right" vertical="top"/>
      <protection locked="0"/>
    </xf>
    <xf numFmtId="0" fontId="0" fillId="0" borderId="44" xfId="0" applyBorder="1" applyAlignment="1" applyProtection="1">
      <alignment horizontal="left" vertical="top"/>
      <protection locked="0"/>
    </xf>
    <xf numFmtId="0" fontId="0" fillId="0" borderId="44" xfId="0" applyBorder="1" applyAlignment="1" applyProtection="1">
      <alignment horizontal="right" vertical="top"/>
      <protection locked="0"/>
    </xf>
    <xf numFmtId="0" fontId="0" fillId="0" borderId="45" xfId="0" applyBorder="1" applyAlignment="1" applyProtection="1">
      <alignment horizontal="right" vertical="top"/>
      <protection locked="0"/>
    </xf>
    <xf numFmtId="167" fontId="0" fillId="0" borderId="46" xfId="0" applyNumberFormat="1" applyBorder="1" applyAlignment="1" applyProtection="1">
      <alignment horizontal="right" vertical="center"/>
      <protection locked="0"/>
    </xf>
    <xf numFmtId="0" fontId="0" fillId="2" borderId="48" xfId="0" applyFill="1" applyBorder="1" applyAlignment="1" applyProtection="1">
      <alignment horizontal="center" vertical="center"/>
      <protection locked="0"/>
    </xf>
    <xf numFmtId="0" fontId="4" fillId="2" borderId="49" xfId="0" applyFont="1" applyFill="1" applyBorder="1" applyAlignment="1">
      <alignment horizontal="center" vertical="center"/>
      <protection locked="0"/>
    </xf>
    <xf numFmtId="0" fontId="4" fillId="0" borderId="39" xfId="0" applyFont="1" applyFill="1" applyBorder="1" applyAlignment="1">
      <alignment horizontal="center" vertical="center"/>
      <protection locked="0"/>
    </xf>
    <xf numFmtId="0" fontId="0" fillId="2" borderId="49" xfId="0" applyFill="1" applyBorder="1" applyAlignment="1" applyProtection="1">
      <alignment horizontal="center" vertical="center"/>
      <protection locked="0"/>
    </xf>
    <xf numFmtId="0" fontId="0" fillId="2" borderId="41" xfId="0" applyFill="1" applyBorder="1" applyAlignment="1" applyProtection="1">
      <alignment horizontal="center" vertical="center"/>
      <protection locked="0"/>
    </xf>
    <xf numFmtId="167" fontId="3" fillId="2" borderId="41" xfId="0" applyNumberFormat="1" applyFont="1" applyFill="1" applyBorder="1" applyAlignment="1">
      <alignment horizontal="right" vertical="center"/>
      <protection locked="0"/>
    </xf>
    <xf numFmtId="0" fontId="0" fillId="2" borderId="49" xfId="0" applyFill="1" applyBorder="1" applyAlignment="1" applyProtection="1">
      <alignment horizontal="right" vertical="center"/>
      <protection locked="0"/>
    </xf>
    <xf numFmtId="0" fontId="3" fillId="2" borderId="49" xfId="0" applyFont="1" applyFill="1" applyBorder="1" applyAlignment="1">
      <alignment horizontal="center" vertical="center"/>
      <protection locked="0"/>
    </xf>
    <xf numFmtId="0" fontId="0" fillId="0" borderId="0" xfId="0" applyBorder="1" applyAlignment="1" applyProtection="1">
      <alignment horizontal="right" vertical="top"/>
      <protection locked="0"/>
    </xf>
    <xf numFmtId="2" fontId="0" fillId="0" borderId="33" xfId="0" applyNumberFormat="1" applyBorder="1" applyAlignment="1" applyProtection="1">
      <alignment horizontal="right" vertical="top"/>
      <protection locked="0"/>
    </xf>
    <xf numFmtId="2" fontId="0" fillId="0" borderId="0" xfId="0" applyNumberFormat="1" applyBorder="1" applyProtection="1">
      <alignment vertical="top"/>
      <protection locked="0"/>
    </xf>
    <xf numFmtId="0" fontId="0" fillId="2" borderId="50" xfId="0" applyFill="1" applyBorder="1" applyAlignment="1" applyProtection="1">
      <alignment horizontal="right" vertical="center"/>
      <protection locked="0"/>
    </xf>
    <xf numFmtId="2" fontId="0" fillId="0" borderId="54" xfId="0" applyNumberFormat="1" applyBorder="1" applyProtection="1">
      <alignment vertical="top"/>
      <protection locked="0"/>
    </xf>
    <xf numFmtId="167" fontId="0" fillId="0" borderId="55" xfId="0" applyNumberFormat="1" applyBorder="1" applyAlignment="1" applyProtection="1">
      <alignment horizontal="right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56" xfId="0" applyFill="1" applyBorder="1" applyAlignment="1" applyProtection="1">
      <alignment horizontal="center" vertical="center"/>
      <protection locked="0"/>
    </xf>
    <xf numFmtId="0" fontId="0" fillId="2" borderId="57" xfId="0" applyFill="1" applyBorder="1" applyAlignment="1" applyProtection="1">
      <alignment horizontal="center" vertical="center"/>
      <protection locked="0"/>
    </xf>
    <xf numFmtId="0" fontId="4" fillId="2" borderId="57" xfId="0" applyFont="1" applyFill="1" applyBorder="1" applyAlignment="1">
      <alignment horizontal="center" vertical="center"/>
      <protection locked="0"/>
    </xf>
    <xf numFmtId="0" fontId="3" fillId="2" borderId="58" xfId="0" applyFont="1" applyFill="1" applyBorder="1" applyAlignment="1">
      <alignment horizontal="center" vertical="center"/>
      <protection locked="0"/>
    </xf>
    <xf numFmtId="167" fontId="3" fillId="2" borderId="59" xfId="0" applyNumberFormat="1" applyFont="1" applyFill="1" applyBorder="1" applyAlignment="1">
      <alignment horizontal="right" vertical="center"/>
      <protection locked="0"/>
    </xf>
    <xf numFmtId="168" fontId="0" fillId="3" borderId="35" xfId="0" applyNumberFormat="1" applyFill="1" applyBorder="1" applyAlignment="1" applyProtection="1">
      <alignment horizontal="right" vertical="top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0" fillId="2" borderId="0" xfId="0" applyFill="1" applyBorder="1" applyAlignment="1" applyProtection="1">
      <alignment horizontal="center" vertical="center"/>
      <protection locked="0"/>
    </xf>
    <xf numFmtId="15" fontId="0" fillId="0" borderId="0" xfId="0" applyNumberFormat="1" applyBorder="1" applyAlignment="1" applyProtection="1">
      <alignment horizontal="left" vertical="top"/>
      <protection locked="0"/>
    </xf>
    <xf numFmtId="0" fontId="4" fillId="2" borderId="60" xfId="0" applyFont="1" applyFill="1" applyBorder="1" applyAlignment="1">
      <alignment horizontal="center" vertical="center"/>
      <protection locked="0"/>
    </xf>
    <xf numFmtId="167" fontId="3" fillId="2" borderId="61" xfId="0" applyNumberFormat="1" applyFont="1" applyFill="1" applyBorder="1" applyAlignment="1">
      <alignment horizontal="right" vertical="center"/>
      <protection locked="0"/>
    </xf>
    <xf numFmtId="15" fontId="0" fillId="0" borderId="37" xfId="0" applyNumberFormat="1" applyBorder="1" applyAlignment="1" applyProtection="1">
      <alignment horizontal="right" vertical="top"/>
      <protection locked="0"/>
    </xf>
    <xf numFmtId="15" fontId="0" fillId="0" borderId="33" xfId="0" applyNumberFormat="1" applyBorder="1" applyAlignment="1" applyProtection="1">
      <alignment horizontal="right" vertical="top"/>
      <protection locked="0"/>
    </xf>
    <xf numFmtId="15" fontId="0" fillId="0" borderId="36" xfId="0" applyNumberFormat="1" applyBorder="1" applyAlignment="1" applyProtection="1">
      <alignment horizontal="right" vertical="top"/>
      <protection locked="0"/>
    </xf>
    <xf numFmtId="15" fontId="0" fillId="0" borderId="34" xfId="0" applyNumberFormat="1" applyBorder="1" applyAlignment="1" applyProtection="1">
      <alignment horizontal="left" vertical="top"/>
      <protection locked="0"/>
    </xf>
    <xf numFmtId="15" fontId="0" fillId="3" borderId="35" xfId="0" applyNumberFormat="1" applyFill="1" applyBorder="1" applyAlignment="1" applyProtection="1">
      <alignment horizontal="right" vertical="top"/>
      <protection locked="0"/>
    </xf>
    <xf numFmtId="15" fontId="0" fillId="3" borderId="9" xfId="0" applyNumberFormat="1" applyFill="1" applyBorder="1" applyAlignment="1" applyProtection="1">
      <alignment horizontal="left" vertical="top"/>
      <protection locked="0"/>
    </xf>
    <xf numFmtId="2" fontId="0" fillId="0" borderId="53" xfId="0" applyNumberFormat="1" applyBorder="1" applyProtection="1">
      <alignment vertical="top"/>
      <protection locked="0"/>
    </xf>
    <xf numFmtId="2" fontId="0" fillId="3" borderId="62" xfId="0" applyNumberFormat="1" applyFill="1" applyBorder="1" applyAlignment="1" applyProtection="1">
      <alignment horizontal="right" vertical="top"/>
      <protection locked="0"/>
    </xf>
    <xf numFmtId="2" fontId="0" fillId="3" borderId="35" xfId="0" applyNumberFormat="1" applyFill="1" applyBorder="1" applyAlignment="1" applyProtection="1">
      <alignment horizontal="right" vertical="top"/>
      <protection locked="0"/>
    </xf>
    <xf numFmtId="2" fontId="0" fillId="0" borderId="37" xfId="0" applyNumberFormat="1" applyBorder="1" applyAlignment="1" applyProtection="1">
      <alignment horizontal="right" vertical="top"/>
      <protection locked="0"/>
    </xf>
    <xf numFmtId="2" fontId="0" fillId="0" borderId="39" xfId="0" applyNumberFormat="1" applyBorder="1" applyProtection="1">
      <alignment vertical="top"/>
      <protection locked="0"/>
    </xf>
    <xf numFmtId="0" fontId="0" fillId="0" borderId="65" xfId="0" applyBorder="1" applyAlignment="1" applyProtection="1">
      <alignment horizontal="left" vertical="top"/>
      <protection locked="0"/>
    </xf>
    <xf numFmtId="0" fontId="0" fillId="4" borderId="66" xfId="0" applyFill="1" applyBorder="1" applyAlignment="1" applyProtection="1">
      <alignment horizontal="left" vertical="top"/>
      <protection locked="0"/>
    </xf>
    <xf numFmtId="168" fontId="0" fillId="3" borderId="8" xfId="0" applyNumberFormat="1" applyFill="1" applyBorder="1" applyAlignment="1" applyProtection="1">
      <alignment horizontal="right" vertical="top"/>
      <protection locked="0"/>
    </xf>
    <xf numFmtId="0" fontId="2" fillId="4" borderId="4" xfId="0" applyFont="1" applyFill="1" applyBorder="1" applyProtection="1">
      <alignment vertical="top"/>
      <protection locked="0"/>
    </xf>
    <xf numFmtId="0" fontId="2" fillId="4" borderId="5" xfId="0" applyFont="1" applyFill="1" applyBorder="1" applyProtection="1">
      <alignment vertical="top"/>
      <protection locked="0"/>
    </xf>
    <xf numFmtId="0" fontId="2" fillId="4" borderId="3" xfId="0" applyFont="1" applyFill="1" applyBorder="1" applyProtection="1">
      <alignment vertical="top"/>
      <protection locked="0"/>
    </xf>
    <xf numFmtId="0" fontId="0" fillId="4" borderId="63" xfId="0" applyFill="1" applyBorder="1" applyAlignment="1" applyProtection="1">
      <alignment horizontal="left" vertical="top"/>
      <protection locked="0"/>
    </xf>
    <xf numFmtId="0" fontId="0" fillId="4" borderId="64" xfId="0" applyFill="1" applyBorder="1" applyAlignment="1" applyProtection="1">
      <alignment horizontal="left" vertical="top"/>
      <protection locked="0"/>
    </xf>
    <xf numFmtId="0" fontId="0" fillId="4" borderId="69" xfId="0" applyFill="1" applyBorder="1" applyAlignment="1" applyProtection="1">
      <alignment horizontal="left" vertical="top"/>
      <protection locked="0"/>
    </xf>
    <xf numFmtId="0" fontId="0" fillId="4" borderId="70" xfId="0" applyFill="1" applyBorder="1" applyAlignment="1" applyProtection="1">
      <alignment horizontal="left" vertical="top"/>
      <protection locked="0"/>
    </xf>
    <xf numFmtId="0" fontId="0" fillId="4" borderId="71" xfId="0" applyFill="1" applyBorder="1" applyAlignment="1" applyProtection="1">
      <alignment horizontal="left" vertical="top"/>
      <protection locked="0"/>
    </xf>
    <xf numFmtId="0" fontId="0" fillId="4" borderId="72" xfId="0" applyFill="1" applyBorder="1" applyAlignment="1" applyProtection="1">
      <alignment horizontal="left" vertical="top"/>
      <protection locked="0"/>
    </xf>
    <xf numFmtId="0" fontId="2" fillId="2" borderId="67" xfId="0" applyFont="1" applyFill="1" applyBorder="1" applyAlignment="1" applyProtection="1">
      <alignment horizontal="left" vertical="top"/>
      <protection locked="0"/>
    </xf>
    <xf numFmtId="0" fontId="2" fillId="2" borderId="68" xfId="0" applyFont="1" applyFill="1" applyBorder="1" applyAlignment="1" applyProtection="1">
      <alignment horizontal="left" vertical="top"/>
      <protection locked="0"/>
    </xf>
    <xf numFmtId="0" fontId="0" fillId="2" borderId="47" xfId="0" applyFill="1" applyBorder="1" applyAlignment="1" applyProtection="1">
      <alignment horizontal="right" vertical="center"/>
      <protection locked="0"/>
    </xf>
    <xf numFmtId="0" fontId="3" fillId="2" borderId="41" xfId="0" applyFont="1" applyFill="1" applyBorder="1" applyAlignment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4" borderId="0" xfId="0" applyFill="1" applyBorder="1" applyAlignment="1" applyProtection="1">
      <alignment horizontal="left" vertical="top"/>
      <protection locked="0"/>
    </xf>
    <xf numFmtId="0" fontId="2" fillId="2" borderId="50" xfId="0" applyFont="1" applyFill="1" applyBorder="1" applyAlignment="1" applyProtection="1">
      <alignment horizontal="left" vertical="top"/>
      <protection locked="0"/>
    </xf>
    <xf numFmtId="0" fontId="2" fillId="2" borderId="76" xfId="0" applyFont="1" applyFill="1" applyBorder="1" applyAlignment="1" applyProtection="1">
      <alignment horizontal="left" vertical="top"/>
      <protection locked="0"/>
    </xf>
    <xf numFmtId="0" fontId="0" fillId="4" borderId="33" xfId="0" applyFill="1" applyBorder="1" applyAlignment="1" applyProtection="1">
      <alignment horizontal="left" vertical="top"/>
      <protection locked="0"/>
    </xf>
    <xf numFmtId="0" fontId="0" fillId="4" borderId="77" xfId="0" applyFill="1" applyBorder="1" applyAlignment="1" applyProtection="1">
      <alignment horizontal="left" vertical="top"/>
      <protection locked="0"/>
    </xf>
    <xf numFmtId="0" fontId="0" fillId="0" borderId="78" xfId="0" applyBorder="1" applyAlignment="1" applyProtection="1">
      <alignment horizontal="left" vertical="top"/>
      <protection locked="0"/>
    </xf>
    <xf numFmtId="0" fontId="0" fillId="4" borderId="79" xfId="0" applyFill="1" applyBorder="1" applyAlignment="1" applyProtection="1">
      <alignment horizontal="left" vertical="top"/>
      <protection locked="0"/>
    </xf>
    <xf numFmtId="0" fontId="0" fillId="4" borderId="45" xfId="0" applyFill="1" applyBorder="1" applyAlignment="1" applyProtection="1">
      <alignment horizontal="left" vertical="top"/>
      <protection locked="0"/>
    </xf>
    <xf numFmtId="0" fontId="0" fillId="4" borderId="80" xfId="0" applyFill="1" applyBorder="1" applyAlignment="1" applyProtection="1">
      <alignment horizontal="left" vertical="top"/>
      <protection locked="0"/>
    </xf>
    <xf numFmtId="0" fontId="0" fillId="4" borderId="38" xfId="0" applyFill="1" applyBorder="1" applyAlignment="1" applyProtection="1">
      <alignment horizontal="left" vertical="top"/>
      <protection locked="0"/>
    </xf>
    <xf numFmtId="0" fontId="0" fillId="4" borderId="78" xfId="0" applyFill="1" applyBorder="1" applyAlignment="1" applyProtection="1">
      <alignment horizontal="left" vertical="top"/>
      <protection locked="0"/>
    </xf>
    <xf numFmtId="0" fontId="2" fillId="2" borderId="74" xfId="0" applyFont="1" applyFill="1" applyBorder="1" applyProtection="1">
      <alignment vertical="top"/>
      <protection locked="0"/>
    </xf>
    <xf numFmtId="0" fontId="0" fillId="2" borderId="75" xfId="0" applyFill="1" applyBorder="1" applyAlignment="1" applyProtection="1">
      <alignment horizontal="left" vertical="top"/>
      <protection locked="0"/>
    </xf>
    <xf numFmtId="0" fontId="0" fillId="2" borderId="47" xfId="0" applyFill="1" applyBorder="1" applyAlignment="1" applyProtection="1">
      <alignment horizontal="left" vertical="top"/>
      <protection locked="0"/>
    </xf>
    <xf numFmtId="0" fontId="2" fillId="2" borderId="73" xfId="0" applyFont="1" applyFill="1" applyBorder="1" applyAlignment="1" applyProtection="1">
      <alignment horizontal="left" vertical="top"/>
      <protection locked="0"/>
    </xf>
    <xf numFmtId="0" fontId="0" fillId="4" borderId="81" xfId="0" applyFill="1" applyBorder="1" applyAlignment="1" applyProtection="1">
      <alignment horizontal="left" vertical="top"/>
      <protection locked="0"/>
    </xf>
    <xf numFmtId="0" fontId="0" fillId="4" borderId="36" xfId="0" applyFill="1" applyBorder="1" applyAlignment="1" applyProtection="1">
      <alignment horizontal="left" vertical="top"/>
      <protection locked="0"/>
    </xf>
    <xf numFmtId="0" fontId="0" fillId="4" borderId="82" xfId="0" applyFill="1" applyBorder="1" applyAlignment="1" applyProtection="1">
      <alignment horizontal="left" vertical="top"/>
      <protection locked="0"/>
    </xf>
    <xf numFmtId="2" fontId="0" fillId="0" borderId="0" xfId="0" applyNumberFormat="1" applyBorder="1" applyAlignment="1" applyProtection="1">
      <alignment horizontal="right" vertical="top"/>
      <protection locked="0"/>
    </xf>
    <xf numFmtId="0" fontId="0" fillId="4" borderId="83" xfId="0" applyFill="1" applyBorder="1" applyAlignment="1" applyProtection="1">
      <alignment horizontal="left" vertical="top"/>
      <protection locked="0"/>
    </xf>
    <xf numFmtId="0" fontId="0" fillId="4" borderId="84" xfId="0" applyFill="1" applyBorder="1" applyAlignment="1" applyProtection="1">
      <alignment horizontal="left" vertical="top"/>
      <protection locked="0"/>
    </xf>
    <xf numFmtId="0" fontId="0" fillId="0" borderId="36" xfId="0" applyBorder="1" applyAlignment="1" applyProtection="1">
      <alignment horizontal="left" vertical="top"/>
      <protection locked="0"/>
    </xf>
    <xf numFmtId="0" fontId="0" fillId="4" borderId="85" xfId="0" applyFill="1" applyBorder="1" applyAlignment="1" applyProtection="1">
      <alignment horizontal="left" vertical="top"/>
      <protection locked="0"/>
    </xf>
    <xf numFmtId="0" fontId="0" fillId="2" borderId="74" xfId="0" applyFill="1" applyBorder="1" applyAlignment="1" applyProtection="1">
      <alignment horizontal="left" vertical="top"/>
      <protection locked="0"/>
    </xf>
    <xf numFmtId="0" fontId="0" fillId="4" borderId="86" xfId="0" applyFill="1" applyBorder="1" applyAlignment="1" applyProtection="1">
      <alignment horizontal="left" vertical="top"/>
      <protection locked="0"/>
    </xf>
    <xf numFmtId="2" fontId="0" fillId="0" borderId="78" xfId="0" applyNumberFormat="1" applyBorder="1" applyProtection="1">
      <alignment vertical="top"/>
      <protection locked="0"/>
    </xf>
    <xf numFmtId="2" fontId="0" fillId="0" borderId="81" xfId="0" applyNumberFormat="1" applyBorder="1" applyProtection="1">
      <alignment vertical="top"/>
      <protection locked="0"/>
    </xf>
    <xf numFmtId="0" fontId="0" fillId="0" borderId="81" xfId="0" applyBorder="1" applyAlignment="1" applyProtection="1">
      <alignment horizontal="left" vertical="top"/>
      <protection locked="0"/>
    </xf>
    <xf numFmtId="2" fontId="0" fillId="0" borderId="52" xfId="0" applyNumberFormat="1" applyBorder="1" applyProtection="1">
      <alignment vertical="top"/>
      <protection locked="0"/>
    </xf>
    <xf numFmtId="15" fontId="3" fillId="2" borderId="41" xfId="0" applyNumberFormat="1" applyFont="1" applyFill="1" applyBorder="1" applyAlignment="1">
      <alignment horizontal="center" vertical="center"/>
      <protection locked="0"/>
    </xf>
    <xf numFmtId="0" fontId="0" fillId="0" borderId="0" xfId="0" applyFill="1" applyBorder="1" applyAlignment="1" applyProtection="1">
      <alignment horizontal="left" vertical="top"/>
      <protection locked="0"/>
    </xf>
    <xf numFmtId="2" fontId="0" fillId="0" borderId="0" xfId="0" applyNumberFormat="1" applyFill="1" applyBorder="1" applyAlignment="1" applyProtection="1">
      <alignment horizontal="right" vertical="top"/>
      <protection locked="0"/>
    </xf>
    <xf numFmtId="0" fontId="0" fillId="0" borderId="0" xfId="0" applyFill="1" applyBorder="1" applyAlignment="1" applyProtection="1">
      <alignment horizontal="right" vertical="top"/>
      <protection locked="0"/>
    </xf>
    <xf numFmtId="167" fontId="0" fillId="0" borderId="0" xfId="0" applyNumberFormat="1" applyFill="1" applyBorder="1" applyAlignment="1" applyProtection="1">
      <alignment horizontal="right" vertical="center"/>
      <protection locked="0"/>
    </xf>
    <xf numFmtId="0" fontId="0" fillId="0" borderId="0" xfId="0" applyFill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/>
      <protection locked="0"/>
    </xf>
    <xf numFmtId="15" fontId="3" fillId="2" borderId="58" xfId="0" applyNumberFormat="1" applyFont="1" applyFill="1" applyBorder="1" applyAlignment="1">
      <alignment horizontal="center" vertical="center"/>
      <protection locked="0"/>
    </xf>
    <xf numFmtId="2" fontId="0" fillId="0" borderId="63" xfId="0" applyNumberFormat="1" applyBorder="1" applyProtection="1">
      <alignment vertical="top"/>
      <protection locked="0"/>
    </xf>
    <xf numFmtId="0" fontId="0" fillId="0" borderId="87" xfId="0" applyBorder="1" applyAlignment="1" applyProtection="1">
      <alignment horizontal="right" vertical="top"/>
      <protection locked="0"/>
    </xf>
    <xf numFmtId="0" fontId="0" fillId="0" borderId="88" xfId="0" applyBorder="1" applyAlignment="1" applyProtection="1">
      <alignment horizontal="left" vertical="top"/>
      <protection locked="0"/>
    </xf>
    <xf numFmtId="0" fontId="0" fillId="0" borderId="88" xfId="0" applyBorder="1" applyAlignment="1" applyProtection="1">
      <alignment horizontal="right" vertical="top"/>
      <protection locked="0"/>
    </xf>
    <xf numFmtId="0" fontId="0" fillId="0" borderId="89" xfId="0" applyBorder="1" applyAlignment="1" applyProtection="1">
      <alignment horizontal="right" vertical="top"/>
      <protection locked="0"/>
    </xf>
    <xf numFmtId="167" fontId="0" fillId="0" borderId="90" xfId="0" applyNumberFormat="1" applyBorder="1" applyAlignment="1" applyProtection="1">
      <alignment horizontal="right" vertical="center"/>
      <protection locked="0"/>
    </xf>
    <xf numFmtId="2" fontId="0" fillId="0" borderId="91" xfId="0" applyNumberFormat="1" applyBorder="1" applyProtection="1">
      <alignment vertical="top"/>
      <protection locked="0"/>
    </xf>
    <xf numFmtId="0" fontId="0" fillId="0" borderId="92" xfId="0" applyBorder="1" applyAlignment="1" applyProtection="1">
      <alignment horizontal="right" vertical="top"/>
      <protection locked="0"/>
    </xf>
    <xf numFmtId="0" fontId="0" fillId="0" borderId="93" xfId="0" applyBorder="1" applyAlignment="1" applyProtection="1">
      <alignment horizontal="left" vertical="top"/>
      <protection locked="0"/>
    </xf>
    <xf numFmtId="0" fontId="0" fillId="0" borderId="93" xfId="0" applyBorder="1" applyAlignment="1" applyProtection="1">
      <alignment horizontal="right" vertical="top"/>
      <protection locked="0"/>
    </xf>
    <xf numFmtId="0" fontId="0" fillId="0" borderId="94" xfId="0" applyBorder="1" applyAlignment="1" applyProtection="1">
      <alignment horizontal="right" vertical="top"/>
      <protection locked="0"/>
    </xf>
    <xf numFmtId="167" fontId="0" fillId="0" borderId="95" xfId="0" applyNumberFormat="1" applyBorder="1" applyAlignment="1" applyProtection="1">
      <alignment horizontal="right" vertical="center"/>
      <protection locked="0"/>
    </xf>
    <xf numFmtId="0" fontId="0" fillId="4" borderId="96" xfId="0" applyFill="1" applyBorder="1" applyAlignment="1" applyProtection="1">
      <alignment horizontal="left" vertical="top"/>
      <protection locked="0"/>
    </xf>
    <xf numFmtId="0" fontId="0" fillId="4" borderId="37" xfId="0" applyFill="1" applyBorder="1" applyAlignment="1" applyProtection="1">
      <alignment horizontal="left" vertical="top"/>
      <protection locked="0"/>
    </xf>
    <xf numFmtId="0" fontId="0" fillId="4" borderId="97" xfId="0" applyFill="1" applyBorder="1" applyAlignment="1" applyProtection="1">
      <alignment horizontal="left" vertical="top"/>
      <protection locked="0"/>
    </xf>
    <xf numFmtId="0" fontId="0" fillId="2" borderId="98" xfId="0" applyFill="1" applyBorder="1" applyAlignment="1" applyProtection="1">
      <alignment horizontal="left" vertical="top"/>
      <protection locked="0"/>
    </xf>
    <xf numFmtId="0" fontId="2" fillId="2" borderId="60" xfId="0" applyFont="1" applyFill="1" applyBorder="1" applyAlignment="1" applyProtection="1">
      <alignment horizontal="left" vertical="top"/>
      <protection locked="0"/>
    </xf>
    <xf numFmtId="0" fontId="2" fillId="2" borderId="61" xfId="0" applyFont="1" applyFill="1" applyBorder="1" applyAlignment="1" applyProtection="1">
      <alignment horizontal="left" vertical="top"/>
      <protection locked="0"/>
    </xf>
    <xf numFmtId="0" fontId="2" fillId="4" borderId="99" xfId="0" applyFont="1" applyFill="1" applyBorder="1" applyAlignment="1" applyProtection="1">
      <alignment horizontal="left" vertical="top"/>
      <protection locked="0"/>
    </xf>
    <xf numFmtId="0" fontId="0" fillId="4" borderId="100" xfId="0" applyFill="1" applyBorder="1" applyAlignment="1" applyProtection="1">
      <alignment horizontal="left" vertical="top"/>
      <protection locked="0"/>
    </xf>
    <xf numFmtId="0" fontId="0" fillId="4" borderId="101" xfId="0" applyFill="1" applyBorder="1" applyAlignment="1" applyProtection="1">
      <alignment horizontal="left" vertical="top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6" fillId="0" borderId="51" xfId="0" applyFont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horizontal="left" vertical="top"/>
      <protection locked="0"/>
    </xf>
    <xf numFmtId="0" fontId="2" fillId="4" borderId="4" xfId="0" applyFont="1" applyFill="1" applyBorder="1" applyAlignment="1" applyProtection="1">
      <alignment horizontal="left" vertical="top"/>
      <protection locked="0"/>
    </xf>
    <xf numFmtId="0" fontId="2" fillId="4" borderId="5" xfId="0" applyFont="1" applyFill="1" applyBorder="1" applyAlignment="1" applyProtection="1">
      <alignment horizontal="left" vertical="top"/>
      <protection locked="0"/>
    </xf>
  </cellXfs>
  <cellStyles count="7">
    <cellStyle name="Betreff" xfId="1" xr:uid="{00000000-0005-0000-0000-000000000000}"/>
    <cellStyle name="Euro" xfId="4" xr:uid="{00000000-0005-0000-0000-000001000000}"/>
    <cellStyle name="Prozent-0" xfId="6" xr:uid="{00000000-0005-0000-0000-000002000000}"/>
    <cellStyle name="Prozent-2" xfId="5" xr:uid="{00000000-0005-0000-0000-000003000000}"/>
    <cellStyle name="Spalte 1" xfId="3" xr:uid="{00000000-0005-0000-0000-000004000000}"/>
    <cellStyle name="Standard" xfId="0" builtinId="0" customBuiltin="1"/>
    <cellStyle name="Textblock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ustomXml" Target="../ink/ink2.xml"/><Relationship Id="rId2" Type="http://schemas.openxmlformats.org/officeDocument/2006/relationships/image" Target="../media/image1.png"/><Relationship Id="rId1" Type="http://schemas.openxmlformats.org/officeDocument/2006/relationships/customXml" Target="../ink/ink1.xm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ustomXml" Target="../ink/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103680</xdr:colOff>
      <xdr:row>13</xdr:row>
      <xdr:rowOff>56400</xdr:rowOff>
    </xdr:from>
    <xdr:to>
      <xdr:col>2</xdr:col>
      <xdr:colOff>9570</xdr:colOff>
      <xdr:row>20</xdr:row>
      <xdr:rowOff>104910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">
          <xdr14:nvContentPartPr>
            <xdr14:cNvPr id="2" name="Freihand 1">
              <a:extLst>
                <a:ext uri="{FF2B5EF4-FFF2-40B4-BE49-F238E27FC236}">
                  <a16:creationId xmlns:a16="http://schemas.microsoft.com/office/drawing/2014/main" id="{FEDEEE97-420C-7CE2-D98E-0DE55D1DCC09}"/>
                </a:ext>
              </a:extLst>
            </xdr14:cNvPr>
            <xdr14:cNvContentPartPr/>
          </xdr14:nvContentPartPr>
          <xdr14:nvPr macro=""/>
          <xdr14:xfrm>
            <a:off x="103680" y="2037600"/>
            <a:ext cx="953640" cy="1134360"/>
          </xdr14:xfrm>
        </xdr:contentPart>
      </mc:Choice>
      <mc:Fallback>
        <xdr:pic>
          <xdr:nvPicPr>
            <xdr:cNvPr id="2" name="Freihand 1">
              <a:extLst>
                <a:ext uri="{FF2B5EF4-FFF2-40B4-BE49-F238E27FC236}">
                  <a16:creationId xmlns:a16="http://schemas.microsoft.com/office/drawing/2014/main" id="{FEDEEE97-420C-7CE2-D98E-0DE55D1DCC09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97560" y="2031480"/>
              <a:ext cx="965880" cy="11466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</xdr:col>
      <xdr:colOff>28575</xdr:colOff>
      <xdr:row>20</xdr:row>
      <xdr:rowOff>28575</xdr:rowOff>
    </xdr:from>
    <xdr:to>
      <xdr:col>11</xdr:col>
      <xdr:colOff>1285875</xdr:colOff>
      <xdr:row>26</xdr:row>
      <xdr:rowOff>123825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F5AAB662-C34C-49F0-9DD8-EB36A1FA66C3}"/>
            </a:ext>
          </a:extLst>
        </xdr:cNvPr>
        <xdr:cNvSpPr/>
      </xdr:nvSpPr>
      <xdr:spPr>
        <a:xfrm>
          <a:off x="314325" y="3095625"/>
          <a:ext cx="13182600" cy="1019175"/>
        </a:xfrm>
        <a:prstGeom prst="rect">
          <a:avLst/>
        </a:prstGeom>
        <a:noFill/>
        <a:ln w="5715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AT" sz="1100"/>
        </a:p>
      </xdr:txBody>
    </xdr:sp>
    <xdr:clientData/>
  </xdr:twoCellAnchor>
  <xdr:twoCellAnchor editAs="oneCell">
    <xdr:from>
      <xdr:col>7</xdr:col>
      <xdr:colOff>609240</xdr:colOff>
      <xdr:row>15</xdr:row>
      <xdr:rowOff>16560</xdr:rowOff>
    </xdr:from>
    <xdr:to>
      <xdr:col>8</xdr:col>
      <xdr:colOff>281985</xdr:colOff>
      <xdr:row>20</xdr:row>
      <xdr:rowOff>57390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3">
          <xdr14:nvContentPartPr>
            <xdr14:cNvPr id="4" name="Freihand 3">
              <a:extLst>
                <a:ext uri="{FF2B5EF4-FFF2-40B4-BE49-F238E27FC236}">
                  <a16:creationId xmlns:a16="http://schemas.microsoft.com/office/drawing/2014/main" id="{2155A725-D10D-E8AD-5D5A-5548E2EA6115}"/>
                </a:ext>
              </a:extLst>
            </xdr14:cNvPr>
            <xdr14:cNvContentPartPr/>
          </xdr14:nvContentPartPr>
          <xdr14:nvPr macro=""/>
          <xdr14:xfrm>
            <a:off x="7086240" y="2302560"/>
            <a:ext cx="920520" cy="821880"/>
          </xdr14:xfrm>
        </xdr:contentPart>
      </mc:Choice>
      <mc:Fallback>
        <xdr:pic>
          <xdr:nvPicPr>
            <xdr:cNvPr id="4" name="Freihand 3">
              <a:extLst>
                <a:ext uri="{FF2B5EF4-FFF2-40B4-BE49-F238E27FC236}">
                  <a16:creationId xmlns:a16="http://schemas.microsoft.com/office/drawing/2014/main" id="{2155A725-D10D-E8AD-5D5A-5548E2EA6115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7080120" y="2296440"/>
              <a:ext cx="932760" cy="83412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649916</xdr:colOff>
      <xdr:row>12</xdr:row>
      <xdr:rowOff>33332</xdr:rowOff>
    </xdr:from>
    <xdr:to>
      <xdr:col>6</xdr:col>
      <xdr:colOff>163271</xdr:colOff>
      <xdr:row>28</xdr:row>
      <xdr:rowOff>44294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">
          <xdr14:nvContentPartPr>
            <xdr14:cNvPr id="2" name="Freihand 1">
              <a:extLst>
                <a:ext uri="{FF2B5EF4-FFF2-40B4-BE49-F238E27FC236}">
                  <a16:creationId xmlns:a16="http://schemas.microsoft.com/office/drawing/2014/main" id="{B1E38C13-7129-0884-50E0-5D13C1D09AA8}"/>
                </a:ext>
              </a:extLst>
            </xdr14:cNvPr>
            <xdr14:cNvContentPartPr/>
          </xdr14:nvContentPartPr>
          <xdr14:nvPr macro=""/>
          <xdr14:xfrm>
            <a:off x="885240" y="1915920"/>
            <a:ext cx="4858560" cy="2521080"/>
          </xdr14:xfrm>
        </xdr:contentPart>
      </mc:Choice>
      <mc:Fallback>
        <xdr:pic>
          <xdr:nvPicPr>
            <xdr:cNvPr id="2" name="Freihand 1">
              <a:extLst>
                <a:ext uri="{FF2B5EF4-FFF2-40B4-BE49-F238E27FC236}">
                  <a16:creationId xmlns:a16="http://schemas.microsoft.com/office/drawing/2014/main" id="{B1E38C13-7129-0884-50E0-5D13C1D09AA8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879120" y="1909800"/>
              <a:ext cx="4870800" cy="253332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</xdr:col>
      <xdr:colOff>33617</xdr:colOff>
      <xdr:row>14</xdr:row>
      <xdr:rowOff>134471</xdr:rowOff>
    </xdr:from>
    <xdr:to>
      <xdr:col>11</xdr:col>
      <xdr:colOff>1411941</xdr:colOff>
      <xdr:row>24</xdr:row>
      <xdr:rowOff>33618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80E06490-C5C4-A829-5C88-EF33F4D71CB8}"/>
            </a:ext>
          </a:extLst>
        </xdr:cNvPr>
        <xdr:cNvSpPr/>
      </xdr:nvSpPr>
      <xdr:spPr>
        <a:xfrm>
          <a:off x="268941" y="2330824"/>
          <a:ext cx="12068735" cy="1467970"/>
        </a:xfrm>
        <a:prstGeom prst="rect">
          <a:avLst/>
        </a:prstGeom>
        <a:noFill/>
        <a:ln w="5715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AT" sz="1100"/>
        </a:p>
      </xdr:txBody>
    </xdr:sp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0:52:43.617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56 3151 24575,'-3'-4'0,"0"-1"0,0 1 0,1 0 0,0-1 0,0 0 0,0 1 0,1-1 0,0 0 0,0 0 0,0 0 0,0 0 0,0-5 0,-1-9 0,-12-70 0,-2-126 0,15-96 0,3 161 0,-4-29 0,10-253 0,7 323 0,5 1 0,48-150 0,-34 156 0,4 1 0,56-102 0,-84 185 0,0 0 0,1 1 0,1 0 0,1 1 0,0 0 0,1 1 0,0 1 0,2 0 0,-1 1 0,2 1 0,-1 0 0,2 1 0,26-12 0,50-21 0,2 4 0,2 5 0,131-30 0,-68 31 0,222-17 0,107-6 0,-358 31 0,-97 16 0,1 3 0,43-4 0,-78 11 0,0 0 0,0 0 0,1 0 0,-1 0 0,0 0 0,0 0 0,0-1 0,1 1 0,-1 0 0,0-1 0,0 1 0,0-1 0,0 1 0,0-1 0,0 1 0,0-1 0,0 0 0,1-1 0,-2 2 0,0-1 0,1 1 0,-1-1 0,0 0 0,0 1 0,0-1 0,0 0 0,0 1 0,0-1 0,0 0 0,0 1 0,0-1 0,0 1 0,-1-1 0,1 0 0,0 1 0,0-1 0,0 1 0,-1-1 0,1 0 0,0 1 0,-1-1 0,1 1 0,-1-1 0,-43-39 0,22 21 0,-60-88 0,82 107 0,-1-1 0,1 0 0,-1 1 0,1-1 0,-1 1 0,1-1 0,-1 0 0,1 1 0,0-1 0,-1 0 0,1 0 0,0 1 0,-1-1 0,1 0 0,0 0 0,0 1 0,0-1 0,0 0 0,0 0 0,0 0 0,0 1 0,0-1 0,0-1 0,15-3 0,32 12 0,-40-6 0,58 14 0,-1 2 0,0 3 0,70 34 0,-131-53 0,0 0 0,0 0 0,0 0 0,0 1 0,0 0 0,0-1 0,-1 1 0,1 0 0,0 1 0,-1-1 0,0 0 0,1 1 0,-1-1 0,0 1 0,0-1 0,-1 1 0,1 0 0,0 0 0,-1 0 0,0 0 0,0 0 0,0 0 0,0 1 0,0-1 0,0 0 0,-1 0 0,0 1 0,0-1 0,0 0 0,0 1 0,0-1 0,-1 0 0,1 1 0,-1-1 0,0 0 0,0 0 0,0 0 0,0 0 0,-1 0 0,1 0 0,-3 3 0,-8 14 0,-1-1 0,-1 0 0,0-1 0,-31 29 0,27-29 0,-145 138 125,7-8-1615,136-127-5336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0:56:29.066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 2283 24575,'241'-19'0,"-118"6"0,-56 7 0,431-50 0,-410 41 0,-1-3 0,-1-5 0,134-54 0,-196 67 0,-1-2 0,0 0 0,-1-1 0,0-2 0,-1 0 0,-1-1 0,0-1 0,-1-1 0,-1 0 0,-1-2 0,26-38 0,91-132 0,-67 99 0,-3-2 0,98-197 0,-128 210 0,-3 0 0,26-114 0,-42 132 0,-3 0 0,-3-1 0,1-111 0,-9 57 0,-4-80 0,3 196 0,0-1 0,0 0 0,0 0 0,0 1 0,-1-1 0,1 0 0,0 1 0,-1-1 0,1 0 0,-1 1 0,0-1 0,1 1 0,-1-1 0,0 1 0,0-1 0,0 1 0,0 0 0,0-1 0,0 1 0,-3-2 0,3 3 0,0 0 0,0-1 0,0 1 0,-1 0 0,1 0 0,0 0 0,0 0 0,-1 0 0,1 0 0,0 0 0,0 1 0,-1-1 0,1 0 0,0 1 0,0-1 0,0 1 0,0-1 0,0 1 0,0-1 0,0 1 0,-2 1 0,-8 6 0,1 1 0,0 1 0,-17 20 0,18-20 0,-12 14 0,-7 8 0,-2-1 0,-41 34 0,71-64 0,-1-1 0,1 1 0,-1-1 0,1 1 0,-1 0 0,1-1 0,-1 0 0,0 1 0,1-1 0,-1 1 0,1-1 0,-1 0 0,0 1 0,1-1 0,-1 0 0,0 0 0,1 1 0,-1-1 0,0 0 0,0 0 0,1 0 0,-1 0 0,0 0 0,1 0 0,-1 0 0,0 0 0,0 0 0,1-1 0,-1 1 0,0 0 0,1 0 0,-1-1 0,0 1 0,1 0 0,-1-1 0,0 1 0,1 0 0,-1-1 0,1 1 0,-1-1 0,1 1 0,-1-1 0,1 1 0,-1-1 0,1 0 0,0 1 0,-1-1 0,1 0 0,0 1 0,-1-1 0,1 0 0,0 1 0,0-1 0,0 0 0,-1 1 0,1-1 0,0 0 0,0-1 0,-1-3 0,1-1 0,0 0 0,0 0 0,0 1 0,0-1 0,2-7 0,10-32 0,25-61 0,-12 36 0,-24 67 0,0 0 0,1 0 0,-1 0 0,1 0 0,-1 0 0,1 1 0,0-1 0,0 1 0,0-1 0,0 1 0,1 0 0,-1 0 0,1 0 0,-1 0 0,1 0 0,0 0 0,0 1 0,0-1 0,-1 1 0,1 0 0,1 0 0,-1 0 0,0 0 0,0 1 0,0-1 0,0 1 0,0 0 0,1 0 0,-1 0 0,0 0 0,0 0 0,0 1 0,1-1 0,5 3 0,9 2 0,0 1 0,-1 0 0,0 1 0,25 15 0,-21-11-96,26 13-222,-1 2 1,-2 2 0,59 48 0,-77-50-6509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0:54:44.521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9526 685 24575,'-7'-4'0,"1"0"0,0 1 0,-1-1 0,0 1 0,1 1 0,-1-1 0,-1 1 0,-7-2 0,-16-3 0,-242-60-196,-475-52-1,-302 49-747,-732 90 231,1439 11 534,1 15 1,3 15 0,-391 124 0,-617 312-805,1051-380 890,179-71 90,-374 152-57,9 33-40,364-163 52,-205 154 1,250-162 36,2 3 0,3 4 1,-92 116-1,125-137 186,3 2 0,1 2 0,3 0 0,2 2-1,2 1 1,-22 70 0,33-75 16,1 1 0,3 0 0,1 1 0,3 0 0,2 0 1,2 0-1,9 78 0,6-37 74,4 0 0,4-1 0,45 121 0,140 251-716,-120-298 313,7-4 0,7-5-1,7-4 1,6-4 0,6-6 0,6-6 0,7-5-1,4-5 1,7-7 0,200 127 0,-159-135-253,388 167 0,-312-178-498,290 70 0,-97-67-683,776 74-1,-421-116 522,893-51 0,-984-53 1034,1052-200 1,-968 59-826,-33-76 824,-644 208 81,-3-6 1,-3-5 0,144-103-1,-183 108 185,-3-4 0,-3-2 0,-3-4 0,-2-4 0,65-90 0,-62 59-197,-5-3 1,-5-3-1,-5-3 0,-5-2 0,-5-2 0,41-158 0,-23 12-87,57-500 0,-63-8 1549,-57 641-1134,-6 0-1,-6 1 0,-50-246 0,35 286-200,-3 1 1,-4 2-1,-4 1 0,-4 2 0,-3 1 0,-4 3 0,-3 2 0,-3 1 0,-90-96 0,60 86 111,-4 3 0,-3 5 0,-3 3 1,-4 5-1,-2 3 0,-190-92 0,141 93-273,-2 7 1,-3 7 0,-2 7-1,-237-39 1,73 41-323,-404-4 0,309 47 306,-619 79 0,-395 191 0,129 123 62,1009-280-316,5 13 1,-366 221-1,520-265 167,-225 187 0,287-208 94,3 3 0,3 3 0,3 3 0,-78 118 0,93-115-2,4 2 1,4 2 0,2 1 0,-46 162-1,63-172-157,4 0 0,3 2 0,3-1-1,3 1 1,3 0 0,9 99 0,21 22-3496</inkml:trace>
</inkml: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D737A-0420-4C04-A805-075CAF381400}">
  <sheetPr codeName="Tabelle3">
    <tabColor theme="1" tint="0.249977111117893"/>
  </sheetPr>
  <dimension ref="A1:O41"/>
  <sheetViews>
    <sheetView tabSelected="1" zoomScaleNormal="100" workbookViewId="0">
      <selection activeCell="F10" sqref="F10"/>
    </sheetView>
  </sheetViews>
  <sheetFormatPr baseColWidth="10" defaultColWidth="11.42578125" defaultRowHeight="12" x14ac:dyDescent="0.2"/>
  <cols>
    <col min="1" max="1" width="4.28515625" style="2" customWidth="1"/>
    <col min="2" max="2" width="11.42578125" style="2"/>
    <col min="3" max="3" width="11.5703125" style="2" customWidth="1"/>
    <col min="4" max="4" width="12.7109375" style="2" customWidth="1"/>
    <col min="5" max="5" width="5" style="2" customWidth="1"/>
    <col min="6" max="6" width="39" style="2" customWidth="1"/>
    <col min="7" max="7" width="13.140625" style="2" customWidth="1"/>
    <col min="8" max="8" width="18.7109375" style="2" customWidth="1"/>
    <col min="9" max="9" width="14.28515625" style="2" customWidth="1"/>
    <col min="10" max="10" width="18.5703125" style="44" customWidth="1"/>
    <col min="11" max="11" width="34.42578125" style="2" customWidth="1"/>
    <col min="12" max="12" width="19.7109375" style="2" customWidth="1"/>
    <col min="13" max="13" width="11.42578125" style="2" customWidth="1"/>
    <col min="14" max="14" width="74.5703125" style="1" hidden="1" customWidth="1"/>
    <col min="15" max="16384" width="11.42578125" style="2"/>
  </cols>
  <sheetData>
    <row r="1" spans="1:15" ht="12" customHeight="1" x14ac:dyDescent="0.2">
      <c r="A1" s="186" t="s">
        <v>110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53" t="s">
        <v>62</v>
      </c>
      <c r="M1" s="95"/>
      <c r="N1" s="95"/>
      <c r="O1" s="95"/>
    </row>
    <row r="2" spans="1:15" ht="12" customHeight="1" x14ac:dyDescent="0.2">
      <c r="A2" s="186"/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53" t="s">
        <v>111</v>
      </c>
      <c r="M2" s="95"/>
      <c r="N2" s="95"/>
      <c r="O2" s="95"/>
    </row>
    <row r="6" spans="1:15" x14ac:dyDescent="0.2">
      <c r="F6" s="97"/>
      <c r="J6" s="2"/>
      <c r="K6" s="1"/>
      <c r="N6" s="2"/>
    </row>
    <row r="7" spans="1:15" x14ac:dyDescent="0.2">
      <c r="F7" s="97"/>
      <c r="J7" s="2"/>
      <c r="K7" s="1"/>
      <c r="N7" s="2"/>
    </row>
    <row r="8" spans="1:15" x14ac:dyDescent="0.2">
      <c r="F8" s="97"/>
      <c r="J8" s="2"/>
      <c r="K8" s="1"/>
      <c r="N8" s="2"/>
    </row>
    <row r="9" spans="1:15" x14ac:dyDescent="0.2">
      <c r="F9" s="97"/>
      <c r="J9" s="2"/>
      <c r="K9" s="1"/>
      <c r="N9" s="2"/>
    </row>
    <row r="14" spans="1:15" x14ac:dyDescent="0.2">
      <c r="C14" s="2" t="s">
        <v>129</v>
      </c>
    </row>
    <row r="15" spans="1:15" x14ac:dyDescent="0.2">
      <c r="A15" s="163"/>
      <c r="I15" s="2" t="s">
        <v>133</v>
      </c>
    </row>
    <row r="16" spans="1:15" x14ac:dyDescent="0.2">
      <c r="D16" s="2" t="s">
        <v>128</v>
      </c>
    </row>
    <row r="17" spans="1:12" x14ac:dyDescent="0.2">
      <c r="D17" s="2" t="s">
        <v>130</v>
      </c>
    </row>
    <row r="18" spans="1:12" ht="12.75" thickBot="1" x14ac:dyDescent="0.25"/>
    <row r="19" spans="1:12" x14ac:dyDescent="0.2">
      <c r="A19" s="142" t="s">
        <v>127</v>
      </c>
      <c r="B19" s="139"/>
      <c r="C19" s="140"/>
      <c r="D19" s="127" t="s">
        <v>0</v>
      </c>
      <c r="E19" s="127"/>
      <c r="F19" s="90" t="s">
        <v>3</v>
      </c>
      <c r="G19" s="90" t="s">
        <v>1</v>
      </c>
      <c r="H19" s="90" t="s">
        <v>67</v>
      </c>
      <c r="I19" s="91" t="s">
        <v>2</v>
      </c>
      <c r="J19" s="92" t="s">
        <v>88</v>
      </c>
      <c r="K19" s="92" t="s">
        <v>80</v>
      </c>
      <c r="L19" s="93" t="s">
        <v>52</v>
      </c>
    </row>
    <row r="20" spans="1:12" ht="12.75" thickBot="1" x14ac:dyDescent="0.25">
      <c r="A20" s="180"/>
      <c r="B20" s="181" t="s">
        <v>126</v>
      </c>
      <c r="C20" s="182"/>
      <c r="D20" s="85" t="s">
        <v>4</v>
      </c>
      <c r="E20" s="85"/>
      <c r="F20" s="78"/>
      <c r="G20" s="78" t="s">
        <v>66</v>
      </c>
      <c r="H20" s="77" t="s">
        <v>87</v>
      </c>
      <c r="I20" s="67"/>
      <c r="J20" s="67"/>
      <c r="K20" s="67"/>
      <c r="L20" s="46" t="s">
        <v>68</v>
      </c>
    </row>
    <row r="21" spans="1:12" ht="12.75" thickBot="1" x14ac:dyDescent="0.25">
      <c r="A21" s="183" t="s">
        <v>122</v>
      </c>
      <c r="B21" s="184"/>
      <c r="C21" s="185"/>
      <c r="D21" s="29"/>
      <c r="E21" s="30"/>
      <c r="F21" s="31"/>
      <c r="G21" s="32"/>
      <c r="H21" s="38"/>
      <c r="I21" s="38"/>
      <c r="J21" s="38"/>
      <c r="K21" s="38"/>
      <c r="L21" s="43"/>
    </row>
    <row r="22" spans="1:12" x14ac:dyDescent="0.2">
      <c r="A22" s="177"/>
      <c r="B22" s="178"/>
      <c r="C22" s="179"/>
      <c r="D22" s="29"/>
      <c r="E22" s="30"/>
      <c r="F22" s="31"/>
      <c r="G22" s="32"/>
      <c r="H22" s="38"/>
      <c r="I22" s="38"/>
      <c r="J22" s="38"/>
      <c r="K22" s="38"/>
      <c r="L22" s="43"/>
    </row>
    <row r="23" spans="1:12" x14ac:dyDescent="0.2">
      <c r="A23" s="138"/>
      <c r="B23" s="131"/>
      <c r="C23" s="134"/>
      <c r="D23" s="29"/>
      <c r="E23" s="30"/>
      <c r="F23" s="31"/>
      <c r="G23" s="32"/>
      <c r="H23" s="38"/>
      <c r="I23" s="38"/>
      <c r="J23" s="38"/>
      <c r="K23" s="38"/>
      <c r="L23" s="43"/>
    </row>
    <row r="24" spans="1:12" x14ac:dyDescent="0.2">
      <c r="A24" s="138"/>
      <c r="B24" s="131"/>
      <c r="C24" s="134"/>
      <c r="D24" s="29"/>
      <c r="E24" s="30"/>
      <c r="F24" s="31"/>
      <c r="G24" s="32"/>
      <c r="H24" s="38"/>
      <c r="I24" s="38"/>
      <c r="J24" s="38"/>
      <c r="K24" s="38"/>
      <c r="L24" s="43"/>
    </row>
    <row r="25" spans="1:12" x14ac:dyDescent="0.2">
      <c r="A25" s="138"/>
      <c r="B25" s="131"/>
      <c r="C25" s="134"/>
      <c r="D25" s="29"/>
      <c r="E25" s="30"/>
      <c r="F25" s="31"/>
      <c r="G25" s="32"/>
      <c r="H25" s="38"/>
      <c r="I25" s="38"/>
      <c r="J25" s="38"/>
      <c r="K25" s="38"/>
      <c r="L25" s="43"/>
    </row>
    <row r="26" spans="1:12" x14ac:dyDescent="0.2">
      <c r="A26" s="138"/>
      <c r="B26" s="131"/>
      <c r="C26" s="134"/>
      <c r="D26" s="29"/>
      <c r="E26" s="30"/>
      <c r="F26" s="31"/>
      <c r="G26" s="32"/>
      <c r="H26" s="38"/>
      <c r="I26" s="38"/>
      <c r="J26" s="38"/>
      <c r="K26" s="38"/>
      <c r="L26" s="43"/>
    </row>
    <row r="27" spans="1:12" ht="12.75" thickBot="1" x14ac:dyDescent="0.25">
      <c r="A27" s="143"/>
      <c r="B27" s="144"/>
      <c r="C27" s="145"/>
      <c r="D27" s="165"/>
      <c r="E27" s="166"/>
      <c r="F27" s="167"/>
      <c r="G27" s="168"/>
      <c r="H27" s="169"/>
      <c r="I27" s="169"/>
      <c r="J27" s="169"/>
      <c r="K27" s="169"/>
      <c r="L27" s="170"/>
    </row>
    <row r="28" spans="1:12" ht="12.75" thickBot="1" x14ac:dyDescent="0.25">
      <c r="A28" s="183" t="s">
        <v>94</v>
      </c>
      <c r="B28" s="184"/>
      <c r="C28" s="185"/>
      <c r="D28" s="171"/>
      <c r="E28" s="172"/>
      <c r="F28" s="173"/>
      <c r="G28" s="174"/>
      <c r="H28" s="175"/>
      <c r="I28" s="175"/>
      <c r="J28" s="175"/>
      <c r="K28" s="175"/>
      <c r="L28" s="176"/>
    </row>
    <row r="29" spans="1:12" x14ac:dyDescent="0.2">
      <c r="A29" s="177"/>
      <c r="B29" s="178"/>
      <c r="C29" s="179"/>
      <c r="D29" s="29"/>
      <c r="E29" s="30"/>
      <c r="F29" s="31"/>
      <c r="G29" s="32"/>
      <c r="H29" s="38"/>
      <c r="I29" s="38"/>
      <c r="J29" s="38"/>
      <c r="K29" s="38"/>
      <c r="L29" s="43"/>
    </row>
    <row r="30" spans="1:12" x14ac:dyDescent="0.2">
      <c r="A30" s="138"/>
      <c r="B30" s="131"/>
      <c r="C30" s="134"/>
      <c r="D30" s="29"/>
      <c r="E30" s="30"/>
      <c r="F30" s="31"/>
      <c r="G30" s="32"/>
      <c r="H30" s="38"/>
      <c r="I30" s="38"/>
      <c r="J30" s="38"/>
      <c r="K30" s="38"/>
      <c r="L30" s="43"/>
    </row>
    <row r="31" spans="1:12" x14ac:dyDescent="0.2">
      <c r="A31" s="138"/>
      <c r="B31" s="131"/>
      <c r="C31" s="134"/>
      <c r="D31" s="29"/>
      <c r="E31" s="30"/>
      <c r="F31" s="31"/>
      <c r="G31" s="32"/>
      <c r="H31" s="38"/>
      <c r="I31" s="38"/>
      <c r="J31" s="38"/>
      <c r="K31" s="38"/>
      <c r="L31" s="43"/>
    </row>
    <row r="32" spans="1:12" x14ac:dyDescent="0.2">
      <c r="A32" s="138"/>
      <c r="B32" s="131"/>
      <c r="C32" s="134"/>
      <c r="D32" s="29"/>
      <c r="E32" s="30"/>
      <c r="F32" s="31"/>
      <c r="G32" s="32"/>
      <c r="H32" s="38"/>
      <c r="I32" s="38"/>
      <c r="J32" s="38"/>
      <c r="K32" s="38"/>
      <c r="L32" s="43"/>
    </row>
    <row r="33" spans="1:12" x14ac:dyDescent="0.2">
      <c r="A33" s="138"/>
      <c r="B33" s="131"/>
      <c r="C33" s="134"/>
      <c r="D33" s="29"/>
      <c r="E33" s="30"/>
      <c r="F33" s="31"/>
      <c r="G33" s="32"/>
      <c r="H33" s="38"/>
      <c r="I33" s="38"/>
      <c r="J33" s="38"/>
      <c r="K33" s="38"/>
      <c r="L33" s="43"/>
    </row>
    <row r="34" spans="1:12" ht="12.75" thickBot="1" x14ac:dyDescent="0.25">
      <c r="A34" s="112"/>
      <c r="B34" s="135"/>
      <c r="C34" s="136"/>
      <c r="D34" s="165"/>
      <c r="E34" s="166"/>
      <c r="F34" s="167"/>
      <c r="G34" s="168"/>
      <c r="H34" s="169"/>
      <c r="I34" s="169"/>
      <c r="J34" s="169"/>
      <c r="K34" s="169"/>
      <c r="L34" s="170"/>
    </row>
    <row r="35" spans="1:12" ht="12.75" thickBot="1" x14ac:dyDescent="0.25">
      <c r="A35" s="183" t="s">
        <v>106</v>
      </c>
      <c r="B35" s="184"/>
      <c r="C35" s="185"/>
      <c r="D35" s="29"/>
      <c r="E35" s="30"/>
      <c r="F35" s="31"/>
      <c r="G35" s="32"/>
      <c r="H35" s="38"/>
      <c r="I35" s="38"/>
      <c r="J35" s="38"/>
      <c r="K35" s="38"/>
      <c r="L35" s="43"/>
    </row>
    <row r="36" spans="1:12" x14ac:dyDescent="0.2">
      <c r="A36" s="177"/>
      <c r="B36" s="178"/>
      <c r="C36" s="179"/>
      <c r="D36" s="20"/>
      <c r="E36" s="23"/>
      <c r="F36" s="13"/>
      <c r="G36" s="12"/>
      <c r="H36" s="34"/>
      <c r="I36" s="34"/>
      <c r="J36" s="34"/>
      <c r="K36" s="34"/>
      <c r="L36" s="41"/>
    </row>
    <row r="37" spans="1:12" x14ac:dyDescent="0.2">
      <c r="A37" s="138"/>
      <c r="B37" s="131"/>
      <c r="C37" s="134"/>
      <c r="D37" s="20"/>
      <c r="E37" s="23"/>
      <c r="F37" s="13"/>
      <c r="G37" s="12"/>
      <c r="H37" s="34"/>
      <c r="I37" s="34"/>
      <c r="J37" s="34"/>
      <c r="K37" s="34"/>
      <c r="L37" s="41"/>
    </row>
    <row r="38" spans="1:12" x14ac:dyDescent="0.2">
      <c r="A38" s="138"/>
      <c r="B38" s="131"/>
      <c r="C38" s="134"/>
      <c r="D38" s="20"/>
      <c r="E38" s="23"/>
      <c r="F38" s="13"/>
      <c r="G38" s="12"/>
      <c r="H38" s="34"/>
      <c r="I38" s="34"/>
      <c r="J38" s="34"/>
      <c r="K38" s="34"/>
      <c r="L38" s="41"/>
    </row>
    <row r="39" spans="1:12" x14ac:dyDescent="0.2">
      <c r="A39" s="138"/>
      <c r="B39" s="131"/>
      <c r="C39" s="134"/>
      <c r="D39" s="25"/>
      <c r="E39" s="26"/>
      <c r="F39" s="27"/>
      <c r="G39" s="28"/>
      <c r="H39" s="37"/>
      <c r="I39" s="37"/>
      <c r="J39" s="37"/>
      <c r="K39" s="37"/>
      <c r="L39" s="42"/>
    </row>
    <row r="40" spans="1:12" x14ac:dyDescent="0.2">
      <c r="A40" s="138"/>
      <c r="B40" s="131"/>
      <c r="C40" s="134"/>
      <c r="D40" s="21"/>
      <c r="E40" s="24"/>
      <c r="F40" s="9"/>
      <c r="G40" s="9"/>
      <c r="H40" s="35"/>
      <c r="I40" s="35"/>
      <c r="J40" s="35"/>
      <c r="K40" s="35"/>
      <c r="L40" s="47"/>
    </row>
    <row r="41" spans="1:12" ht="12.75" thickBot="1" x14ac:dyDescent="0.25">
      <c r="A41" s="112"/>
      <c r="B41" s="135"/>
      <c r="C41" s="136"/>
      <c r="D41" s="5">
        <f>SUM(D21:D38)</f>
        <v>0</v>
      </c>
      <c r="E41" s="6" t="s">
        <v>4</v>
      </c>
      <c r="F41" s="7" t="s">
        <v>10</v>
      </c>
      <c r="G41" s="8"/>
      <c r="H41" s="8"/>
      <c r="I41" s="36"/>
      <c r="J41" s="36"/>
      <c r="K41" s="36"/>
      <c r="L41" s="48">
        <f>SUM(L21:L40)</f>
        <v>0</v>
      </c>
    </row>
  </sheetData>
  <sheetProtection formatCells="0" formatRows="0" insertRows="0" deleteRows="0" selectLockedCells="1"/>
  <mergeCells count="1">
    <mergeCell ref="A1:K2"/>
  </mergeCells>
  <pageMargins left="1.1811023622047245" right="0.98425196850393704" top="1.3779527559055118" bottom="0.78740157480314965" header="0.23622047244094491" footer="0.31496062992125984"/>
  <pageSetup paperSize="8" orientation="landscape" horizontalDpi="300" verticalDpi="300" r:id="rId1"/>
  <headerFooter differentFirst="1">
    <oddHeader>&amp;L&amp;8
 Seite &amp;P von &amp;N&amp;R&amp;"hk-1,Standard"&amp;34 &amp;62 0</oddHeader>
    <oddFooter>&amp;R&amp;"hk-1,Standard"&amp;25abcdefg</oddFooter>
    <firstHeader>&amp;L
&amp;P / &amp;N</firstHeader>
  </headerFooter>
  <rowBreaks count="1" manualBreakCount="1">
    <brk id="339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74575255-544C-4EDD-AD85-F921ECB26508}">
          <x14:formula1>
            <xm:f>'Wand (W)'!$A$4:$A$120</xm:f>
          </x14:formula1>
          <xm:sqref>A15</xm:sqref>
        </x14:dataValidation>
        <x14:dataValidation type="list" allowBlank="1" showInputMessage="1" showErrorMessage="1" xr:uid="{7CC4D20C-C026-4DFB-8A14-D76122B8F173}">
          <x14:formula1>
            <xm:f>'Fassade (F)'!$A$1:$A$55</xm:f>
          </x14:formula1>
          <xm:sqref>A21</xm:sqref>
        </x14:dataValidation>
        <x14:dataValidation type="list" allowBlank="1" showInputMessage="1" showErrorMessage="1" xr:uid="{62854D34-C3A8-4E08-A202-760FB800B8A9}">
          <x14:formula1>
            <xm:f>'Wand (W)'!$A$4:$A$80</xm:f>
          </x14:formula1>
          <xm:sqref>A28</xm:sqref>
        </x14:dataValidation>
        <x14:dataValidation type="list" allowBlank="1" showInputMessage="1" showErrorMessage="1" xr:uid="{2BFE62F4-126C-4E0A-B5C9-765706328120}">
          <x14:formula1>
            <xm:f>'Vorsatzschale (V)'!$A$1:$A$61</xm:f>
          </x14:formula1>
          <xm:sqref>A35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FD72B-D41A-43D9-B560-42565BC24FCA}">
  <sheetPr codeName="Tabelle13">
    <tabColor theme="6" tint="0.39997558519241921"/>
  </sheetPr>
  <dimension ref="A1:R363"/>
  <sheetViews>
    <sheetView zoomScaleNormal="100" zoomScalePageLayoutView="115" workbookViewId="0">
      <selection activeCell="J122" sqref="J122"/>
    </sheetView>
  </sheetViews>
  <sheetFormatPr baseColWidth="10" defaultColWidth="11.42578125" defaultRowHeight="12" x14ac:dyDescent="0.2"/>
  <cols>
    <col min="1" max="1" width="3.85546875" style="2" customWidth="1"/>
    <col min="2" max="2" width="12.42578125" style="2" customWidth="1"/>
    <col min="3" max="3" width="3.5703125" style="2" customWidth="1"/>
    <col min="4" max="4" width="41.28515625" style="2" customWidth="1"/>
    <col min="5" max="5" width="12.85546875" style="2" customWidth="1"/>
    <col min="6" max="6" width="13.140625" style="2" customWidth="1"/>
    <col min="7" max="7" width="13" style="2" customWidth="1"/>
    <col min="8" max="8" width="13.28515625" style="2" customWidth="1"/>
    <col min="9" max="9" width="14.85546875" style="2" customWidth="1"/>
    <col min="10" max="10" width="18.42578125" style="2" customWidth="1"/>
    <col min="11" max="11" width="14.28515625" style="2" customWidth="1"/>
    <col min="12" max="12" width="11.85546875" style="2" customWidth="1"/>
    <col min="13" max="13" width="17" style="44" customWidth="1"/>
    <col min="14" max="16" width="11.42578125" style="2" customWidth="1"/>
    <col min="17" max="17" width="74.5703125" style="1" hidden="1" customWidth="1"/>
    <col min="18" max="16384" width="11.42578125" style="2"/>
  </cols>
  <sheetData>
    <row r="1" spans="1:18" ht="12" customHeight="1" x14ac:dyDescent="0.2">
      <c r="B1" s="186" t="s">
        <v>77</v>
      </c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53" t="s">
        <v>62</v>
      </c>
      <c r="O1" s="95"/>
      <c r="P1" s="95"/>
      <c r="Q1" s="95"/>
      <c r="R1" s="95"/>
    </row>
    <row r="2" spans="1:18" ht="12" customHeight="1" thickBot="1" x14ac:dyDescent="0.25"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53" t="s">
        <v>120</v>
      </c>
      <c r="O2" s="95"/>
      <c r="P2" s="95"/>
      <c r="Q2" s="95"/>
      <c r="R2" s="95"/>
    </row>
    <row r="3" spans="1:18" x14ac:dyDescent="0.2">
      <c r="A3" s="142" t="s">
        <v>119</v>
      </c>
      <c r="B3" s="139"/>
      <c r="C3" s="140"/>
      <c r="D3" s="88" t="s">
        <v>0</v>
      </c>
      <c r="E3" s="89"/>
      <c r="F3" s="90" t="s">
        <v>3</v>
      </c>
      <c r="G3" s="90" t="s">
        <v>1</v>
      </c>
      <c r="H3" s="90" t="s">
        <v>67</v>
      </c>
      <c r="I3" s="92" t="s">
        <v>71</v>
      </c>
      <c r="J3" s="164" t="s">
        <v>72</v>
      </c>
      <c r="K3" s="92" t="s">
        <v>73</v>
      </c>
      <c r="L3" s="92" t="s">
        <v>75</v>
      </c>
      <c r="M3" s="92" t="s">
        <v>80</v>
      </c>
      <c r="N3" s="93" t="s">
        <v>52</v>
      </c>
    </row>
    <row r="4" spans="1:18" x14ac:dyDescent="0.2">
      <c r="A4" s="141"/>
      <c r="B4" s="129" t="s">
        <v>112</v>
      </c>
      <c r="C4" s="130"/>
      <c r="D4" s="125" t="s">
        <v>4</v>
      </c>
      <c r="E4" s="74"/>
      <c r="F4" s="78"/>
      <c r="G4" s="78" t="s">
        <v>66</v>
      </c>
      <c r="H4" s="77" t="s">
        <v>69</v>
      </c>
      <c r="I4" s="126"/>
      <c r="J4" s="157"/>
      <c r="K4" s="126"/>
      <c r="L4" s="126"/>
      <c r="M4" s="126"/>
      <c r="N4" s="46" t="s">
        <v>68</v>
      </c>
    </row>
    <row r="5" spans="1:18" x14ac:dyDescent="0.2">
      <c r="A5" s="137"/>
      <c r="B5" s="128" t="s">
        <v>75</v>
      </c>
      <c r="C5" s="132"/>
      <c r="D5" s="29">
        <v>4</v>
      </c>
      <c r="E5" s="30"/>
      <c r="F5" s="31" t="s">
        <v>28</v>
      </c>
      <c r="G5" s="32"/>
      <c r="H5" s="38"/>
      <c r="I5" s="38"/>
      <c r="J5" s="100"/>
      <c r="K5" s="38"/>
      <c r="L5" s="38"/>
      <c r="M5" s="38"/>
      <c r="N5" s="43"/>
    </row>
    <row r="6" spans="1:18" x14ac:dyDescent="0.2">
      <c r="A6" s="138"/>
      <c r="B6" s="131" t="s">
        <v>72</v>
      </c>
      <c r="C6" s="134"/>
      <c r="D6" s="20">
        <v>1.25</v>
      </c>
      <c r="E6" s="23"/>
      <c r="F6" s="13" t="s">
        <v>56</v>
      </c>
      <c r="G6" s="12"/>
      <c r="H6" s="34"/>
      <c r="I6" s="34"/>
      <c r="J6" s="101"/>
      <c r="K6" s="34"/>
      <c r="L6" s="34"/>
      <c r="M6" s="34"/>
      <c r="N6" s="41"/>
    </row>
    <row r="7" spans="1:18" x14ac:dyDescent="0.2">
      <c r="A7" s="138"/>
      <c r="B7" s="131" t="s">
        <v>71</v>
      </c>
      <c r="C7" s="134"/>
      <c r="D7" s="20">
        <v>1.25</v>
      </c>
      <c r="E7" s="23"/>
      <c r="F7" s="13" t="s">
        <v>56</v>
      </c>
      <c r="G7" s="12"/>
      <c r="H7" s="34"/>
      <c r="I7" s="34"/>
      <c r="J7" s="101"/>
      <c r="K7" s="34"/>
      <c r="L7" s="34"/>
      <c r="M7" s="34"/>
      <c r="N7" s="41"/>
    </row>
    <row r="8" spans="1:18" x14ac:dyDescent="0.2">
      <c r="A8" s="138"/>
      <c r="B8" s="131" t="s">
        <v>79</v>
      </c>
      <c r="C8" s="134"/>
      <c r="D8" s="25"/>
      <c r="E8" s="26"/>
      <c r="F8" s="27" t="s">
        <v>58</v>
      </c>
      <c r="G8" s="28"/>
      <c r="H8" s="37"/>
      <c r="I8" s="37"/>
      <c r="J8" s="102"/>
      <c r="K8" s="37"/>
      <c r="L8" s="37"/>
      <c r="M8" s="37"/>
      <c r="N8" s="42">
        <v>15</v>
      </c>
    </row>
    <row r="9" spans="1:18" x14ac:dyDescent="0.2">
      <c r="A9" s="138"/>
      <c r="B9" s="131" t="s">
        <v>92</v>
      </c>
      <c r="C9" s="134"/>
      <c r="D9" s="21"/>
      <c r="E9" s="24"/>
      <c r="F9" s="9"/>
      <c r="G9" s="9"/>
      <c r="H9" s="35"/>
      <c r="I9" s="35"/>
      <c r="J9" s="103"/>
      <c r="K9" s="35"/>
      <c r="L9" s="35"/>
      <c r="M9" s="35"/>
      <c r="N9" s="47"/>
    </row>
    <row r="10" spans="1:18" ht="12.75" thickBot="1" x14ac:dyDescent="0.25">
      <c r="A10" s="112"/>
      <c r="B10" s="135"/>
      <c r="C10" s="136"/>
      <c r="D10" s="5">
        <f>SUM(D5:D7)</f>
        <v>6.5</v>
      </c>
      <c r="E10" s="6" t="s">
        <v>4</v>
      </c>
      <c r="F10" s="7" t="s">
        <v>10</v>
      </c>
      <c r="G10" s="8"/>
      <c r="H10" s="8"/>
      <c r="I10" s="36"/>
      <c r="J10" s="104"/>
      <c r="K10" s="36"/>
      <c r="L10" s="36"/>
      <c r="M10" s="36"/>
      <c r="N10" s="48">
        <f>SUM(N5:N9)</f>
        <v>15</v>
      </c>
    </row>
    <row r="11" spans="1:18" x14ac:dyDescent="0.2">
      <c r="J11" s="97"/>
      <c r="M11" s="2"/>
      <c r="N11" s="44"/>
    </row>
    <row r="12" spans="1:18" ht="12.75" thickBot="1" x14ac:dyDescent="0.25">
      <c r="J12" s="97"/>
      <c r="M12" s="2"/>
      <c r="N12" s="44"/>
    </row>
    <row r="13" spans="1:18" x14ac:dyDescent="0.2">
      <c r="A13" s="142" t="s">
        <v>121</v>
      </c>
      <c r="B13" s="139"/>
      <c r="C13" s="140"/>
      <c r="D13" s="88" t="s">
        <v>0</v>
      </c>
      <c r="E13" s="89"/>
      <c r="F13" s="90" t="s">
        <v>3</v>
      </c>
      <c r="G13" s="90" t="s">
        <v>1</v>
      </c>
      <c r="H13" s="90" t="s">
        <v>67</v>
      </c>
      <c r="I13" s="92" t="s">
        <v>71</v>
      </c>
      <c r="J13" s="164" t="s">
        <v>72</v>
      </c>
      <c r="K13" s="92" t="s">
        <v>73</v>
      </c>
      <c r="L13" s="92" t="s">
        <v>75</v>
      </c>
      <c r="M13" s="92" t="s">
        <v>80</v>
      </c>
      <c r="N13" s="93" t="s">
        <v>52</v>
      </c>
    </row>
    <row r="14" spans="1:18" x14ac:dyDescent="0.2">
      <c r="A14" s="141"/>
      <c r="B14" s="129" t="s">
        <v>112</v>
      </c>
      <c r="C14" s="130"/>
      <c r="D14" s="125" t="s">
        <v>4</v>
      </c>
      <c r="E14" s="74"/>
      <c r="F14" s="78"/>
      <c r="G14" s="78" t="s">
        <v>66</v>
      </c>
      <c r="H14" s="77" t="s">
        <v>69</v>
      </c>
      <c r="I14" s="126"/>
      <c r="J14" s="157"/>
      <c r="K14" s="126"/>
      <c r="L14" s="126"/>
      <c r="M14" s="126"/>
      <c r="N14" s="46" t="s">
        <v>68</v>
      </c>
    </row>
    <row r="15" spans="1:18" x14ac:dyDescent="0.2">
      <c r="A15" s="137"/>
      <c r="B15" s="128" t="s">
        <v>75</v>
      </c>
      <c r="C15" s="132"/>
      <c r="D15" s="20">
        <v>0.5</v>
      </c>
      <c r="E15" s="23"/>
      <c r="F15" s="13" t="s">
        <v>20</v>
      </c>
      <c r="G15" s="12"/>
      <c r="H15" s="34"/>
      <c r="I15" s="34"/>
      <c r="J15" s="101"/>
      <c r="K15" s="34"/>
      <c r="L15" s="34"/>
      <c r="M15" s="34"/>
      <c r="N15" s="66" t="s">
        <v>64</v>
      </c>
    </row>
    <row r="16" spans="1:18" x14ac:dyDescent="0.2">
      <c r="A16" s="138"/>
      <c r="B16" s="131" t="s">
        <v>72</v>
      </c>
      <c r="C16" s="134"/>
      <c r="D16" s="20">
        <v>5</v>
      </c>
      <c r="E16" s="23"/>
      <c r="F16" s="13" t="s">
        <v>19</v>
      </c>
      <c r="G16" s="12"/>
      <c r="H16" s="34"/>
      <c r="I16" s="34"/>
      <c r="J16" s="101"/>
      <c r="K16" s="34"/>
      <c r="L16" s="34"/>
      <c r="M16" s="34"/>
      <c r="N16" s="41"/>
    </row>
    <row r="17" spans="1:17" x14ac:dyDescent="0.2">
      <c r="A17" s="138"/>
      <c r="B17" s="131" t="s">
        <v>71</v>
      </c>
      <c r="C17" s="134"/>
      <c r="D17" s="20">
        <v>1.25</v>
      </c>
      <c r="E17" s="23"/>
      <c r="F17" s="13" t="s">
        <v>56</v>
      </c>
      <c r="G17" s="12"/>
      <c r="H17" s="34"/>
      <c r="I17" s="34"/>
      <c r="J17" s="101"/>
      <c r="K17" s="34"/>
      <c r="L17" s="34"/>
      <c r="M17" s="34"/>
      <c r="N17" s="41"/>
    </row>
    <row r="18" spans="1:17" x14ac:dyDescent="0.2">
      <c r="A18" s="138"/>
      <c r="B18" s="131" t="s">
        <v>79</v>
      </c>
      <c r="C18" s="134"/>
      <c r="D18" s="20">
        <v>1.25</v>
      </c>
      <c r="E18" s="23"/>
      <c r="F18" s="13" t="s">
        <v>56</v>
      </c>
      <c r="G18" s="12"/>
      <c r="H18" s="34"/>
      <c r="I18" s="34"/>
      <c r="J18" s="101"/>
      <c r="K18" s="34"/>
      <c r="L18" s="34"/>
      <c r="M18" s="34"/>
      <c r="N18" s="41"/>
    </row>
    <row r="19" spans="1:17" x14ac:dyDescent="0.2">
      <c r="A19" s="138"/>
      <c r="B19" s="131" t="s">
        <v>92</v>
      </c>
      <c r="C19" s="134"/>
      <c r="D19" s="25"/>
      <c r="E19" s="26"/>
      <c r="F19" s="27" t="s">
        <v>58</v>
      </c>
      <c r="G19" s="28"/>
      <c r="H19" s="37"/>
      <c r="I19" s="37"/>
      <c r="J19" s="102"/>
      <c r="K19" s="37"/>
      <c r="L19" s="37"/>
      <c r="M19" s="37"/>
      <c r="N19" s="42">
        <v>15</v>
      </c>
    </row>
    <row r="20" spans="1:17" ht="12.75" thickBot="1" x14ac:dyDescent="0.25">
      <c r="A20" s="112"/>
      <c r="B20" s="135"/>
      <c r="C20" s="136"/>
      <c r="D20" s="5">
        <f>SUM(D15:D18)</f>
        <v>8</v>
      </c>
      <c r="E20" s="6" t="s">
        <v>4</v>
      </c>
      <c r="F20" s="7" t="s">
        <v>10</v>
      </c>
      <c r="G20" s="8"/>
      <c r="H20" s="36"/>
      <c r="I20" s="36"/>
      <c r="J20" s="104"/>
      <c r="K20" s="36"/>
      <c r="L20" s="36"/>
      <c r="M20" s="36"/>
      <c r="N20" s="48">
        <f>SUM(N15:N19)</f>
        <v>15</v>
      </c>
    </row>
    <row r="21" spans="1:17" x14ac:dyDescent="0.2">
      <c r="J21" s="97"/>
      <c r="M21" s="2"/>
      <c r="N21" s="44"/>
    </row>
    <row r="22" spans="1:17" ht="12.75" thickBot="1" x14ac:dyDescent="0.25">
      <c r="J22" s="97"/>
      <c r="M22" s="2"/>
      <c r="N22" s="44"/>
    </row>
    <row r="23" spans="1:17" x14ac:dyDescent="0.2">
      <c r="A23" s="142" t="s">
        <v>106</v>
      </c>
      <c r="B23" s="139"/>
      <c r="C23" s="140"/>
      <c r="D23" s="88" t="s">
        <v>0</v>
      </c>
      <c r="E23" s="89"/>
      <c r="F23" s="90" t="s">
        <v>3</v>
      </c>
      <c r="G23" s="90" t="s">
        <v>1</v>
      </c>
      <c r="H23" s="90" t="s">
        <v>67</v>
      </c>
      <c r="I23" s="92" t="s">
        <v>71</v>
      </c>
      <c r="J23" s="164" t="s">
        <v>72</v>
      </c>
      <c r="K23" s="92" t="s">
        <v>73</v>
      </c>
      <c r="L23" s="92" t="s">
        <v>75</v>
      </c>
      <c r="M23" s="92" t="s">
        <v>80</v>
      </c>
      <c r="N23" s="93" t="s">
        <v>52</v>
      </c>
    </row>
    <row r="24" spans="1:17" x14ac:dyDescent="0.2">
      <c r="A24" s="141"/>
      <c r="B24" s="129" t="s">
        <v>112</v>
      </c>
      <c r="C24" s="130"/>
      <c r="D24" s="125" t="s">
        <v>4</v>
      </c>
      <c r="E24" s="74"/>
      <c r="F24" s="78"/>
      <c r="G24" s="78" t="s">
        <v>66</v>
      </c>
      <c r="H24" s="77" t="s">
        <v>69</v>
      </c>
      <c r="I24" s="126"/>
      <c r="J24" s="157"/>
      <c r="K24" s="126"/>
      <c r="L24" s="126"/>
      <c r="M24" s="126"/>
      <c r="N24" s="46" t="s">
        <v>68</v>
      </c>
    </row>
    <row r="25" spans="1:17" x14ac:dyDescent="0.2">
      <c r="A25" s="137"/>
      <c r="B25" s="128" t="s">
        <v>75</v>
      </c>
      <c r="C25" s="132"/>
      <c r="D25" s="20">
        <v>5</v>
      </c>
      <c r="E25" s="23"/>
      <c r="F25" s="13" t="s">
        <v>37</v>
      </c>
      <c r="G25" s="12"/>
      <c r="H25" s="34"/>
      <c r="I25" s="34"/>
      <c r="J25" s="101"/>
      <c r="K25" s="34"/>
      <c r="L25" s="34"/>
      <c r="M25" s="34"/>
      <c r="N25" s="41"/>
    </row>
    <row r="26" spans="1:17" x14ac:dyDescent="0.2">
      <c r="A26" s="138"/>
      <c r="B26" s="131" t="s">
        <v>72</v>
      </c>
      <c r="C26" s="134"/>
      <c r="D26" s="20">
        <v>1.25</v>
      </c>
      <c r="E26" s="23"/>
      <c r="F26" s="13" t="s">
        <v>57</v>
      </c>
      <c r="G26" s="12"/>
      <c r="H26" s="34"/>
      <c r="I26" s="34"/>
      <c r="J26" s="101"/>
      <c r="K26" s="34"/>
      <c r="L26" s="34"/>
      <c r="M26" s="34"/>
      <c r="N26" s="41"/>
    </row>
    <row r="27" spans="1:17" x14ac:dyDescent="0.2">
      <c r="A27" s="138"/>
      <c r="B27" s="131" t="s">
        <v>71</v>
      </c>
      <c r="C27" s="134"/>
      <c r="D27" s="20">
        <v>1.25</v>
      </c>
      <c r="E27" s="23"/>
      <c r="F27" s="13" t="s">
        <v>56</v>
      </c>
      <c r="G27" s="12"/>
      <c r="H27" s="34"/>
      <c r="I27" s="34"/>
      <c r="J27" s="101"/>
      <c r="K27" s="34"/>
      <c r="L27" s="34"/>
      <c r="M27" s="34"/>
      <c r="N27" s="41"/>
    </row>
    <row r="28" spans="1:17" x14ac:dyDescent="0.2">
      <c r="A28" s="138"/>
      <c r="B28" s="131" t="s">
        <v>79</v>
      </c>
      <c r="C28" s="134"/>
      <c r="D28" s="25"/>
      <c r="E28" s="26"/>
      <c r="F28" s="27" t="s">
        <v>58</v>
      </c>
      <c r="G28" s="28"/>
      <c r="H28" s="37"/>
      <c r="I28" s="37"/>
      <c r="J28" s="102"/>
      <c r="K28" s="37"/>
      <c r="L28" s="37"/>
      <c r="M28" s="37"/>
      <c r="N28" s="42">
        <v>15</v>
      </c>
    </row>
    <row r="29" spans="1:17" x14ac:dyDescent="0.2">
      <c r="A29" s="138"/>
      <c r="B29" s="131" t="s">
        <v>92</v>
      </c>
      <c r="C29" s="134"/>
      <c r="D29" s="21"/>
      <c r="E29" s="24"/>
      <c r="F29" s="9"/>
      <c r="G29" s="9"/>
      <c r="H29" s="35"/>
      <c r="I29" s="35"/>
      <c r="J29" s="103"/>
      <c r="K29" s="35"/>
      <c r="L29" s="35"/>
      <c r="M29" s="35"/>
      <c r="N29" s="47"/>
    </row>
    <row r="30" spans="1:17" ht="12.75" thickBot="1" x14ac:dyDescent="0.25">
      <c r="A30" s="112"/>
      <c r="B30" s="135"/>
      <c r="C30" s="136"/>
      <c r="D30" s="5">
        <f>SUM(D25:D27)</f>
        <v>7.5</v>
      </c>
      <c r="E30" s="6" t="s">
        <v>4</v>
      </c>
      <c r="F30" s="7" t="s">
        <v>10</v>
      </c>
      <c r="G30" s="8"/>
      <c r="H30" s="36"/>
      <c r="I30" s="39"/>
      <c r="J30" s="105"/>
      <c r="K30" s="39"/>
      <c r="L30" s="39"/>
      <c r="M30" s="39"/>
      <c r="N30" s="48">
        <f>SUM(N25:N29)</f>
        <v>15</v>
      </c>
    </row>
    <row r="31" spans="1:17" x14ac:dyDescent="0.2">
      <c r="E31" s="1"/>
      <c r="M31" s="2"/>
      <c r="Q31" s="2"/>
    </row>
    <row r="32" spans="1:17" x14ac:dyDescent="0.2">
      <c r="E32" s="1"/>
      <c r="M32" s="2"/>
      <c r="Q32" s="2"/>
    </row>
    <row r="33" spans="5:17" x14ac:dyDescent="0.2">
      <c r="E33" s="1"/>
      <c r="M33" s="2"/>
      <c r="Q33" s="2"/>
    </row>
    <row r="34" spans="5:17" x14ac:dyDescent="0.2">
      <c r="E34" s="1"/>
      <c r="M34" s="2"/>
      <c r="Q34" s="2"/>
    </row>
    <row r="35" spans="5:17" x14ac:dyDescent="0.2">
      <c r="E35" s="1"/>
      <c r="M35" s="2"/>
      <c r="Q35" s="2"/>
    </row>
    <row r="36" spans="5:17" x14ac:dyDescent="0.2">
      <c r="E36" s="1"/>
      <c r="M36" s="2"/>
      <c r="Q36" s="2"/>
    </row>
    <row r="37" spans="5:17" x14ac:dyDescent="0.2">
      <c r="E37" s="1"/>
      <c r="M37" s="2"/>
      <c r="Q37" s="2"/>
    </row>
    <row r="38" spans="5:17" x14ac:dyDescent="0.2">
      <c r="E38" s="1"/>
      <c r="M38" s="2"/>
      <c r="Q38" s="2"/>
    </row>
    <row r="39" spans="5:17" x14ac:dyDescent="0.2">
      <c r="E39" s="1"/>
      <c r="M39" s="2"/>
      <c r="Q39" s="2"/>
    </row>
    <row r="40" spans="5:17" x14ac:dyDescent="0.2">
      <c r="E40" s="1"/>
      <c r="M40" s="2"/>
      <c r="Q40" s="2"/>
    </row>
    <row r="41" spans="5:17" x14ac:dyDescent="0.2">
      <c r="E41" s="1"/>
      <c r="M41" s="2"/>
      <c r="Q41" s="2"/>
    </row>
    <row r="42" spans="5:17" x14ac:dyDescent="0.2">
      <c r="E42" s="1"/>
      <c r="M42" s="2"/>
      <c r="Q42" s="2"/>
    </row>
    <row r="43" spans="5:17" x14ac:dyDescent="0.2">
      <c r="E43" s="1"/>
      <c r="M43" s="2"/>
      <c r="Q43" s="2"/>
    </row>
    <row r="44" spans="5:17" x14ac:dyDescent="0.2">
      <c r="E44" s="1"/>
      <c r="M44" s="2"/>
      <c r="Q44" s="2"/>
    </row>
    <row r="45" spans="5:17" x14ac:dyDescent="0.2">
      <c r="E45" s="1"/>
      <c r="M45" s="2"/>
      <c r="Q45" s="2"/>
    </row>
    <row r="46" spans="5:17" x14ac:dyDescent="0.2">
      <c r="E46" s="1"/>
      <c r="M46" s="2"/>
      <c r="Q46" s="2"/>
    </row>
    <row r="47" spans="5:17" x14ac:dyDescent="0.2">
      <c r="E47" s="1"/>
      <c r="M47" s="2"/>
      <c r="Q47" s="2"/>
    </row>
    <row r="48" spans="5:17" x14ac:dyDescent="0.2">
      <c r="E48" s="1"/>
      <c r="M48" s="2"/>
      <c r="Q48" s="2"/>
    </row>
    <row r="49" spans="5:17" x14ac:dyDescent="0.2">
      <c r="E49" s="1"/>
      <c r="M49" s="2"/>
      <c r="Q49" s="2"/>
    </row>
    <row r="50" spans="5:17" x14ac:dyDescent="0.2">
      <c r="E50" s="1"/>
      <c r="M50" s="2"/>
      <c r="Q50" s="2"/>
    </row>
    <row r="51" spans="5:17" x14ac:dyDescent="0.2">
      <c r="E51" s="1"/>
      <c r="M51" s="2"/>
      <c r="Q51" s="2"/>
    </row>
    <row r="52" spans="5:17" x14ac:dyDescent="0.2">
      <c r="E52" s="1"/>
      <c r="M52" s="2"/>
      <c r="Q52" s="2"/>
    </row>
    <row r="53" spans="5:17" x14ac:dyDescent="0.2">
      <c r="E53" s="1"/>
      <c r="M53" s="2"/>
      <c r="Q53" s="2"/>
    </row>
    <row r="54" spans="5:17" x14ac:dyDescent="0.2">
      <c r="E54" s="1"/>
      <c r="M54" s="2"/>
      <c r="Q54" s="2"/>
    </row>
    <row r="55" spans="5:17" x14ac:dyDescent="0.2">
      <c r="E55" s="1"/>
      <c r="M55" s="2"/>
      <c r="Q55" s="2"/>
    </row>
    <row r="56" spans="5:17" x14ac:dyDescent="0.2">
      <c r="E56" s="1"/>
      <c r="M56" s="2"/>
      <c r="Q56" s="2"/>
    </row>
    <row r="57" spans="5:17" x14ac:dyDescent="0.2">
      <c r="E57" s="1"/>
      <c r="M57" s="2"/>
      <c r="Q57" s="2"/>
    </row>
    <row r="58" spans="5:17" x14ac:dyDescent="0.2">
      <c r="E58" s="1"/>
      <c r="M58" s="2"/>
      <c r="Q58" s="2"/>
    </row>
    <row r="59" spans="5:17" x14ac:dyDescent="0.2">
      <c r="E59" s="1"/>
      <c r="M59" s="2"/>
      <c r="Q59" s="2"/>
    </row>
    <row r="60" spans="5:17" x14ac:dyDescent="0.2">
      <c r="E60" s="1"/>
      <c r="M60" s="2"/>
      <c r="Q60" s="2"/>
    </row>
    <row r="61" spans="5:17" x14ac:dyDescent="0.2">
      <c r="E61" s="1"/>
      <c r="M61" s="2"/>
      <c r="Q61" s="2"/>
    </row>
    <row r="62" spans="5:17" x14ac:dyDescent="0.2">
      <c r="E62" s="1"/>
      <c r="M62" s="2"/>
      <c r="Q62" s="2"/>
    </row>
    <row r="63" spans="5:17" x14ac:dyDescent="0.2">
      <c r="E63" s="1"/>
      <c r="M63" s="2"/>
      <c r="Q63" s="2"/>
    </row>
    <row r="64" spans="5:17" x14ac:dyDescent="0.2">
      <c r="E64" s="1"/>
      <c r="M64" s="2"/>
      <c r="Q64" s="2"/>
    </row>
    <row r="65" spans="5:17" x14ac:dyDescent="0.2">
      <c r="E65" s="1"/>
      <c r="M65" s="2"/>
      <c r="Q65" s="2"/>
    </row>
    <row r="66" spans="5:17" x14ac:dyDescent="0.2">
      <c r="E66" s="1"/>
      <c r="M66" s="2"/>
      <c r="Q66" s="2"/>
    </row>
    <row r="67" spans="5:17" x14ac:dyDescent="0.2">
      <c r="E67" s="1"/>
      <c r="M67" s="2"/>
      <c r="Q67" s="2"/>
    </row>
    <row r="68" spans="5:17" x14ac:dyDescent="0.2">
      <c r="E68" s="1"/>
      <c r="M68" s="2"/>
      <c r="Q68" s="2"/>
    </row>
    <row r="69" spans="5:17" x14ac:dyDescent="0.2">
      <c r="E69" s="1"/>
      <c r="M69" s="2"/>
      <c r="Q69" s="2"/>
    </row>
    <row r="70" spans="5:17" x14ac:dyDescent="0.2">
      <c r="E70" s="1"/>
      <c r="M70" s="2"/>
      <c r="Q70" s="2"/>
    </row>
    <row r="71" spans="5:17" x14ac:dyDescent="0.2">
      <c r="E71" s="1"/>
      <c r="M71" s="2"/>
      <c r="Q71" s="2"/>
    </row>
    <row r="72" spans="5:17" x14ac:dyDescent="0.2">
      <c r="E72" s="1"/>
      <c r="M72" s="2"/>
      <c r="Q72" s="2"/>
    </row>
    <row r="73" spans="5:17" x14ac:dyDescent="0.2">
      <c r="E73" s="1"/>
      <c r="M73" s="2"/>
      <c r="Q73" s="2"/>
    </row>
    <row r="74" spans="5:17" x14ac:dyDescent="0.2">
      <c r="E74" s="1"/>
      <c r="M74" s="2"/>
      <c r="Q74" s="2"/>
    </row>
    <row r="75" spans="5:17" x14ac:dyDescent="0.2">
      <c r="E75" s="1"/>
      <c r="M75" s="2"/>
      <c r="Q75" s="2"/>
    </row>
    <row r="76" spans="5:17" x14ac:dyDescent="0.2">
      <c r="E76" s="1"/>
      <c r="M76" s="2"/>
      <c r="Q76" s="2"/>
    </row>
    <row r="77" spans="5:17" x14ac:dyDescent="0.2">
      <c r="E77" s="1"/>
      <c r="M77" s="2"/>
      <c r="Q77" s="2"/>
    </row>
    <row r="78" spans="5:17" x14ac:dyDescent="0.2">
      <c r="E78" s="1"/>
      <c r="M78" s="2"/>
      <c r="Q78" s="2"/>
    </row>
    <row r="79" spans="5:17" x14ac:dyDescent="0.2">
      <c r="E79" s="1"/>
      <c r="M79" s="2"/>
      <c r="Q79" s="2"/>
    </row>
    <row r="80" spans="5:17" x14ac:dyDescent="0.2">
      <c r="E80" s="1"/>
      <c r="M80" s="2"/>
      <c r="Q80" s="2"/>
    </row>
    <row r="81" spans="5:17" x14ac:dyDescent="0.2">
      <c r="E81" s="1"/>
      <c r="M81" s="2"/>
      <c r="Q81" s="2"/>
    </row>
    <row r="82" spans="5:17" x14ac:dyDescent="0.2">
      <c r="E82" s="1"/>
      <c r="M82" s="2"/>
      <c r="Q82" s="2"/>
    </row>
    <row r="83" spans="5:17" x14ac:dyDescent="0.2">
      <c r="E83" s="1"/>
      <c r="M83" s="2"/>
      <c r="Q83" s="2"/>
    </row>
    <row r="84" spans="5:17" x14ac:dyDescent="0.2">
      <c r="E84" s="1"/>
      <c r="M84" s="2"/>
      <c r="Q84" s="2"/>
    </row>
    <row r="85" spans="5:17" x14ac:dyDescent="0.2">
      <c r="E85" s="1"/>
      <c r="M85" s="2"/>
      <c r="Q85" s="2"/>
    </row>
    <row r="86" spans="5:17" x14ac:dyDescent="0.2">
      <c r="E86" s="1"/>
      <c r="M86" s="2"/>
      <c r="Q86" s="2"/>
    </row>
    <row r="87" spans="5:17" x14ac:dyDescent="0.2">
      <c r="E87" s="1"/>
      <c r="M87" s="2"/>
      <c r="Q87" s="2"/>
    </row>
    <row r="88" spans="5:17" x14ac:dyDescent="0.2">
      <c r="E88" s="1"/>
      <c r="M88" s="2"/>
      <c r="Q88" s="2"/>
    </row>
    <row r="89" spans="5:17" x14ac:dyDescent="0.2">
      <c r="E89" s="1"/>
      <c r="M89" s="2"/>
      <c r="Q89" s="2"/>
    </row>
    <row r="90" spans="5:17" x14ac:dyDescent="0.2">
      <c r="E90" s="1"/>
      <c r="M90" s="2"/>
      <c r="Q90" s="2"/>
    </row>
    <row r="91" spans="5:17" x14ac:dyDescent="0.2">
      <c r="E91" s="1"/>
      <c r="M91" s="2"/>
      <c r="Q91" s="2"/>
    </row>
    <row r="92" spans="5:17" x14ac:dyDescent="0.2">
      <c r="E92" s="1"/>
      <c r="M92" s="2"/>
      <c r="Q92" s="2"/>
    </row>
    <row r="93" spans="5:17" x14ac:dyDescent="0.2">
      <c r="E93" s="1"/>
      <c r="M93" s="2"/>
      <c r="Q93" s="2"/>
    </row>
    <row r="94" spans="5:17" x14ac:dyDescent="0.2">
      <c r="E94" s="1"/>
      <c r="M94" s="2"/>
      <c r="Q94" s="2"/>
    </row>
    <row r="95" spans="5:17" x14ac:dyDescent="0.2">
      <c r="E95" s="1"/>
      <c r="M95" s="2"/>
      <c r="Q95" s="2"/>
    </row>
    <row r="96" spans="5:17" x14ac:dyDescent="0.2">
      <c r="E96" s="1"/>
      <c r="M96" s="2"/>
      <c r="Q96" s="2"/>
    </row>
    <row r="97" spans="5:17" x14ac:dyDescent="0.2">
      <c r="E97" s="1"/>
      <c r="M97" s="2"/>
      <c r="Q97" s="2"/>
    </row>
    <row r="98" spans="5:17" x14ac:dyDescent="0.2">
      <c r="E98" s="1"/>
      <c r="M98" s="2"/>
      <c r="Q98" s="2"/>
    </row>
    <row r="99" spans="5:17" x14ac:dyDescent="0.2">
      <c r="E99" s="1"/>
      <c r="M99" s="2"/>
      <c r="Q99" s="2"/>
    </row>
    <row r="100" spans="5:17" x14ac:dyDescent="0.2">
      <c r="E100" s="1"/>
      <c r="M100" s="2"/>
      <c r="Q100" s="2"/>
    </row>
    <row r="101" spans="5:17" x14ac:dyDescent="0.2">
      <c r="E101" s="1"/>
      <c r="M101" s="2"/>
      <c r="Q101" s="2"/>
    </row>
    <row r="102" spans="5:17" x14ac:dyDescent="0.2">
      <c r="E102" s="1"/>
      <c r="M102" s="2"/>
      <c r="Q102" s="2"/>
    </row>
    <row r="103" spans="5:17" x14ac:dyDescent="0.2">
      <c r="E103" s="1"/>
      <c r="M103" s="2"/>
      <c r="Q103" s="2"/>
    </row>
    <row r="104" spans="5:17" x14ac:dyDescent="0.2">
      <c r="E104" s="1"/>
      <c r="M104" s="2"/>
      <c r="Q104" s="2"/>
    </row>
    <row r="105" spans="5:17" x14ac:dyDescent="0.2">
      <c r="E105" s="1"/>
      <c r="M105" s="2"/>
      <c r="Q105" s="2"/>
    </row>
    <row r="106" spans="5:17" x14ac:dyDescent="0.2">
      <c r="E106" s="1"/>
      <c r="M106" s="2"/>
      <c r="Q106" s="2"/>
    </row>
    <row r="107" spans="5:17" x14ac:dyDescent="0.2">
      <c r="E107" s="1"/>
      <c r="M107" s="2"/>
      <c r="Q107" s="2"/>
    </row>
    <row r="108" spans="5:17" x14ac:dyDescent="0.2">
      <c r="E108" s="1"/>
      <c r="M108" s="2"/>
      <c r="Q108" s="2"/>
    </row>
    <row r="109" spans="5:17" x14ac:dyDescent="0.2">
      <c r="E109" s="1"/>
      <c r="M109" s="2"/>
      <c r="Q109" s="2"/>
    </row>
    <row r="110" spans="5:17" x14ac:dyDescent="0.2">
      <c r="E110" s="1"/>
      <c r="M110" s="2"/>
      <c r="Q110" s="2"/>
    </row>
    <row r="111" spans="5:17" x14ac:dyDescent="0.2">
      <c r="E111" s="1"/>
      <c r="M111" s="2"/>
      <c r="Q111" s="2"/>
    </row>
    <row r="112" spans="5:17" x14ac:dyDescent="0.2">
      <c r="E112" s="1"/>
      <c r="M112" s="2"/>
      <c r="Q112" s="2"/>
    </row>
    <row r="113" spans="5:17" x14ac:dyDescent="0.2">
      <c r="E113" s="1"/>
      <c r="M113" s="2"/>
      <c r="Q113" s="2"/>
    </row>
    <row r="114" spans="5:17" x14ac:dyDescent="0.2">
      <c r="E114" s="1"/>
      <c r="M114" s="2"/>
      <c r="Q114" s="2"/>
    </row>
    <row r="115" spans="5:17" x14ac:dyDescent="0.2">
      <c r="E115" s="1"/>
      <c r="M115" s="2"/>
      <c r="Q115" s="2"/>
    </row>
    <row r="116" spans="5:17" x14ac:dyDescent="0.2">
      <c r="E116" s="1"/>
      <c r="M116" s="2"/>
      <c r="Q116" s="2"/>
    </row>
    <row r="117" spans="5:17" x14ac:dyDescent="0.2">
      <c r="E117" s="1"/>
      <c r="M117" s="2"/>
      <c r="Q117" s="2"/>
    </row>
    <row r="118" spans="5:17" x14ac:dyDescent="0.2">
      <c r="E118" s="1"/>
      <c r="M118" s="2"/>
      <c r="Q118" s="2"/>
    </row>
    <row r="119" spans="5:17" x14ac:dyDescent="0.2">
      <c r="E119" s="1"/>
      <c r="M119" s="2"/>
      <c r="Q119" s="2"/>
    </row>
    <row r="120" spans="5:17" x14ac:dyDescent="0.2">
      <c r="E120" s="1"/>
      <c r="M120" s="2"/>
      <c r="Q120" s="2"/>
    </row>
    <row r="121" spans="5:17" x14ac:dyDescent="0.2">
      <c r="E121" s="1"/>
      <c r="M121" s="2"/>
      <c r="Q121" s="2"/>
    </row>
    <row r="122" spans="5:17" x14ac:dyDescent="0.2">
      <c r="E122" s="1"/>
      <c r="M122" s="2"/>
      <c r="Q122" s="2"/>
    </row>
    <row r="123" spans="5:17" x14ac:dyDescent="0.2">
      <c r="E123" s="1"/>
      <c r="M123" s="2"/>
      <c r="Q123" s="2"/>
    </row>
    <row r="124" spans="5:17" x14ac:dyDescent="0.2">
      <c r="E124" s="1"/>
      <c r="M124" s="2"/>
      <c r="Q124" s="2"/>
    </row>
    <row r="125" spans="5:17" x14ac:dyDescent="0.2">
      <c r="E125" s="1"/>
      <c r="M125" s="2"/>
      <c r="Q125" s="2"/>
    </row>
    <row r="126" spans="5:17" x14ac:dyDescent="0.2">
      <c r="E126" s="1"/>
      <c r="M126" s="2"/>
      <c r="Q126" s="2"/>
    </row>
    <row r="127" spans="5:17" x14ac:dyDescent="0.2">
      <c r="E127" s="1"/>
      <c r="M127" s="2"/>
      <c r="Q127" s="2"/>
    </row>
    <row r="128" spans="5:17" x14ac:dyDescent="0.2">
      <c r="E128" s="1"/>
      <c r="M128" s="2"/>
      <c r="Q128" s="2"/>
    </row>
    <row r="129" spans="5:17" x14ac:dyDescent="0.2">
      <c r="E129" s="1"/>
      <c r="M129" s="2"/>
      <c r="Q129" s="2"/>
    </row>
    <row r="130" spans="5:17" x14ac:dyDescent="0.2">
      <c r="E130" s="1"/>
      <c r="M130" s="2"/>
      <c r="Q130" s="2"/>
    </row>
    <row r="131" spans="5:17" x14ac:dyDescent="0.2">
      <c r="E131" s="1"/>
      <c r="M131" s="2"/>
      <c r="Q131" s="2"/>
    </row>
    <row r="132" spans="5:17" x14ac:dyDescent="0.2">
      <c r="E132" s="1"/>
      <c r="M132" s="2"/>
      <c r="Q132" s="2"/>
    </row>
    <row r="133" spans="5:17" x14ac:dyDescent="0.2">
      <c r="E133" s="1"/>
      <c r="M133" s="2"/>
      <c r="Q133" s="2"/>
    </row>
    <row r="134" spans="5:17" x14ac:dyDescent="0.2">
      <c r="E134" s="1"/>
      <c r="M134" s="2"/>
      <c r="Q134" s="2"/>
    </row>
    <row r="135" spans="5:17" x14ac:dyDescent="0.2">
      <c r="E135" s="1"/>
      <c r="M135" s="2"/>
      <c r="Q135" s="2"/>
    </row>
    <row r="136" spans="5:17" x14ac:dyDescent="0.2">
      <c r="E136" s="1"/>
      <c r="M136" s="2"/>
      <c r="Q136" s="2"/>
    </row>
    <row r="137" spans="5:17" x14ac:dyDescent="0.2">
      <c r="E137" s="1"/>
      <c r="M137" s="2"/>
      <c r="Q137" s="2"/>
    </row>
    <row r="138" spans="5:17" x14ac:dyDescent="0.2">
      <c r="E138" s="1"/>
      <c r="M138" s="2"/>
      <c r="Q138" s="2"/>
    </row>
    <row r="139" spans="5:17" x14ac:dyDescent="0.2">
      <c r="E139" s="1"/>
      <c r="M139" s="2"/>
      <c r="Q139" s="2"/>
    </row>
    <row r="140" spans="5:17" x14ac:dyDescent="0.2">
      <c r="E140" s="1"/>
      <c r="M140" s="2"/>
      <c r="Q140" s="2"/>
    </row>
    <row r="141" spans="5:17" x14ac:dyDescent="0.2">
      <c r="E141" s="1"/>
      <c r="M141" s="2"/>
      <c r="Q141" s="2"/>
    </row>
    <row r="142" spans="5:17" x14ac:dyDescent="0.2">
      <c r="E142" s="1"/>
      <c r="M142" s="2"/>
      <c r="Q142" s="2"/>
    </row>
    <row r="143" spans="5:17" x14ac:dyDescent="0.2">
      <c r="E143" s="1"/>
      <c r="M143" s="2"/>
      <c r="Q143" s="2"/>
    </row>
    <row r="144" spans="5:17" x14ac:dyDescent="0.2">
      <c r="E144" s="1"/>
      <c r="M144" s="2"/>
      <c r="Q144" s="2"/>
    </row>
    <row r="145" spans="5:17" x14ac:dyDescent="0.2">
      <c r="E145" s="1"/>
      <c r="M145" s="2"/>
      <c r="Q145" s="2"/>
    </row>
    <row r="146" spans="5:17" x14ac:dyDescent="0.2">
      <c r="E146" s="1"/>
      <c r="M146" s="2"/>
      <c r="Q146" s="2"/>
    </row>
    <row r="147" spans="5:17" x14ac:dyDescent="0.2">
      <c r="E147" s="1"/>
      <c r="M147" s="2"/>
      <c r="Q147" s="2"/>
    </row>
    <row r="148" spans="5:17" x14ac:dyDescent="0.2">
      <c r="E148" s="1"/>
      <c r="M148" s="2"/>
      <c r="Q148" s="2"/>
    </row>
    <row r="149" spans="5:17" x14ac:dyDescent="0.2">
      <c r="E149" s="1"/>
      <c r="M149" s="2"/>
      <c r="Q149" s="2"/>
    </row>
    <row r="150" spans="5:17" x14ac:dyDescent="0.2">
      <c r="E150" s="1"/>
      <c r="M150" s="2"/>
      <c r="Q150" s="2"/>
    </row>
    <row r="151" spans="5:17" x14ac:dyDescent="0.2">
      <c r="E151" s="1"/>
      <c r="M151" s="2"/>
      <c r="Q151" s="2"/>
    </row>
    <row r="152" spans="5:17" x14ac:dyDescent="0.2">
      <c r="E152" s="1"/>
      <c r="M152" s="2"/>
      <c r="Q152" s="2"/>
    </row>
    <row r="153" spans="5:17" x14ac:dyDescent="0.2">
      <c r="E153" s="1"/>
      <c r="M153" s="2"/>
      <c r="Q153" s="2"/>
    </row>
    <row r="154" spans="5:17" x14ac:dyDescent="0.2">
      <c r="E154" s="1"/>
      <c r="M154" s="2"/>
      <c r="Q154" s="2"/>
    </row>
    <row r="155" spans="5:17" x14ac:dyDescent="0.2">
      <c r="E155" s="1"/>
      <c r="M155" s="2"/>
      <c r="Q155" s="2"/>
    </row>
    <row r="156" spans="5:17" x14ac:dyDescent="0.2">
      <c r="E156" s="1"/>
      <c r="M156" s="2"/>
      <c r="Q156" s="2"/>
    </row>
    <row r="157" spans="5:17" x14ac:dyDescent="0.2">
      <c r="E157" s="1"/>
      <c r="M157" s="2"/>
      <c r="Q157" s="2"/>
    </row>
    <row r="158" spans="5:17" x14ac:dyDescent="0.2">
      <c r="E158" s="1"/>
      <c r="M158" s="2"/>
      <c r="Q158" s="2"/>
    </row>
    <row r="159" spans="5:17" x14ac:dyDescent="0.2">
      <c r="E159" s="1"/>
      <c r="M159" s="2"/>
      <c r="Q159" s="2"/>
    </row>
    <row r="160" spans="5:17" x14ac:dyDescent="0.2">
      <c r="E160" s="1"/>
      <c r="M160" s="2"/>
      <c r="Q160" s="2"/>
    </row>
    <row r="161" spans="5:17" x14ac:dyDescent="0.2">
      <c r="E161" s="1"/>
      <c r="M161" s="2"/>
      <c r="Q161" s="2"/>
    </row>
    <row r="162" spans="5:17" x14ac:dyDescent="0.2">
      <c r="E162" s="1"/>
      <c r="M162" s="2"/>
      <c r="Q162" s="2"/>
    </row>
    <row r="163" spans="5:17" x14ac:dyDescent="0.2">
      <c r="E163" s="1"/>
      <c r="M163" s="2"/>
      <c r="Q163" s="2"/>
    </row>
    <row r="164" spans="5:17" x14ac:dyDescent="0.2">
      <c r="E164" s="1"/>
      <c r="M164" s="2"/>
      <c r="Q164" s="2"/>
    </row>
    <row r="165" spans="5:17" x14ac:dyDescent="0.2">
      <c r="E165" s="1"/>
      <c r="M165" s="2"/>
      <c r="Q165" s="2"/>
    </row>
    <row r="166" spans="5:17" x14ac:dyDescent="0.2">
      <c r="E166" s="1"/>
      <c r="M166" s="2"/>
      <c r="Q166" s="2"/>
    </row>
    <row r="167" spans="5:17" x14ac:dyDescent="0.2">
      <c r="E167" s="1"/>
      <c r="M167" s="2"/>
      <c r="Q167" s="2"/>
    </row>
    <row r="168" spans="5:17" x14ac:dyDescent="0.2">
      <c r="E168" s="1"/>
      <c r="M168" s="2"/>
      <c r="Q168" s="2"/>
    </row>
    <row r="169" spans="5:17" x14ac:dyDescent="0.2">
      <c r="E169" s="1"/>
      <c r="M169" s="2"/>
      <c r="Q169" s="2"/>
    </row>
    <row r="170" spans="5:17" x14ac:dyDescent="0.2">
      <c r="E170" s="1"/>
      <c r="M170" s="2"/>
      <c r="Q170" s="2"/>
    </row>
    <row r="171" spans="5:17" x14ac:dyDescent="0.2">
      <c r="E171" s="1"/>
      <c r="M171" s="2"/>
      <c r="Q171" s="2"/>
    </row>
    <row r="172" spans="5:17" x14ac:dyDescent="0.2">
      <c r="E172" s="1"/>
      <c r="M172" s="2"/>
      <c r="Q172" s="2"/>
    </row>
    <row r="173" spans="5:17" x14ac:dyDescent="0.2">
      <c r="E173" s="1"/>
      <c r="M173" s="2"/>
      <c r="Q173" s="2"/>
    </row>
    <row r="174" spans="5:17" x14ac:dyDescent="0.2">
      <c r="E174" s="1"/>
      <c r="M174" s="2"/>
      <c r="Q174" s="2"/>
    </row>
    <row r="175" spans="5:17" x14ac:dyDescent="0.2">
      <c r="E175" s="1"/>
      <c r="M175" s="2"/>
      <c r="Q175" s="2"/>
    </row>
    <row r="176" spans="5:17" x14ac:dyDescent="0.2">
      <c r="E176" s="1"/>
      <c r="M176" s="2"/>
      <c r="Q176" s="2"/>
    </row>
    <row r="177" spans="5:17" x14ac:dyDescent="0.2">
      <c r="E177" s="1"/>
      <c r="M177" s="2"/>
      <c r="Q177" s="2"/>
    </row>
    <row r="178" spans="5:17" x14ac:dyDescent="0.2">
      <c r="E178" s="1"/>
      <c r="M178" s="2"/>
      <c r="Q178" s="2"/>
    </row>
    <row r="179" spans="5:17" x14ac:dyDescent="0.2">
      <c r="E179" s="1"/>
      <c r="M179" s="2"/>
      <c r="Q179" s="2"/>
    </row>
    <row r="180" spans="5:17" x14ac:dyDescent="0.2">
      <c r="E180" s="1"/>
      <c r="M180" s="2"/>
      <c r="Q180" s="2"/>
    </row>
    <row r="181" spans="5:17" x14ac:dyDescent="0.2">
      <c r="E181" s="1"/>
      <c r="M181" s="2"/>
      <c r="Q181" s="2"/>
    </row>
    <row r="182" spans="5:17" x14ac:dyDescent="0.2">
      <c r="E182" s="1"/>
      <c r="M182" s="2"/>
      <c r="Q182" s="2"/>
    </row>
    <row r="183" spans="5:17" x14ac:dyDescent="0.2">
      <c r="E183" s="1"/>
      <c r="M183" s="2"/>
      <c r="Q183" s="2"/>
    </row>
    <row r="184" spans="5:17" x14ac:dyDescent="0.2">
      <c r="E184" s="1"/>
      <c r="M184" s="2"/>
      <c r="Q184" s="2"/>
    </row>
    <row r="185" spans="5:17" x14ac:dyDescent="0.2">
      <c r="E185" s="1"/>
      <c r="M185" s="2"/>
      <c r="Q185" s="2"/>
    </row>
    <row r="186" spans="5:17" x14ac:dyDescent="0.2">
      <c r="E186" s="1"/>
      <c r="M186" s="2"/>
      <c r="Q186" s="2"/>
    </row>
    <row r="187" spans="5:17" x14ac:dyDescent="0.2">
      <c r="E187" s="1"/>
      <c r="M187" s="2"/>
      <c r="Q187" s="2"/>
    </row>
    <row r="188" spans="5:17" x14ac:dyDescent="0.2">
      <c r="E188" s="1"/>
      <c r="M188" s="2"/>
      <c r="Q188" s="2"/>
    </row>
    <row r="189" spans="5:17" x14ac:dyDescent="0.2">
      <c r="E189" s="1"/>
      <c r="M189" s="2"/>
      <c r="Q189" s="2"/>
    </row>
    <row r="190" spans="5:17" x14ac:dyDescent="0.2">
      <c r="E190" s="1"/>
      <c r="M190" s="2"/>
      <c r="Q190" s="2"/>
    </row>
    <row r="191" spans="5:17" x14ac:dyDescent="0.2">
      <c r="E191" s="1"/>
      <c r="M191" s="2"/>
      <c r="Q191" s="2"/>
    </row>
    <row r="192" spans="5:17" x14ac:dyDescent="0.2">
      <c r="E192" s="1"/>
      <c r="M192" s="2"/>
      <c r="Q192" s="2"/>
    </row>
    <row r="193" spans="5:17" x14ac:dyDescent="0.2">
      <c r="E193" s="1"/>
      <c r="M193" s="2"/>
      <c r="Q193" s="2"/>
    </row>
    <row r="194" spans="5:17" x14ac:dyDescent="0.2">
      <c r="E194" s="1"/>
      <c r="M194" s="2"/>
      <c r="Q194" s="2"/>
    </row>
    <row r="195" spans="5:17" x14ac:dyDescent="0.2">
      <c r="E195" s="1"/>
      <c r="M195" s="2"/>
      <c r="Q195" s="2"/>
    </row>
    <row r="196" spans="5:17" x14ac:dyDescent="0.2">
      <c r="E196" s="1"/>
      <c r="M196" s="2"/>
      <c r="Q196" s="2"/>
    </row>
    <row r="197" spans="5:17" x14ac:dyDescent="0.2">
      <c r="E197" s="1"/>
      <c r="M197" s="2"/>
      <c r="Q197" s="2"/>
    </row>
    <row r="198" spans="5:17" x14ac:dyDescent="0.2">
      <c r="E198" s="1"/>
      <c r="M198" s="2"/>
      <c r="Q198" s="2"/>
    </row>
    <row r="199" spans="5:17" x14ac:dyDescent="0.2">
      <c r="E199" s="1"/>
      <c r="M199" s="2"/>
      <c r="Q199" s="2"/>
    </row>
    <row r="200" spans="5:17" x14ac:dyDescent="0.2">
      <c r="E200" s="1"/>
      <c r="M200" s="2"/>
      <c r="Q200" s="2"/>
    </row>
    <row r="201" spans="5:17" x14ac:dyDescent="0.2">
      <c r="E201" s="1"/>
      <c r="M201" s="2"/>
      <c r="Q201" s="2"/>
    </row>
    <row r="202" spans="5:17" x14ac:dyDescent="0.2">
      <c r="E202" s="1"/>
      <c r="M202" s="2"/>
      <c r="Q202" s="2"/>
    </row>
    <row r="203" spans="5:17" x14ac:dyDescent="0.2">
      <c r="E203" s="1"/>
      <c r="M203" s="2"/>
      <c r="Q203" s="2"/>
    </row>
    <row r="204" spans="5:17" x14ac:dyDescent="0.2">
      <c r="E204" s="1"/>
      <c r="M204" s="2"/>
      <c r="Q204" s="2"/>
    </row>
    <row r="205" spans="5:17" x14ac:dyDescent="0.2">
      <c r="E205" s="1"/>
      <c r="M205" s="2"/>
      <c r="Q205" s="2"/>
    </row>
    <row r="206" spans="5:17" x14ac:dyDescent="0.2">
      <c r="E206" s="1"/>
      <c r="M206" s="2"/>
      <c r="Q206" s="2"/>
    </row>
    <row r="207" spans="5:17" x14ac:dyDescent="0.2">
      <c r="E207" s="1"/>
      <c r="M207" s="2"/>
      <c r="Q207" s="2"/>
    </row>
    <row r="208" spans="5:17" x14ac:dyDescent="0.2">
      <c r="E208" s="1"/>
      <c r="M208" s="2"/>
      <c r="Q208" s="2"/>
    </row>
    <row r="209" spans="5:17" x14ac:dyDescent="0.2">
      <c r="E209" s="1"/>
      <c r="M209" s="2"/>
      <c r="Q209" s="2"/>
    </row>
    <row r="210" spans="5:17" x14ac:dyDescent="0.2">
      <c r="E210" s="1"/>
      <c r="M210" s="2"/>
      <c r="Q210" s="2"/>
    </row>
    <row r="211" spans="5:17" x14ac:dyDescent="0.2">
      <c r="E211" s="1"/>
      <c r="M211" s="2"/>
      <c r="Q211" s="2"/>
    </row>
    <row r="212" spans="5:17" x14ac:dyDescent="0.2">
      <c r="E212" s="1"/>
      <c r="M212" s="2"/>
      <c r="Q212" s="2"/>
    </row>
    <row r="213" spans="5:17" x14ac:dyDescent="0.2">
      <c r="E213" s="1"/>
      <c r="M213" s="2"/>
      <c r="Q213" s="2"/>
    </row>
    <row r="214" spans="5:17" x14ac:dyDescent="0.2">
      <c r="E214" s="1"/>
      <c r="M214" s="2"/>
      <c r="Q214" s="2"/>
    </row>
    <row r="215" spans="5:17" x14ac:dyDescent="0.2">
      <c r="E215" s="1"/>
      <c r="M215" s="2"/>
      <c r="Q215" s="2"/>
    </row>
    <row r="216" spans="5:17" x14ac:dyDescent="0.2">
      <c r="E216" s="1"/>
      <c r="M216" s="2"/>
      <c r="Q216" s="2"/>
    </row>
    <row r="217" spans="5:17" x14ac:dyDescent="0.2">
      <c r="E217" s="1"/>
      <c r="M217" s="2"/>
      <c r="Q217" s="2"/>
    </row>
    <row r="218" spans="5:17" x14ac:dyDescent="0.2">
      <c r="E218" s="1"/>
      <c r="M218" s="2"/>
      <c r="Q218" s="2"/>
    </row>
    <row r="219" spans="5:17" x14ac:dyDescent="0.2">
      <c r="E219" s="1"/>
      <c r="M219" s="2"/>
      <c r="Q219" s="2"/>
    </row>
    <row r="220" spans="5:17" x14ac:dyDescent="0.2">
      <c r="E220" s="1"/>
      <c r="M220" s="2"/>
      <c r="Q220" s="2"/>
    </row>
    <row r="221" spans="5:17" x14ac:dyDescent="0.2">
      <c r="E221" s="1"/>
      <c r="M221" s="2"/>
      <c r="Q221" s="2"/>
    </row>
    <row r="222" spans="5:17" x14ac:dyDescent="0.2">
      <c r="E222" s="1"/>
      <c r="M222" s="2"/>
      <c r="Q222" s="2"/>
    </row>
    <row r="223" spans="5:17" x14ac:dyDescent="0.2">
      <c r="E223" s="1"/>
      <c r="M223" s="2"/>
      <c r="Q223" s="2"/>
    </row>
    <row r="224" spans="5:17" x14ac:dyDescent="0.2">
      <c r="E224" s="1"/>
      <c r="M224" s="2"/>
      <c r="Q224" s="2"/>
    </row>
    <row r="225" spans="5:17" x14ac:dyDescent="0.2">
      <c r="E225" s="1"/>
      <c r="M225" s="2"/>
      <c r="Q225" s="2"/>
    </row>
    <row r="226" spans="5:17" x14ac:dyDescent="0.2">
      <c r="E226" s="1"/>
      <c r="M226" s="2"/>
      <c r="Q226" s="2"/>
    </row>
    <row r="227" spans="5:17" x14ac:dyDescent="0.2">
      <c r="E227" s="1"/>
      <c r="M227" s="2"/>
      <c r="Q227" s="2"/>
    </row>
    <row r="228" spans="5:17" x14ac:dyDescent="0.2">
      <c r="E228" s="1"/>
      <c r="M228" s="2"/>
      <c r="Q228" s="2"/>
    </row>
    <row r="229" spans="5:17" x14ac:dyDescent="0.2">
      <c r="E229" s="1"/>
      <c r="M229" s="2"/>
      <c r="Q229" s="2"/>
    </row>
    <row r="230" spans="5:17" x14ac:dyDescent="0.2">
      <c r="E230" s="1"/>
      <c r="M230" s="2"/>
      <c r="Q230" s="2"/>
    </row>
    <row r="231" spans="5:17" x14ac:dyDescent="0.2">
      <c r="E231" s="1"/>
      <c r="M231" s="2"/>
      <c r="Q231" s="2"/>
    </row>
    <row r="232" spans="5:17" x14ac:dyDescent="0.2">
      <c r="E232" s="1"/>
      <c r="M232" s="2"/>
      <c r="Q232" s="2"/>
    </row>
    <row r="233" spans="5:17" x14ac:dyDescent="0.2">
      <c r="E233" s="1"/>
      <c r="M233" s="2"/>
      <c r="Q233" s="2"/>
    </row>
    <row r="234" spans="5:17" x14ac:dyDescent="0.2">
      <c r="E234" s="1"/>
      <c r="M234" s="2"/>
      <c r="Q234" s="2"/>
    </row>
    <row r="235" spans="5:17" x14ac:dyDescent="0.2">
      <c r="E235" s="1"/>
      <c r="M235" s="2"/>
      <c r="Q235" s="2"/>
    </row>
    <row r="236" spans="5:17" x14ac:dyDescent="0.2">
      <c r="E236" s="1"/>
      <c r="M236" s="2"/>
      <c r="Q236" s="2"/>
    </row>
    <row r="237" spans="5:17" x14ac:dyDescent="0.2">
      <c r="E237" s="1"/>
      <c r="M237" s="2"/>
      <c r="Q237" s="2"/>
    </row>
    <row r="238" spans="5:17" x14ac:dyDescent="0.2">
      <c r="E238" s="1"/>
      <c r="M238" s="2"/>
      <c r="Q238" s="2"/>
    </row>
    <row r="239" spans="5:17" x14ac:dyDescent="0.2">
      <c r="E239" s="1"/>
      <c r="M239" s="2"/>
      <c r="Q239" s="2"/>
    </row>
    <row r="240" spans="5:17" x14ac:dyDescent="0.2">
      <c r="E240" s="1"/>
      <c r="M240" s="2"/>
      <c r="Q240" s="2"/>
    </row>
    <row r="241" spans="5:17" x14ac:dyDescent="0.2">
      <c r="E241" s="1"/>
      <c r="M241" s="2"/>
      <c r="Q241" s="2"/>
    </row>
    <row r="242" spans="5:17" x14ac:dyDescent="0.2">
      <c r="E242" s="1"/>
      <c r="M242" s="2"/>
      <c r="Q242" s="2"/>
    </row>
    <row r="243" spans="5:17" x14ac:dyDescent="0.2">
      <c r="E243" s="1"/>
      <c r="M243" s="2"/>
      <c r="Q243" s="2"/>
    </row>
    <row r="244" spans="5:17" x14ac:dyDescent="0.2">
      <c r="E244" s="1"/>
      <c r="M244" s="2"/>
      <c r="Q244" s="2"/>
    </row>
    <row r="245" spans="5:17" x14ac:dyDescent="0.2">
      <c r="E245" s="1"/>
      <c r="M245" s="2"/>
      <c r="Q245" s="2"/>
    </row>
    <row r="246" spans="5:17" x14ac:dyDescent="0.2">
      <c r="E246" s="1"/>
      <c r="M246" s="2"/>
      <c r="Q246" s="2"/>
    </row>
    <row r="247" spans="5:17" x14ac:dyDescent="0.2">
      <c r="E247" s="1"/>
      <c r="M247" s="2"/>
      <c r="Q247" s="2"/>
    </row>
    <row r="248" spans="5:17" x14ac:dyDescent="0.2">
      <c r="E248" s="1"/>
      <c r="M248" s="2"/>
      <c r="Q248" s="2"/>
    </row>
    <row r="249" spans="5:17" x14ac:dyDescent="0.2">
      <c r="E249" s="1"/>
      <c r="M249" s="2"/>
      <c r="Q249" s="2"/>
    </row>
    <row r="250" spans="5:17" x14ac:dyDescent="0.2">
      <c r="E250" s="1"/>
      <c r="M250" s="2"/>
      <c r="Q250" s="2"/>
    </row>
    <row r="251" spans="5:17" x14ac:dyDescent="0.2">
      <c r="E251" s="1"/>
      <c r="M251" s="2"/>
      <c r="Q251" s="2"/>
    </row>
    <row r="252" spans="5:17" x14ac:dyDescent="0.2">
      <c r="E252" s="1"/>
      <c r="M252" s="2"/>
      <c r="Q252" s="2"/>
    </row>
    <row r="253" spans="5:17" x14ac:dyDescent="0.2">
      <c r="E253" s="1"/>
      <c r="M253" s="2"/>
      <c r="Q253" s="2"/>
    </row>
    <row r="254" spans="5:17" x14ac:dyDescent="0.2">
      <c r="E254" s="1"/>
      <c r="M254" s="2"/>
      <c r="Q254" s="2"/>
    </row>
    <row r="255" spans="5:17" x14ac:dyDescent="0.2">
      <c r="E255" s="1"/>
      <c r="M255" s="2"/>
      <c r="Q255" s="2"/>
    </row>
    <row r="256" spans="5:17" x14ac:dyDescent="0.2">
      <c r="E256" s="1"/>
      <c r="M256" s="2"/>
      <c r="Q256" s="2"/>
    </row>
    <row r="257" spans="5:17" x14ac:dyDescent="0.2">
      <c r="E257" s="1"/>
      <c r="M257" s="2"/>
      <c r="Q257" s="2"/>
    </row>
    <row r="258" spans="5:17" x14ac:dyDescent="0.2">
      <c r="E258" s="1"/>
      <c r="M258" s="2"/>
      <c r="Q258" s="2"/>
    </row>
    <row r="259" spans="5:17" x14ac:dyDescent="0.2">
      <c r="E259" s="1"/>
      <c r="M259" s="2"/>
      <c r="Q259" s="2"/>
    </row>
    <row r="260" spans="5:17" x14ac:dyDescent="0.2">
      <c r="E260" s="1"/>
      <c r="M260" s="2"/>
      <c r="Q260" s="2"/>
    </row>
    <row r="261" spans="5:17" x14ac:dyDescent="0.2">
      <c r="E261" s="1"/>
      <c r="M261" s="2"/>
      <c r="Q261" s="2"/>
    </row>
    <row r="262" spans="5:17" x14ac:dyDescent="0.2">
      <c r="E262" s="1"/>
      <c r="M262" s="2"/>
      <c r="Q262" s="2"/>
    </row>
    <row r="263" spans="5:17" x14ac:dyDescent="0.2">
      <c r="E263" s="1"/>
      <c r="M263" s="2"/>
      <c r="Q263" s="2"/>
    </row>
    <row r="264" spans="5:17" x14ac:dyDescent="0.2">
      <c r="E264" s="1"/>
      <c r="M264" s="2"/>
      <c r="Q264" s="2"/>
    </row>
    <row r="265" spans="5:17" x14ac:dyDescent="0.2">
      <c r="E265" s="1"/>
      <c r="M265" s="2"/>
      <c r="Q265" s="2"/>
    </row>
    <row r="266" spans="5:17" x14ac:dyDescent="0.2">
      <c r="E266" s="1"/>
      <c r="M266" s="2"/>
      <c r="Q266" s="2"/>
    </row>
    <row r="267" spans="5:17" x14ac:dyDescent="0.2">
      <c r="E267" s="1"/>
      <c r="M267" s="2"/>
      <c r="Q267" s="2"/>
    </row>
    <row r="268" spans="5:17" x14ac:dyDescent="0.2">
      <c r="E268" s="1"/>
      <c r="M268" s="2"/>
      <c r="Q268" s="2"/>
    </row>
    <row r="269" spans="5:17" x14ac:dyDescent="0.2">
      <c r="E269" s="1"/>
      <c r="M269" s="2"/>
      <c r="Q269" s="2"/>
    </row>
    <row r="270" spans="5:17" x14ac:dyDescent="0.2">
      <c r="E270" s="1"/>
      <c r="M270" s="2"/>
      <c r="Q270" s="2"/>
    </row>
    <row r="271" spans="5:17" x14ac:dyDescent="0.2">
      <c r="E271" s="1"/>
      <c r="M271" s="2"/>
      <c r="Q271" s="2"/>
    </row>
    <row r="272" spans="5:17" x14ac:dyDescent="0.2">
      <c r="E272" s="1"/>
      <c r="M272" s="2"/>
      <c r="Q272" s="2"/>
    </row>
    <row r="273" spans="5:17" x14ac:dyDescent="0.2">
      <c r="E273" s="1"/>
      <c r="M273" s="2"/>
      <c r="Q273" s="2"/>
    </row>
    <row r="274" spans="5:17" x14ac:dyDescent="0.2">
      <c r="E274" s="1"/>
      <c r="M274" s="2"/>
      <c r="Q274" s="2"/>
    </row>
    <row r="275" spans="5:17" x14ac:dyDescent="0.2">
      <c r="E275" s="1"/>
      <c r="M275" s="2"/>
      <c r="Q275" s="2"/>
    </row>
    <row r="276" spans="5:17" x14ac:dyDescent="0.2">
      <c r="E276" s="1"/>
      <c r="M276" s="2"/>
      <c r="Q276" s="2"/>
    </row>
    <row r="277" spans="5:17" x14ac:dyDescent="0.2">
      <c r="E277" s="1"/>
      <c r="M277" s="2"/>
      <c r="Q277" s="2"/>
    </row>
    <row r="278" spans="5:17" x14ac:dyDescent="0.2">
      <c r="E278" s="1"/>
      <c r="M278" s="2"/>
      <c r="Q278" s="2"/>
    </row>
    <row r="279" spans="5:17" x14ac:dyDescent="0.2">
      <c r="E279" s="1"/>
      <c r="M279" s="2"/>
      <c r="Q279" s="2"/>
    </row>
    <row r="280" spans="5:17" x14ac:dyDescent="0.2">
      <c r="E280" s="1"/>
      <c r="M280" s="2"/>
      <c r="Q280" s="2"/>
    </row>
    <row r="281" spans="5:17" x14ac:dyDescent="0.2">
      <c r="E281" s="1"/>
      <c r="M281" s="2"/>
      <c r="Q281" s="2"/>
    </row>
    <row r="282" spans="5:17" x14ac:dyDescent="0.2">
      <c r="E282" s="1"/>
      <c r="M282" s="2"/>
      <c r="Q282" s="2"/>
    </row>
    <row r="283" spans="5:17" x14ac:dyDescent="0.2">
      <c r="E283" s="1"/>
      <c r="M283" s="2"/>
      <c r="Q283" s="2"/>
    </row>
    <row r="284" spans="5:17" x14ac:dyDescent="0.2">
      <c r="E284" s="1"/>
      <c r="M284" s="2"/>
      <c r="Q284" s="2"/>
    </row>
    <row r="285" spans="5:17" x14ac:dyDescent="0.2">
      <c r="E285" s="1"/>
      <c r="M285" s="2"/>
      <c r="Q285" s="2"/>
    </row>
    <row r="286" spans="5:17" x14ac:dyDescent="0.2">
      <c r="E286" s="1"/>
      <c r="M286" s="2"/>
      <c r="Q286" s="2"/>
    </row>
    <row r="287" spans="5:17" x14ac:dyDescent="0.2">
      <c r="E287" s="1"/>
      <c r="M287" s="2"/>
      <c r="Q287" s="2"/>
    </row>
    <row r="288" spans="5:17" x14ac:dyDescent="0.2">
      <c r="E288" s="1"/>
      <c r="M288" s="2"/>
      <c r="Q288" s="2"/>
    </row>
    <row r="289" spans="5:17" x14ac:dyDescent="0.2">
      <c r="E289" s="1"/>
      <c r="M289" s="2"/>
      <c r="Q289" s="2"/>
    </row>
    <row r="290" spans="5:17" x14ac:dyDescent="0.2">
      <c r="E290" s="1"/>
      <c r="M290" s="2"/>
      <c r="Q290" s="2"/>
    </row>
    <row r="291" spans="5:17" x14ac:dyDescent="0.2">
      <c r="E291" s="1"/>
      <c r="M291" s="2"/>
      <c r="Q291" s="2"/>
    </row>
    <row r="292" spans="5:17" x14ac:dyDescent="0.2">
      <c r="E292" s="1"/>
      <c r="M292" s="2"/>
      <c r="Q292" s="2"/>
    </row>
    <row r="293" spans="5:17" x14ac:dyDescent="0.2">
      <c r="E293" s="1"/>
      <c r="M293" s="2"/>
      <c r="Q293" s="2"/>
    </row>
    <row r="294" spans="5:17" x14ac:dyDescent="0.2">
      <c r="E294" s="1"/>
      <c r="M294" s="2"/>
      <c r="Q294" s="2"/>
    </row>
    <row r="295" spans="5:17" x14ac:dyDescent="0.2">
      <c r="E295" s="1"/>
      <c r="M295" s="2"/>
      <c r="Q295" s="2"/>
    </row>
    <row r="296" spans="5:17" x14ac:dyDescent="0.2">
      <c r="E296" s="1"/>
      <c r="M296" s="2"/>
      <c r="Q296" s="2"/>
    </row>
    <row r="297" spans="5:17" x14ac:dyDescent="0.2">
      <c r="E297" s="1"/>
      <c r="M297" s="2"/>
      <c r="Q297" s="2"/>
    </row>
    <row r="298" spans="5:17" x14ac:dyDescent="0.2">
      <c r="E298" s="1"/>
      <c r="M298" s="2"/>
      <c r="Q298" s="2"/>
    </row>
    <row r="299" spans="5:17" x14ac:dyDescent="0.2">
      <c r="E299" s="1"/>
      <c r="M299" s="2"/>
      <c r="Q299" s="2"/>
    </row>
    <row r="300" spans="5:17" x14ac:dyDescent="0.2">
      <c r="E300" s="1"/>
      <c r="M300" s="2"/>
      <c r="Q300" s="2"/>
    </row>
    <row r="301" spans="5:17" x14ac:dyDescent="0.2">
      <c r="E301" s="1"/>
      <c r="M301" s="2"/>
      <c r="Q301" s="2"/>
    </row>
    <row r="302" spans="5:17" x14ac:dyDescent="0.2">
      <c r="E302" s="1"/>
      <c r="M302" s="2"/>
      <c r="Q302" s="2"/>
    </row>
    <row r="303" spans="5:17" x14ac:dyDescent="0.2">
      <c r="E303" s="1"/>
      <c r="M303" s="2"/>
      <c r="Q303" s="2"/>
    </row>
    <row r="304" spans="5:17" x14ac:dyDescent="0.2">
      <c r="E304" s="1"/>
      <c r="M304" s="2"/>
      <c r="Q304" s="2"/>
    </row>
    <row r="305" spans="5:17" x14ac:dyDescent="0.2">
      <c r="E305" s="1"/>
      <c r="M305" s="2"/>
      <c r="Q305" s="2"/>
    </row>
    <row r="306" spans="5:17" x14ac:dyDescent="0.2">
      <c r="E306" s="1"/>
      <c r="M306" s="2"/>
      <c r="Q306" s="2"/>
    </row>
    <row r="307" spans="5:17" x14ac:dyDescent="0.2">
      <c r="E307" s="1"/>
      <c r="M307" s="2"/>
      <c r="Q307" s="2"/>
    </row>
    <row r="308" spans="5:17" x14ac:dyDescent="0.2">
      <c r="E308" s="1"/>
      <c r="M308" s="2"/>
      <c r="Q308" s="2"/>
    </row>
    <row r="309" spans="5:17" x14ac:dyDescent="0.2">
      <c r="E309" s="1"/>
      <c r="M309" s="2"/>
      <c r="Q309" s="2"/>
    </row>
    <row r="310" spans="5:17" x14ac:dyDescent="0.2">
      <c r="E310" s="1"/>
      <c r="M310" s="2"/>
      <c r="Q310" s="2"/>
    </row>
    <row r="311" spans="5:17" x14ac:dyDescent="0.2">
      <c r="E311" s="1"/>
      <c r="M311" s="2"/>
      <c r="Q311" s="2"/>
    </row>
    <row r="312" spans="5:17" x14ac:dyDescent="0.2">
      <c r="E312" s="1"/>
      <c r="M312" s="2"/>
      <c r="Q312" s="2"/>
    </row>
    <row r="313" spans="5:17" x14ac:dyDescent="0.2">
      <c r="E313" s="1"/>
      <c r="M313" s="2"/>
      <c r="Q313" s="2"/>
    </row>
    <row r="314" spans="5:17" x14ac:dyDescent="0.2">
      <c r="E314" s="1"/>
      <c r="M314" s="2"/>
      <c r="Q314" s="2"/>
    </row>
    <row r="315" spans="5:17" x14ac:dyDescent="0.2">
      <c r="E315" s="1"/>
      <c r="M315" s="2"/>
      <c r="Q315" s="2"/>
    </row>
    <row r="316" spans="5:17" x14ac:dyDescent="0.2">
      <c r="E316" s="1"/>
      <c r="M316" s="2"/>
      <c r="Q316" s="2"/>
    </row>
    <row r="317" spans="5:17" x14ac:dyDescent="0.2">
      <c r="E317" s="1"/>
      <c r="M317" s="2"/>
      <c r="Q317" s="2"/>
    </row>
    <row r="318" spans="5:17" x14ac:dyDescent="0.2">
      <c r="E318" s="1"/>
      <c r="M318" s="2"/>
      <c r="Q318" s="2"/>
    </row>
    <row r="319" spans="5:17" x14ac:dyDescent="0.2">
      <c r="E319" s="1"/>
      <c r="M319" s="2"/>
      <c r="Q319" s="2"/>
    </row>
    <row r="320" spans="5:17" x14ac:dyDescent="0.2">
      <c r="E320" s="1"/>
      <c r="M320" s="2"/>
      <c r="Q320" s="2"/>
    </row>
    <row r="321" spans="5:17" x14ac:dyDescent="0.2">
      <c r="E321" s="1"/>
      <c r="M321" s="2"/>
      <c r="Q321" s="2"/>
    </row>
    <row r="322" spans="5:17" x14ac:dyDescent="0.2">
      <c r="E322" s="1"/>
      <c r="M322" s="2"/>
      <c r="Q322" s="2"/>
    </row>
    <row r="323" spans="5:17" x14ac:dyDescent="0.2">
      <c r="E323" s="1"/>
      <c r="M323" s="2"/>
      <c r="Q323" s="2"/>
    </row>
    <row r="324" spans="5:17" x14ac:dyDescent="0.2">
      <c r="E324" s="1"/>
      <c r="M324" s="2"/>
      <c r="Q324" s="2"/>
    </row>
    <row r="325" spans="5:17" x14ac:dyDescent="0.2">
      <c r="E325" s="1"/>
      <c r="M325" s="2"/>
      <c r="Q325" s="2"/>
    </row>
    <row r="326" spans="5:17" x14ac:dyDescent="0.2">
      <c r="E326" s="1"/>
      <c r="M326" s="2"/>
      <c r="Q326" s="2"/>
    </row>
    <row r="327" spans="5:17" x14ac:dyDescent="0.2">
      <c r="E327" s="1"/>
      <c r="M327" s="2"/>
      <c r="Q327" s="2"/>
    </row>
    <row r="328" spans="5:17" x14ac:dyDescent="0.2">
      <c r="E328" s="1"/>
      <c r="M328" s="2"/>
      <c r="Q328" s="2"/>
    </row>
    <row r="329" spans="5:17" x14ac:dyDescent="0.2">
      <c r="E329" s="1"/>
      <c r="M329" s="2"/>
      <c r="Q329" s="2"/>
    </row>
    <row r="330" spans="5:17" x14ac:dyDescent="0.2">
      <c r="E330" s="1"/>
      <c r="M330" s="2"/>
      <c r="Q330" s="2"/>
    </row>
    <row r="331" spans="5:17" x14ac:dyDescent="0.2">
      <c r="E331" s="1"/>
      <c r="M331" s="2"/>
      <c r="Q331" s="2"/>
    </row>
    <row r="332" spans="5:17" x14ac:dyDescent="0.2">
      <c r="E332" s="1"/>
      <c r="M332" s="2"/>
      <c r="Q332" s="2"/>
    </row>
    <row r="333" spans="5:17" x14ac:dyDescent="0.2">
      <c r="E333" s="1"/>
      <c r="M333" s="2"/>
      <c r="Q333" s="2"/>
    </row>
    <row r="334" spans="5:17" x14ac:dyDescent="0.2">
      <c r="E334" s="1"/>
      <c r="M334" s="2"/>
      <c r="Q334" s="2"/>
    </row>
    <row r="335" spans="5:17" x14ac:dyDescent="0.2">
      <c r="E335" s="1"/>
      <c r="M335" s="2"/>
      <c r="Q335" s="2"/>
    </row>
    <row r="336" spans="5:17" x14ac:dyDescent="0.2">
      <c r="E336" s="1"/>
      <c r="M336" s="2"/>
      <c r="Q336" s="2"/>
    </row>
    <row r="337" spans="5:17" x14ac:dyDescent="0.2">
      <c r="E337" s="1"/>
      <c r="M337" s="2"/>
      <c r="Q337" s="2"/>
    </row>
    <row r="338" spans="5:17" x14ac:dyDescent="0.2">
      <c r="E338" s="1"/>
      <c r="M338" s="2"/>
      <c r="Q338" s="2"/>
    </row>
    <row r="339" spans="5:17" x14ac:dyDescent="0.2">
      <c r="E339" s="1"/>
      <c r="M339" s="2"/>
      <c r="Q339" s="2"/>
    </row>
    <row r="340" spans="5:17" x14ac:dyDescent="0.2">
      <c r="E340" s="1"/>
      <c r="M340" s="2"/>
      <c r="Q340" s="2"/>
    </row>
    <row r="341" spans="5:17" x14ac:dyDescent="0.2">
      <c r="E341" s="1"/>
      <c r="M341" s="2"/>
      <c r="Q341" s="2"/>
    </row>
    <row r="342" spans="5:17" x14ac:dyDescent="0.2">
      <c r="E342" s="1"/>
      <c r="M342" s="2"/>
      <c r="Q342" s="2"/>
    </row>
    <row r="343" spans="5:17" x14ac:dyDescent="0.2">
      <c r="E343" s="1"/>
      <c r="M343" s="2"/>
      <c r="Q343" s="2"/>
    </row>
    <row r="344" spans="5:17" x14ac:dyDescent="0.2">
      <c r="E344" s="1"/>
      <c r="M344" s="2"/>
      <c r="Q344" s="2"/>
    </row>
    <row r="345" spans="5:17" x14ac:dyDescent="0.2">
      <c r="E345" s="1"/>
      <c r="M345" s="2"/>
      <c r="Q345" s="2"/>
    </row>
    <row r="346" spans="5:17" x14ac:dyDescent="0.2">
      <c r="E346" s="1"/>
      <c r="M346" s="2"/>
      <c r="Q346" s="2"/>
    </row>
    <row r="347" spans="5:17" x14ac:dyDescent="0.2">
      <c r="E347" s="1"/>
      <c r="M347" s="2"/>
      <c r="Q347" s="2"/>
    </row>
    <row r="348" spans="5:17" x14ac:dyDescent="0.2">
      <c r="E348" s="1"/>
      <c r="M348" s="2"/>
      <c r="Q348" s="2"/>
    </row>
    <row r="349" spans="5:17" x14ac:dyDescent="0.2">
      <c r="E349" s="1"/>
      <c r="M349" s="2"/>
      <c r="Q349" s="2"/>
    </row>
    <row r="350" spans="5:17" x14ac:dyDescent="0.2">
      <c r="E350" s="1"/>
      <c r="M350" s="2"/>
      <c r="Q350" s="2"/>
    </row>
    <row r="351" spans="5:17" x14ac:dyDescent="0.2">
      <c r="E351" s="1"/>
      <c r="M351" s="2"/>
      <c r="Q351" s="2"/>
    </row>
    <row r="352" spans="5:17" x14ac:dyDescent="0.2">
      <c r="E352" s="1"/>
      <c r="M352" s="2"/>
      <c r="Q352" s="2"/>
    </row>
    <row r="353" spans="5:17" x14ac:dyDescent="0.2">
      <c r="E353" s="1"/>
      <c r="M353" s="2"/>
      <c r="Q353" s="2"/>
    </row>
    <row r="354" spans="5:17" x14ac:dyDescent="0.2">
      <c r="E354" s="1"/>
      <c r="M354" s="2"/>
      <c r="Q354" s="2"/>
    </row>
    <row r="355" spans="5:17" x14ac:dyDescent="0.2">
      <c r="E355" s="1"/>
      <c r="M355" s="2"/>
      <c r="Q355" s="2"/>
    </row>
    <row r="356" spans="5:17" x14ac:dyDescent="0.2">
      <c r="E356" s="1"/>
      <c r="M356" s="2"/>
      <c r="Q356" s="2"/>
    </row>
    <row r="357" spans="5:17" x14ac:dyDescent="0.2">
      <c r="E357" s="1"/>
      <c r="M357" s="2"/>
      <c r="Q357" s="2"/>
    </row>
    <row r="358" spans="5:17" x14ac:dyDescent="0.2">
      <c r="E358" s="1"/>
      <c r="M358" s="2"/>
      <c r="Q358" s="2"/>
    </row>
    <row r="359" spans="5:17" x14ac:dyDescent="0.2">
      <c r="E359" s="1"/>
      <c r="M359" s="2"/>
      <c r="Q359" s="2"/>
    </row>
    <row r="360" spans="5:17" x14ac:dyDescent="0.2">
      <c r="E360" s="1"/>
      <c r="M360" s="2"/>
      <c r="Q360" s="2"/>
    </row>
    <row r="361" spans="5:17" x14ac:dyDescent="0.2">
      <c r="E361" s="1"/>
      <c r="M361" s="2"/>
      <c r="Q361" s="2"/>
    </row>
    <row r="362" spans="5:17" x14ac:dyDescent="0.2">
      <c r="E362" s="1"/>
      <c r="M362" s="2"/>
      <c r="Q362" s="2"/>
    </row>
    <row r="363" spans="5:17" x14ac:dyDescent="0.2">
      <c r="E363" s="1"/>
      <c r="M363" s="2"/>
      <c r="Q363" s="2"/>
    </row>
  </sheetData>
  <sheetProtection formatCells="0" formatRows="0" insertRows="0" deleteRows="0" selectLockedCells="1"/>
  <mergeCells count="1">
    <mergeCell ref="B1:M2"/>
  </mergeCells>
  <pageMargins left="1.1811023622047245" right="0.98425196850393704" top="1.3779527559055118" bottom="0.78740157480314965" header="0.23622047244094491" footer="0.31496062992125984"/>
  <pageSetup paperSize="8" orientation="landscape" horizontalDpi="300" verticalDpi="300" r:id="rId1"/>
  <headerFooter differentFirst="1">
    <oddHeader>&amp;L&amp;8
 Seite &amp;P von &amp;N</oddHeader>
  </headerFooter>
  <rowBreaks count="5" manualBreakCount="5">
    <brk id="110" max="16383" man="1"/>
    <brk id="175" max="16383" man="1"/>
    <brk id="233" max="16383" man="1"/>
    <brk id="287" max="16383" man="1"/>
    <brk id="33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5118B-83FF-4BC6-B611-3CE6A6327C2A}">
  <sheetPr codeName="Tabelle5">
    <tabColor theme="6" tint="-0.499984740745262"/>
  </sheetPr>
  <dimension ref="A1:Q288"/>
  <sheetViews>
    <sheetView zoomScaleNormal="100" workbookViewId="0">
      <selection activeCell="D4" sqref="D4:L5"/>
    </sheetView>
  </sheetViews>
  <sheetFormatPr baseColWidth="10" defaultColWidth="11.42578125" defaultRowHeight="12" x14ac:dyDescent="0.2"/>
  <cols>
    <col min="1" max="1" width="2.7109375" style="2" customWidth="1"/>
    <col min="2" max="2" width="13.28515625" style="2" customWidth="1"/>
    <col min="3" max="3" width="17.140625" style="2" customWidth="1"/>
    <col min="4" max="4" width="12.42578125" style="2" customWidth="1"/>
    <col min="5" max="5" width="3.5703125" style="2" customWidth="1"/>
    <col min="6" max="6" width="47.5703125" style="2" customWidth="1"/>
    <col min="7" max="7" width="12.85546875" style="2" customWidth="1"/>
    <col min="8" max="8" width="14.42578125" style="2" customWidth="1"/>
    <col min="9" max="9" width="11.85546875" style="2" customWidth="1"/>
    <col min="10" max="10" width="13" style="2" customWidth="1"/>
    <col min="11" max="11" width="28.28515625" style="2" customWidth="1"/>
    <col min="12" max="12" width="24" style="44" customWidth="1"/>
    <col min="13" max="15" width="11.42578125" style="2" customWidth="1"/>
    <col min="16" max="16" width="74.5703125" style="1" hidden="1" customWidth="1"/>
    <col min="17" max="16384" width="11.42578125" style="2"/>
  </cols>
  <sheetData>
    <row r="1" spans="1:17" ht="12" customHeight="1" x14ac:dyDescent="0.2">
      <c r="B1" s="186" t="s">
        <v>81</v>
      </c>
      <c r="C1" s="186"/>
      <c r="D1" s="186"/>
      <c r="E1" s="186"/>
      <c r="F1" s="186"/>
      <c r="G1" s="186"/>
      <c r="H1" s="186"/>
      <c r="I1" s="186"/>
      <c r="J1" s="186"/>
      <c r="K1" s="186"/>
      <c r="L1" s="53" t="s">
        <v>62</v>
      </c>
      <c r="M1" s="95"/>
      <c r="N1" s="95"/>
      <c r="O1" s="95"/>
      <c r="P1" s="95"/>
      <c r="Q1" s="95"/>
    </row>
    <row r="2" spans="1:17" ht="12" customHeight="1" x14ac:dyDescent="0.2"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53" t="s">
        <v>118</v>
      </c>
      <c r="M2" s="95"/>
      <c r="N2" s="95"/>
      <c r="O2" s="95"/>
      <c r="P2" s="95"/>
      <c r="Q2" s="95"/>
    </row>
    <row r="3" spans="1:17" ht="12.75" thickBot="1" x14ac:dyDescent="0.25">
      <c r="L3" s="2"/>
    </row>
    <row r="4" spans="1:17" x14ac:dyDescent="0.2">
      <c r="A4" s="142" t="s">
        <v>93</v>
      </c>
      <c r="B4" s="139"/>
      <c r="C4" s="140"/>
      <c r="D4" s="127" t="s">
        <v>0</v>
      </c>
      <c r="E4" s="127"/>
      <c r="F4" s="90" t="s">
        <v>3</v>
      </c>
      <c r="G4" s="90" t="s">
        <v>1</v>
      </c>
      <c r="H4" s="90" t="s">
        <v>67</v>
      </c>
      <c r="I4" s="91" t="s">
        <v>2</v>
      </c>
      <c r="J4" s="92" t="s">
        <v>88</v>
      </c>
      <c r="K4" s="92" t="s">
        <v>80</v>
      </c>
      <c r="L4" s="93" t="s">
        <v>52</v>
      </c>
    </row>
    <row r="5" spans="1:17" x14ac:dyDescent="0.2">
      <c r="A5" s="141"/>
      <c r="B5" s="129" t="s">
        <v>112</v>
      </c>
      <c r="C5" s="130"/>
      <c r="D5" s="85" t="s">
        <v>4</v>
      </c>
      <c r="E5" s="85"/>
      <c r="F5" s="78"/>
      <c r="G5" s="78" t="s">
        <v>66</v>
      </c>
      <c r="H5" s="77" t="s">
        <v>87</v>
      </c>
      <c r="I5" s="67"/>
      <c r="J5" s="67"/>
      <c r="K5" s="67"/>
      <c r="L5" s="46" t="s">
        <v>68</v>
      </c>
    </row>
    <row r="6" spans="1:17" x14ac:dyDescent="0.2">
      <c r="A6" s="137"/>
      <c r="B6" s="128" t="s">
        <v>75</v>
      </c>
      <c r="C6" s="132"/>
      <c r="D6" s="106">
        <v>1.6</v>
      </c>
      <c r="E6" s="30"/>
      <c r="F6" s="31" t="s">
        <v>7</v>
      </c>
      <c r="G6" s="32" t="e">
        <f>#REF!</f>
        <v>#REF!</v>
      </c>
      <c r="H6" s="109" t="e">
        <f>#REF!*D6*0.01</f>
        <v>#REF!</v>
      </c>
      <c r="I6" s="38">
        <v>11</v>
      </c>
      <c r="J6" s="38" t="s">
        <v>89</v>
      </c>
      <c r="K6" s="38"/>
      <c r="L6" s="43"/>
    </row>
    <row r="7" spans="1:17" x14ac:dyDescent="0.2">
      <c r="A7" s="138"/>
      <c r="B7" s="131" t="s">
        <v>72</v>
      </c>
      <c r="C7" s="134"/>
      <c r="D7" s="86">
        <v>28</v>
      </c>
      <c r="E7" s="23"/>
      <c r="F7" s="13" t="s">
        <v>86</v>
      </c>
      <c r="G7" s="12" t="e">
        <f>#REF!</f>
        <v>#REF!</v>
      </c>
      <c r="H7" s="83" t="e">
        <f>#REF!*0.01*D7*0.096</f>
        <v>#REF!</v>
      </c>
      <c r="I7" s="34"/>
      <c r="J7" s="38" t="s">
        <v>89</v>
      </c>
      <c r="K7" s="34"/>
      <c r="L7" s="41"/>
    </row>
    <row r="8" spans="1:17" x14ac:dyDescent="0.2">
      <c r="A8" s="138"/>
      <c r="B8" s="131" t="s">
        <v>71</v>
      </c>
      <c r="C8" s="134"/>
      <c r="D8" s="86"/>
      <c r="E8" s="23"/>
      <c r="F8" s="13" t="s">
        <v>8</v>
      </c>
      <c r="G8" s="12" t="e">
        <f>#REF!</f>
        <v>#REF!</v>
      </c>
      <c r="H8" s="83" t="e">
        <f>#REF!*D7*0.01*0.904</f>
        <v>#REF!</v>
      </c>
      <c r="I8" s="34"/>
      <c r="J8" s="38" t="s">
        <v>89</v>
      </c>
      <c r="K8" s="34"/>
      <c r="L8" s="41"/>
    </row>
    <row r="9" spans="1:17" x14ac:dyDescent="0.2">
      <c r="A9" s="138"/>
      <c r="B9" s="131" t="s">
        <v>79</v>
      </c>
      <c r="C9" s="134"/>
      <c r="D9" s="86">
        <v>1.5</v>
      </c>
      <c r="E9" s="23"/>
      <c r="F9" s="13" t="s">
        <v>27</v>
      </c>
      <c r="G9" s="12" t="e">
        <f>#REF!</f>
        <v>#REF!</v>
      </c>
      <c r="H9" s="83" t="e">
        <f>#REF!*0.01*D9</f>
        <v>#REF!</v>
      </c>
      <c r="I9" s="34"/>
      <c r="J9" s="38" t="s">
        <v>89</v>
      </c>
      <c r="K9" s="34"/>
      <c r="L9" s="41">
        <v>20</v>
      </c>
    </row>
    <row r="10" spans="1:17" x14ac:dyDescent="0.2">
      <c r="A10" s="138"/>
      <c r="B10" s="131" t="s">
        <v>92</v>
      </c>
      <c r="C10" s="134"/>
      <c r="D10" s="86"/>
      <c r="E10" s="23"/>
      <c r="F10" s="13" t="s">
        <v>26</v>
      </c>
      <c r="G10" s="12"/>
      <c r="H10" s="83" t="e">
        <f>#REF!</f>
        <v>#REF!</v>
      </c>
      <c r="I10" s="34"/>
      <c r="J10" s="38" t="s">
        <v>89</v>
      </c>
      <c r="K10" s="34"/>
      <c r="L10" s="41"/>
    </row>
    <row r="11" spans="1:17" x14ac:dyDescent="0.2">
      <c r="A11" s="143"/>
      <c r="B11" s="144"/>
      <c r="C11" s="145"/>
      <c r="D11" s="84"/>
      <c r="E11" s="82"/>
      <c r="G11" s="82"/>
      <c r="H11" s="146"/>
      <c r="I11" s="82"/>
      <c r="J11" s="82"/>
      <c r="K11" s="82"/>
      <c r="L11" s="87"/>
    </row>
    <row r="12" spans="1:17" ht="12.75" thickBot="1" x14ac:dyDescent="0.25">
      <c r="A12" s="112"/>
      <c r="B12" s="135"/>
      <c r="C12" s="136"/>
      <c r="D12" s="107">
        <f>SUM(D6:D10)</f>
        <v>31.1</v>
      </c>
      <c r="E12" s="6" t="s">
        <v>4</v>
      </c>
      <c r="F12" s="7" t="s">
        <v>10</v>
      </c>
      <c r="G12" s="8"/>
      <c r="H12" s="108" t="e">
        <f>SUM(H6:H10)</f>
        <v>#REF!</v>
      </c>
      <c r="I12" s="36"/>
      <c r="J12" s="36"/>
      <c r="K12" s="36"/>
      <c r="L12" s="48">
        <f>SUM(L6:L10)</f>
        <v>20</v>
      </c>
    </row>
    <row r="13" spans="1:17" ht="12.75" thickBot="1" x14ac:dyDescent="0.25">
      <c r="L13" s="2"/>
    </row>
    <row r="14" spans="1:17" x14ac:dyDescent="0.2">
      <c r="A14" s="142" t="s">
        <v>94</v>
      </c>
      <c r="B14" s="139"/>
      <c r="C14" s="151"/>
      <c r="D14" s="88" t="s">
        <v>0</v>
      </c>
      <c r="E14" s="127"/>
      <c r="F14" s="90" t="s">
        <v>3</v>
      </c>
      <c r="G14" s="90" t="s">
        <v>1</v>
      </c>
      <c r="H14" s="90" t="s">
        <v>67</v>
      </c>
      <c r="I14" s="91" t="s">
        <v>2</v>
      </c>
      <c r="J14" s="92" t="s">
        <v>88</v>
      </c>
      <c r="K14" s="92" t="s">
        <v>80</v>
      </c>
      <c r="L14" s="93" t="s">
        <v>52</v>
      </c>
    </row>
    <row r="15" spans="1:17" x14ac:dyDescent="0.2">
      <c r="A15" s="141"/>
      <c r="B15" s="129" t="s">
        <v>112</v>
      </c>
      <c r="C15" s="129"/>
      <c r="D15" s="125" t="s">
        <v>4</v>
      </c>
      <c r="E15" s="85"/>
      <c r="F15" s="78"/>
      <c r="G15" s="78" t="s">
        <v>66</v>
      </c>
      <c r="H15" s="77" t="s">
        <v>87</v>
      </c>
      <c r="I15" s="67"/>
      <c r="J15" s="67"/>
      <c r="K15" s="67"/>
      <c r="L15" s="46" t="s">
        <v>68</v>
      </c>
    </row>
    <row r="16" spans="1:17" x14ac:dyDescent="0.2">
      <c r="A16" s="137"/>
      <c r="B16" s="128" t="s">
        <v>75</v>
      </c>
      <c r="C16" s="152"/>
      <c r="D16" s="20">
        <v>16</v>
      </c>
      <c r="E16" s="23"/>
      <c r="F16" s="13" t="s">
        <v>11</v>
      </c>
      <c r="G16" s="12">
        <v>3.7999999999999999E-2</v>
      </c>
      <c r="H16" s="83" t="e">
        <f>#REF!*0.01*D16</f>
        <v>#REF!</v>
      </c>
      <c r="I16" s="34"/>
      <c r="J16" s="34" t="s">
        <v>89</v>
      </c>
      <c r="K16" s="34"/>
      <c r="L16" s="41"/>
    </row>
    <row r="17" spans="1:12" x14ac:dyDescent="0.2">
      <c r="A17" s="138"/>
      <c r="B17" s="131" t="s">
        <v>72</v>
      </c>
      <c r="C17" s="147"/>
      <c r="D17" s="20">
        <v>10</v>
      </c>
      <c r="E17" s="23"/>
      <c r="F17" s="13" t="s">
        <v>65</v>
      </c>
      <c r="G17" s="12">
        <v>0.13</v>
      </c>
      <c r="H17" s="83" t="e">
        <f>#REF!*0.01*D17</f>
        <v>#REF!</v>
      </c>
      <c r="I17" s="34"/>
      <c r="J17" s="34" t="s">
        <v>89</v>
      </c>
      <c r="K17" s="34"/>
      <c r="L17" s="41">
        <v>118.5</v>
      </c>
    </row>
    <row r="18" spans="1:12" x14ac:dyDescent="0.2">
      <c r="A18" s="138"/>
      <c r="B18" s="131" t="s">
        <v>71</v>
      </c>
      <c r="C18" s="147"/>
      <c r="D18" s="25"/>
      <c r="E18" s="26"/>
      <c r="F18" s="27" t="s">
        <v>26</v>
      </c>
      <c r="G18" s="28"/>
      <c r="H18" s="37"/>
      <c r="I18" s="37"/>
      <c r="J18" s="37" t="s">
        <v>89</v>
      </c>
      <c r="K18" s="37"/>
      <c r="L18" s="42"/>
    </row>
    <row r="19" spans="1:12" x14ac:dyDescent="0.2">
      <c r="A19" s="138"/>
      <c r="B19" s="131" t="s">
        <v>79</v>
      </c>
      <c r="C19" s="147"/>
      <c r="D19" s="153"/>
      <c r="E19" s="12"/>
      <c r="F19" s="13"/>
      <c r="G19" s="12"/>
      <c r="H19" s="12"/>
      <c r="I19" s="12"/>
      <c r="J19" s="12"/>
      <c r="K19" s="12"/>
      <c r="L19" s="41"/>
    </row>
    <row r="20" spans="1:12" x14ac:dyDescent="0.2">
      <c r="A20" s="138"/>
      <c r="B20" s="131" t="s">
        <v>92</v>
      </c>
      <c r="C20" s="147"/>
      <c r="D20" s="153"/>
      <c r="E20" s="12"/>
      <c r="F20" s="13"/>
      <c r="G20" s="12"/>
      <c r="H20" s="12"/>
      <c r="I20" s="12"/>
      <c r="J20" s="12"/>
      <c r="K20" s="12"/>
      <c r="L20" s="41"/>
    </row>
    <row r="21" spans="1:12" x14ac:dyDescent="0.2">
      <c r="A21" s="143"/>
      <c r="B21" s="144"/>
      <c r="C21" s="148"/>
      <c r="D21" s="154"/>
      <c r="E21" s="28"/>
      <c r="F21" s="27"/>
      <c r="G21" s="28"/>
      <c r="H21" s="28"/>
      <c r="I21" s="28"/>
      <c r="J21" s="28"/>
      <c r="K21" s="28"/>
      <c r="L21" s="42"/>
    </row>
    <row r="22" spans="1:12" ht="12.75" thickBot="1" x14ac:dyDescent="0.25">
      <c r="A22" s="112"/>
      <c r="B22" s="135"/>
      <c r="C22" s="150"/>
      <c r="D22" s="5">
        <f>SUM(D16:D18)</f>
        <v>26</v>
      </c>
      <c r="E22" s="6" t="s">
        <v>4</v>
      </c>
      <c r="F22" s="7" t="s">
        <v>10</v>
      </c>
      <c r="G22" s="113">
        <f>1/(0.13+D16/G16*0.01+D17/G17*0.01+0.04)</f>
        <v>0.19418391654022435</v>
      </c>
      <c r="H22" s="94" t="e">
        <f>SUM(H16:H18)</f>
        <v>#REF!</v>
      </c>
      <c r="I22" s="36"/>
      <c r="J22" s="36"/>
      <c r="K22" s="36"/>
      <c r="L22" s="48">
        <f>SUM(L16:L18)</f>
        <v>118.5</v>
      </c>
    </row>
    <row r="23" spans="1:12" ht="12.75" thickBot="1" x14ac:dyDescent="0.25"/>
    <row r="24" spans="1:12" x14ac:dyDescent="0.2">
      <c r="A24" s="142" t="s">
        <v>95</v>
      </c>
      <c r="B24" s="139"/>
      <c r="C24" s="151"/>
      <c r="D24" s="88" t="s">
        <v>0</v>
      </c>
      <c r="E24" s="89"/>
      <c r="F24" s="90" t="s">
        <v>3</v>
      </c>
      <c r="G24" s="90" t="s">
        <v>1</v>
      </c>
      <c r="H24" s="90"/>
      <c r="I24" s="91" t="s">
        <v>2</v>
      </c>
      <c r="J24" s="92" t="s">
        <v>88</v>
      </c>
      <c r="K24" s="92" t="s">
        <v>80</v>
      </c>
      <c r="L24" s="93" t="s">
        <v>52</v>
      </c>
    </row>
    <row r="25" spans="1:12" x14ac:dyDescent="0.2">
      <c r="A25" s="141"/>
      <c r="B25" s="129" t="s">
        <v>112</v>
      </c>
      <c r="C25" s="129"/>
      <c r="D25" s="125" t="s">
        <v>4</v>
      </c>
      <c r="E25" s="85"/>
      <c r="F25" s="78"/>
      <c r="G25" s="78" t="s">
        <v>66</v>
      </c>
      <c r="H25" s="77" t="s">
        <v>87</v>
      </c>
      <c r="I25" s="67"/>
      <c r="J25" s="67"/>
      <c r="K25" s="67"/>
      <c r="L25" s="46" t="s">
        <v>68</v>
      </c>
    </row>
    <row r="26" spans="1:12" x14ac:dyDescent="0.2">
      <c r="A26" s="137"/>
      <c r="B26" s="128" t="s">
        <v>75</v>
      </c>
      <c r="C26" s="152"/>
      <c r="D26" s="19">
        <v>2</v>
      </c>
      <c r="E26" s="22"/>
      <c r="F26" s="10" t="s">
        <v>29</v>
      </c>
      <c r="G26" s="11">
        <v>0.4</v>
      </c>
      <c r="H26" s="33"/>
      <c r="I26" s="33"/>
      <c r="J26" s="33" t="s">
        <v>91</v>
      </c>
      <c r="K26" s="33"/>
      <c r="L26" s="41"/>
    </row>
    <row r="27" spans="1:12" x14ac:dyDescent="0.2">
      <c r="A27" s="138"/>
      <c r="B27" s="131" t="s">
        <v>72</v>
      </c>
      <c r="C27" s="147"/>
      <c r="D27" s="20">
        <v>50</v>
      </c>
      <c r="E27" s="23"/>
      <c r="F27" s="13" t="s">
        <v>13</v>
      </c>
      <c r="G27" s="12">
        <v>9.5000000000000001E-2</v>
      </c>
      <c r="H27" s="34"/>
      <c r="I27" s="34"/>
      <c r="J27" s="34" t="s">
        <v>90</v>
      </c>
      <c r="K27" s="34"/>
      <c r="L27" s="41"/>
    </row>
    <row r="28" spans="1:12" x14ac:dyDescent="0.2">
      <c r="A28" s="138"/>
      <c r="B28" s="131" t="s">
        <v>71</v>
      </c>
      <c r="C28" s="147"/>
      <c r="D28" s="20">
        <v>1.5</v>
      </c>
      <c r="E28" s="23"/>
      <c r="F28" s="13" t="s">
        <v>12</v>
      </c>
      <c r="G28" s="12">
        <v>0.6</v>
      </c>
      <c r="H28" s="34"/>
      <c r="I28" s="34"/>
      <c r="J28" s="34" t="s">
        <v>91</v>
      </c>
      <c r="K28" s="34"/>
      <c r="L28" s="42"/>
    </row>
    <row r="29" spans="1:12" x14ac:dyDescent="0.2">
      <c r="A29" s="138"/>
      <c r="B29" s="131" t="s">
        <v>79</v>
      </c>
      <c r="C29" s="147"/>
      <c r="D29" s="133"/>
      <c r="E29" s="13"/>
      <c r="F29" s="13"/>
      <c r="G29" s="13"/>
      <c r="H29" s="13"/>
      <c r="I29" s="13"/>
      <c r="J29" s="13"/>
      <c r="K29" s="13"/>
      <c r="L29" s="41"/>
    </row>
    <row r="30" spans="1:12" x14ac:dyDescent="0.2">
      <c r="A30" s="138"/>
      <c r="B30" s="131" t="s">
        <v>92</v>
      </c>
      <c r="C30" s="147"/>
      <c r="D30" s="133"/>
      <c r="E30" s="13"/>
      <c r="F30" s="13"/>
      <c r="G30" s="13"/>
      <c r="H30" s="13"/>
      <c r="I30" s="13"/>
      <c r="J30" s="13"/>
      <c r="K30" s="13"/>
      <c r="L30" s="41"/>
    </row>
    <row r="31" spans="1:12" x14ac:dyDescent="0.2">
      <c r="A31" s="143"/>
      <c r="B31" s="144"/>
      <c r="C31" s="148"/>
      <c r="D31" s="155"/>
      <c r="E31" s="27"/>
      <c r="F31" s="27"/>
      <c r="G31" s="27"/>
      <c r="H31" s="27"/>
      <c r="I31" s="27"/>
      <c r="J31" s="27"/>
      <c r="K31" s="27"/>
      <c r="L31" s="42"/>
    </row>
    <row r="32" spans="1:12" ht="12.75" thickBot="1" x14ac:dyDescent="0.25">
      <c r="A32" s="112"/>
      <c r="B32" s="135"/>
      <c r="C32" s="150"/>
      <c r="D32" s="5">
        <f>SUM(D26:D28)</f>
        <v>53.5</v>
      </c>
      <c r="E32" s="6" t="s">
        <v>4</v>
      </c>
      <c r="F32" s="7" t="s">
        <v>10</v>
      </c>
      <c r="G32" s="8" t="s">
        <v>9</v>
      </c>
      <c r="H32" s="94">
        <f>1/(0.13+D26/G26*0.01+D27/G27*0.01+D28/G28*0.01+0.04)</f>
        <v>0.18154889876260094</v>
      </c>
      <c r="I32" s="4" t="s">
        <v>74</v>
      </c>
      <c r="J32" s="4"/>
      <c r="K32" s="4"/>
      <c r="L32" s="48">
        <f>SUM(L25:L28)</f>
        <v>0</v>
      </c>
    </row>
    <row r="33" spans="1:12" ht="12.75" thickBot="1" x14ac:dyDescent="0.25"/>
    <row r="34" spans="1:12" x14ac:dyDescent="0.2">
      <c r="A34" s="142" t="s">
        <v>96</v>
      </c>
      <c r="B34" s="139"/>
      <c r="C34" s="151"/>
      <c r="D34" s="88" t="s">
        <v>0</v>
      </c>
      <c r="E34" s="89"/>
      <c r="F34" s="90" t="s">
        <v>3</v>
      </c>
      <c r="G34" s="90" t="s">
        <v>1</v>
      </c>
      <c r="H34" s="90"/>
      <c r="I34" s="91" t="s">
        <v>2</v>
      </c>
      <c r="J34" s="92" t="s">
        <v>88</v>
      </c>
      <c r="K34" s="92" t="s">
        <v>80</v>
      </c>
      <c r="L34" s="93" t="s">
        <v>52</v>
      </c>
    </row>
    <row r="35" spans="1:12" x14ac:dyDescent="0.2">
      <c r="A35" s="141"/>
      <c r="B35" s="129" t="s">
        <v>112</v>
      </c>
      <c r="C35" s="129"/>
      <c r="D35" s="125" t="s">
        <v>4</v>
      </c>
      <c r="E35" s="85"/>
      <c r="F35" s="78"/>
      <c r="G35" s="78" t="s">
        <v>66</v>
      </c>
      <c r="H35" s="77" t="s">
        <v>87</v>
      </c>
      <c r="I35" s="67"/>
      <c r="J35" s="67"/>
      <c r="K35" s="67"/>
      <c r="L35" s="46" t="s">
        <v>68</v>
      </c>
    </row>
    <row r="36" spans="1:12" x14ac:dyDescent="0.2">
      <c r="A36" s="137"/>
      <c r="B36" s="128" t="s">
        <v>75</v>
      </c>
      <c r="C36" s="152"/>
      <c r="D36" s="19">
        <v>4</v>
      </c>
      <c r="E36" s="22"/>
      <c r="F36" s="10" t="s">
        <v>30</v>
      </c>
      <c r="G36" s="11">
        <v>0.09</v>
      </c>
      <c r="H36" s="33"/>
      <c r="I36" s="33"/>
      <c r="J36" s="34"/>
      <c r="K36" s="34"/>
      <c r="L36" s="41"/>
    </row>
    <row r="37" spans="1:12" x14ac:dyDescent="0.2">
      <c r="A37" s="138"/>
      <c r="B37" s="131" t="s">
        <v>72</v>
      </c>
      <c r="C37" s="147"/>
      <c r="D37" s="20">
        <v>44</v>
      </c>
      <c r="E37" s="23"/>
      <c r="F37" s="13" t="s">
        <v>31</v>
      </c>
      <c r="G37" s="12">
        <v>9.5000000000000001E-2</v>
      </c>
      <c r="H37" s="34"/>
      <c r="I37" s="34"/>
      <c r="J37" s="34"/>
      <c r="K37" s="34"/>
      <c r="L37" s="41"/>
    </row>
    <row r="38" spans="1:12" x14ac:dyDescent="0.2">
      <c r="A38" s="138"/>
      <c r="B38" s="131" t="s">
        <v>71</v>
      </c>
      <c r="C38" s="147"/>
      <c r="D38" s="20">
        <v>1.5</v>
      </c>
      <c r="E38" s="23"/>
      <c r="F38" s="13" t="s">
        <v>12</v>
      </c>
      <c r="G38" s="12">
        <v>0.6</v>
      </c>
      <c r="H38" s="34"/>
      <c r="I38" s="34"/>
      <c r="J38" s="149"/>
      <c r="K38" s="149"/>
      <c r="L38" s="42"/>
    </row>
    <row r="39" spans="1:12" x14ac:dyDescent="0.2">
      <c r="A39" s="138"/>
      <c r="B39" s="131" t="s">
        <v>79</v>
      </c>
      <c r="C39" s="147"/>
      <c r="D39" s="133"/>
      <c r="E39" s="13"/>
      <c r="F39" s="13"/>
      <c r="G39" s="13"/>
      <c r="H39" s="13"/>
      <c r="I39" s="13"/>
      <c r="J39" s="13"/>
      <c r="K39" s="13"/>
      <c r="L39" s="41"/>
    </row>
    <row r="40" spans="1:12" x14ac:dyDescent="0.2">
      <c r="A40" s="138"/>
      <c r="B40" s="131" t="s">
        <v>92</v>
      </c>
      <c r="C40" s="147"/>
      <c r="D40" s="133"/>
      <c r="E40" s="13"/>
      <c r="F40" s="13"/>
      <c r="G40" s="13"/>
      <c r="H40" s="13"/>
      <c r="I40" s="13"/>
      <c r="J40" s="13"/>
      <c r="K40" s="13"/>
      <c r="L40" s="41"/>
    </row>
    <row r="41" spans="1:12" x14ac:dyDescent="0.2">
      <c r="A41" s="143"/>
      <c r="B41" s="144"/>
      <c r="C41" s="148"/>
      <c r="D41" s="155"/>
      <c r="E41" s="27"/>
      <c r="F41" s="27"/>
      <c r="G41" s="27"/>
      <c r="H41" s="27"/>
      <c r="I41" s="27"/>
      <c r="J41" s="27"/>
      <c r="K41" s="27"/>
      <c r="L41" s="42"/>
    </row>
    <row r="42" spans="1:12" ht="12.75" thickBot="1" x14ac:dyDescent="0.25">
      <c r="A42" s="112"/>
      <c r="B42" s="135"/>
      <c r="C42" s="150"/>
      <c r="D42" s="5">
        <f>SUM(D36:D38)</f>
        <v>49.5</v>
      </c>
      <c r="E42" s="6" t="s">
        <v>4</v>
      </c>
      <c r="F42" s="7" t="s">
        <v>10</v>
      </c>
      <c r="G42" s="8" t="s">
        <v>9</v>
      </c>
      <c r="H42" s="94">
        <f>1/(0.13+D36/G36*0.01+D37/G37*0.01+D38/G38*0.01+0.04)</f>
        <v>0.189716479261548</v>
      </c>
      <c r="I42" s="4" t="s">
        <v>74</v>
      </c>
      <c r="J42" s="4"/>
      <c r="K42" s="4"/>
      <c r="L42" s="48">
        <f>SUM(L35:L38)</f>
        <v>0</v>
      </c>
    </row>
    <row r="43" spans="1:12" ht="12.75" thickBot="1" x14ac:dyDescent="0.25"/>
    <row r="44" spans="1:12" x14ac:dyDescent="0.2">
      <c r="A44" s="142" t="s">
        <v>97</v>
      </c>
      <c r="B44" s="139"/>
      <c r="C44" s="140"/>
      <c r="D44" s="88" t="s">
        <v>0</v>
      </c>
      <c r="E44" s="89"/>
      <c r="F44" s="90" t="s">
        <v>3</v>
      </c>
      <c r="G44" s="90" t="s">
        <v>1</v>
      </c>
      <c r="H44" s="90"/>
      <c r="I44" s="91" t="s">
        <v>2</v>
      </c>
      <c r="J44" s="92" t="s">
        <v>88</v>
      </c>
      <c r="K44" s="92" t="s">
        <v>80</v>
      </c>
      <c r="L44" s="93" t="s">
        <v>52</v>
      </c>
    </row>
    <row r="45" spans="1:12" x14ac:dyDescent="0.2">
      <c r="A45" s="141"/>
      <c r="B45" s="129" t="s">
        <v>112</v>
      </c>
      <c r="C45" s="130"/>
      <c r="D45" s="125" t="s">
        <v>4</v>
      </c>
      <c r="E45" s="85"/>
      <c r="F45" s="78"/>
      <c r="G45" s="78" t="s">
        <v>66</v>
      </c>
      <c r="H45" s="77" t="s">
        <v>87</v>
      </c>
      <c r="I45" s="67"/>
      <c r="J45" s="67"/>
      <c r="K45" s="67"/>
      <c r="L45" s="46" t="s">
        <v>68</v>
      </c>
    </row>
    <row r="46" spans="1:12" x14ac:dyDescent="0.2">
      <c r="A46" s="137"/>
      <c r="B46" s="128" t="s">
        <v>75</v>
      </c>
      <c r="C46" s="132"/>
      <c r="D46" s="20">
        <v>10</v>
      </c>
      <c r="E46" s="23"/>
      <c r="F46" s="13" t="s">
        <v>17</v>
      </c>
      <c r="G46" s="12"/>
      <c r="H46" s="34"/>
      <c r="I46" s="34"/>
      <c r="J46" s="34"/>
      <c r="K46" s="34"/>
      <c r="L46" s="41"/>
    </row>
    <row r="47" spans="1:12" x14ac:dyDescent="0.2">
      <c r="A47" s="138"/>
      <c r="B47" s="131" t="s">
        <v>72</v>
      </c>
      <c r="C47" s="134"/>
      <c r="D47" s="20">
        <v>10</v>
      </c>
      <c r="E47" s="23"/>
      <c r="F47" s="13" t="s">
        <v>17</v>
      </c>
      <c r="G47" s="12"/>
      <c r="H47" s="34"/>
      <c r="I47" s="34"/>
      <c r="J47" s="34"/>
      <c r="K47" s="34"/>
      <c r="L47" s="41"/>
    </row>
    <row r="48" spans="1:12" x14ac:dyDescent="0.2">
      <c r="A48" s="138"/>
      <c r="B48" s="131" t="s">
        <v>71</v>
      </c>
      <c r="C48" s="134"/>
      <c r="D48" s="20">
        <v>18</v>
      </c>
      <c r="E48" s="23"/>
      <c r="F48" s="13" t="s">
        <v>15</v>
      </c>
      <c r="G48" s="12"/>
      <c r="H48" s="34"/>
      <c r="I48" s="34"/>
      <c r="J48" s="34"/>
      <c r="K48" s="34"/>
      <c r="L48" s="41"/>
    </row>
    <row r="49" spans="1:12" x14ac:dyDescent="0.2">
      <c r="A49" s="138"/>
      <c r="B49" s="131" t="s">
        <v>79</v>
      </c>
      <c r="C49" s="134"/>
      <c r="D49" s="20">
        <v>1.5</v>
      </c>
      <c r="E49" s="23"/>
      <c r="F49" s="13" t="s">
        <v>12</v>
      </c>
      <c r="G49" s="12"/>
      <c r="H49" s="34"/>
      <c r="I49" s="34"/>
      <c r="J49" s="34"/>
      <c r="K49" s="34"/>
      <c r="L49" s="41"/>
    </row>
    <row r="50" spans="1:12" x14ac:dyDescent="0.2">
      <c r="A50" s="138"/>
      <c r="B50" s="131" t="s">
        <v>92</v>
      </c>
      <c r="C50" s="134"/>
      <c r="D50" s="25"/>
      <c r="E50" s="26"/>
      <c r="F50" s="27"/>
      <c r="G50" s="28"/>
      <c r="H50" s="37"/>
      <c r="I50" s="37"/>
      <c r="J50" s="37"/>
      <c r="K50" s="37"/>
      <c r="L50" s="42"/>
    </row>
    <row r="51" spans="1:12" x14ac:dyDescent="0.2">
      <c r="A51" s="143"/>
      <c r="B51" s="144"/>
      <c r="C51" s="145"/>
      <c r="D51" s="25"/>
      <c r="E51" s="26"/>
      <c r="F51" s="27"/>
      <c r="G51" s="28"/>
      <c r="H51" s="37"/>
      <c r="I51" s="37"/>
      <c r="J51" s="37"/>
      <c r="K51" s="37"/>
      <c r="L51" s="42"/>
    </row>
    <row r="52" spans="1:12" ht="12.75" thickBot="1" x14ac:dyDescent="0.25">
      <c r="A52" s="112"/>
      <c r="B52" s="135"/>
      <c r="C52" s="136"/>
      <c r="D52" s="5">
        <f>SUM(D46:D49)</f>
        <v>39.5</v>
      </c>
      <c r="E52" s="6" t="s">
        <v>4</v>
      </c>
      <c r="F52" s="7" t="s">
        <v>10</v>
      </c>
      <c r="G52" s="8" t="s">
        <v>9</v>
      </c>
      <c r="H52" s="36"/>
      <c r="I52" s="36"/>
      <c r="J52" s="36"/>
      <c r="K52" s="36"/>
      <c r="L52" s="48">
        <f>SUM(L46:L51)</f>
        <v>0</v>
      </c>
    </row>
    <row r="61" spans="1:12" ht="12.75" thickBot="1" x14ac:dyDescent="0.25"/>
    <row r="62" spans="1:12" x14ac:dyDescent="0.2">
      <c r="A62" s="142" t="s">
        <v>98</v>
      </c>
      <c r="B62" s="139"/>
      <c r="C62" s="140"/>
      <c r="D62" s="88" t="s">
        <v>0</v>
      </c>
      <c r="E62" s="89"/>
      <c r="F62" s="90" t="s">
        <v>3</v>
      </c>
      <c r="G62" s="90" t="s">
        <v>1</v>
      </c>
      <c r="H62" s="90"/>
      <c r="I62" s="91" t="s">
        <v>2</v>
      </c>
      <c r="J62" s="92" t="s">
        <v>88</v>
      </c>
      <c r="K62" s="92" t="s">
        <v>80</v>
      </c>
      <c r="L62" s="93" t="s">
        <v>52</v>
      </c>
    </row>
    <row r="63" spans="1:12" x14ac:dyDescent="0.2">
      <c r="A63" s="141"/>
      <c r="B63" s="129" t="s">
        <v>112</v>
      </c>
      <c r="C63" s="130"/>
      <c r="D63" s="125" t="s">
        <v>4</v>
      </c>
      <c r="E63" s="85"/>
      <c r="F63" s="78"/>
      <c r="G63" s="78" t="s">
        <v>66</v>
      </c>
      <c r="H63" s="77" t="s">
        <v>87</v>
      </c>
      <c r="I63" s="67"/>
      <c r="J63" s="67"/>
      <c r="K63" s="67"/>
      <c r="L63" s="46" t="s">
        <v>68</v>
      </c>
    </row>
    <row r="64" spans="1:12" x14ac:dyDescent="0.2">
      <c r="A64" s="137"/>
      <c r="B64" s="128" t="s">
        <v>75</v>
      </c>
      <c r="C64" s="132"/>
      <c r="D64" s="86">
        <v>10</v>
      </c>
      <c r="E64" s="23"/>
      <c r="F64" s="13" t="s">
        <v>17</v>
      </c>
      <c r="G64" s="12"/>
      <c r="H64" s="34"/>
      <c r="I64" s="34"/>
      <c r="J64" s="34"/>
      <c r="K64" s="34"/>
      <c r="L64" s="41"/>
    </row>
    <row r="65" spans="1:16" x14ac:dyDescent="0.2">
      <c r="A65" s="138"/>
      <c r="B65" s="131" t="s">
        <v>72</v>
      </c>
      <c r="C65" s="134"/>
      <c r="D65" s="86">
        <v>10</v>
      </c>
      <c r="E65" s="23"/>
      <c r="F65" s="13" t="s">
        <v>17</v>
      </c>
      <c r="G65" s="12"/>
      <c r="H65" s="34"/>
      <c r="I65" s="34"/>
      <c r="J65" s="34"/>
      <c r="K65" s="34"/>
      <c r="L65" s="41"/>
    </row>
    <row r="66" spans="1:16" x14ac:dyDescent="0.2">
      <c r="A66" s="138"/>
      <c r="B66" s="131" t="s">
        <v>71</v>
      </c>
      <c r="C66" s="134"/>
      <c r="D66" s="86">
        <v>20</v>
      </c>
      <c r="E66" s="23"/>
      <c r="F66" s="13" t="s">
        <v>16</v>
      </c>
      <c r="G66" s="12"/>
      <c r="H66" s="34"/>
      <c r="I66" s="34"/>
      <c r="J66" s="34"/>
      <c r="K66" s="34"/>
      <c r="L66" s="41"/>
    </row>
    <row r="67" spans="1:16" x14ac:dyDescent="0.2">
      <c r="A67" s="138"/>
      <c r="B67" s="131" t="s">
        <v>79</v>
      </c>
      <c r="C67" s="134"/>
      <c r="D67" s="86">
        <v>1.5</v>
      </c>
      <c r="E67" s="23"/>
      <c r="F67" s="13" t="s">
        <v>12</v>
      </c>
      <c r="G67" s="12"/>
      <c r="H67" s="34"/>
      <c r="I67" s="34"/>
      <c r="J67" s="34"/>
      <c r="K67" s="34"/>
      <c r="L67" s="41"/>
    </row>
    <row r="68" spans="1:16" x14ac:dyDescent="0.2">
      <c r="A68" s="138"/>
      <c r="B68" s="131" t="s">
        <v>92</v>
      </c>
      <c r="C68" s="134"/>
      <c r="D68" s="156"/>
      <c r="E68" s="26"/>
      <c r="F68" s="27"/>
      <c r="G68" s="28"/>
      <c r="H68" s="37"/>
      <c r="I68" s="37"/>
      <c r="J68" s="37"/>
      <c r="K68" s="37"/>
      <c r="L68" s="42"/>
    </row>
    <row r="69" spans="1:16" x14ac:dyDescent="0.2">
      <c r="A69" s="143"/>
      <c r="B69" s="144"/>
      <c r="C69" s="145"/>
      <c r="D69" s="111"/>
      <c r="E69" s="24"/>
      <c r="F69" s="9"/>
      <c r="G69" s="9"/>
      <c r="H69" s="35"/>
      <c r="I69" s="35"/>
      <c r="J69" s="35"/>
      <c r="K69" s="35"/>
      <c r="L69" s="47"/>
    </row>
    <row r="70" spans="1:16" ht="12.75" thickBot="1" x14ac:dyDescent="0.25">
      <c r="A70" s="112"/>
      <c r="B70" s="135"/>
      <c r="C70" s="136"/>
      <c r="D70" s="107">
        <f>SUM(D64:D67)</f>
        <v>41.5</v>
      </c>
      <c r="E70" s="6" t="s">
        <v>4</v>
      </c>
      <c r="F70" s="7" t="s">
        <v>10</v>
      </c>
      <c r="G70" s="8" t="s">
        <v>9</v>
      </c>
      <c r="H70" s="36"/>
      <c r="I70" s="36"/>
      <c r="J70" s="36"/>
      <c r="K70" s="36"/>
      <c r="L70" s="48">
        <f>SUM(L64:L69)</f>
        <v>0</v>
      </c>
    </row>
    <row r="71" spans="1:16" ht="12.75" thickBot="1" x14ac:dyDescent="0.25">
      <c r="A71" s="158"/>
      <c r="B71" s="158"/>
      <c r="C71" s="158"/>
      <c r="D71" s="159"/>
      <c r="E71" s="158"/>
      <c r="F71" s="158"/>
      <c r="G71" s="160"/>
      <c r="H71" s="160"/>
      <c r="I71" s="160"/>
      <c r="J71" s="160"/>
      <c r="K71" s="160"/>
      <c r="L71" s="161"/>
    </row>
    <row r="72" spans="1:16" s="158" customFormat="1" x14ac:dyDescent="0.2">
      <c r="A72" s="142" t="s">
        <v>113</v>
      </c>
      <c r="B72" s="139"/>
      <c r="C72" s="140"/>
      <c r="D72" s="88" t="s">
        <v>0</v>
      </c>
      <c r="E72" s="89"/>
      <c r="F72" s="90" t="s">
        <v>3</v>
      </c>
      <c r="G72" s="90" t="s">
        <v>1</v>
      </c>
      <c r="H72" s="90"/>
      <c r="I72" s="91" t="s">
        <v>2</v>
      </c>
      <c r="J72" s="92" t="s">
        <v>88</v>
      </c>
      <c r="K72" s="92" t="s">
        <v>80</v>
      </c>
      <c r="L72" s="93" t="s">
        <v>52</v>
      </c>
      <c r="P72" s="162"/>
    </row>
    <row r="73" spans="1:16" s="158" customFormat="1" x14ac:dyDescent="0.2">
      <c r="A73" s="141"/>
      <c r="B73" s="129" t="s">
        <v>112</v>
      </c>
      <c r="C73" s="130"/>
      <c r="D73" s="125" t="s">
        <v>4</v>
      </c>
      <c r="E73" s="85"/>
      <c r="F73" s="78"/>
      <c r="G73" s="78" t="s">
        <v>66</v>
      </c>
      <c r="H73" s="77" t="s">
        <v>87</v>
      </c>
      <c r="I73" s="67"/>
      <c r="J73" s="67"/>
      <c r="K73" s="67"/>
      <c r="L73" s="46" t="s">
        <v>68</v>
      </c>
      <c r="P73" s="162"/>
    </row>
    <row r="74" spans="1:16" s="158" customFormat="1" x14ac:dyDescent="0.2">
      <c r="A74" s="137"/>
      <c r="B74" s="128" t="s">
        <v>75</v>
      </c>
      <c r="C74" s="132"/>
      <c r="D74" s="110">
        <v>1</v>
      </c>
      <c r="E74" s="22"/>
      <c r="F74" s="10" t="s">
        <v>42</v>
      </c>
      <c r="G74" s="11"/>
      <c r="H74" s="33"/>
      <c r="I74" s="33"/>
      <c r="J74" s="33"/>
      <c r="K74" s="33"/>
      <c r="L74" s="40"/>
      <c r="P74" s="162"/>
    </row>
    <row r="75" spans="1:16" s="158" customFormat="1" x14ac:dyDescent="0.2">
      <c r="A75" s="138"/>
      <c r="B75" s="131" t="s">
        <v>72</v>
      </c>
      <c r="C75" s="134"/>
      <c r="D75" s="86">
        <v>14</v>
      </c>
      <c r="E75" s="23"/>
      <c r="F75" s="13" t="s">
        <v>24</v>
      </c>
      <c r="G75" s="12"/>
      <c r="H75" s="34"/>
      <c r="I75" s="34"/>
      <c r="J75" s="34"/>
      <c r="K75" s="34"/>
      <c r="L75" s="41">
        <v>63.5</v>
      </c>
      <c r="P75" s="162"/>
    </row>
    <row r="76" spans="1:16" s="158" customFormat="1" x14ac:dyDescent="0.2">
      <c r="A76" s="138"/>
      <c r="B76" s="131" t="s">
        <v>71</v>
      </c>
      <c r="C76" s="134"/>
      <c r="D76" s="86">
        <v>1</v>
      </c>
      <c r="E76" s="23"/>
      <c r="F76" s="13" t="s">
        <v>43</v>
      </c>
      <c r="G76" s="12"/>
      <c r="H76" s="34"/>
      <c r="I76" s="34"/>
      <c r="J76" s="34"/>
      <c r="K76" s="34"/>
      <c r="L76" s="41"/>
      <c r="P76" s="162"/>
    </row>
    <row r="77" spans="1:16" s="158" customFormat="1" x14ac:dyDescent="0.2">
      <c r="A77" s="138"/>
      <c r="B77" s="131" t="s">
        <v>79</v>
      </c>
      <c r="C77" s="134"/>
      <c r="D77" s="86">
        <v>25</v>
      </c>
      <c r="E77" s="23"/>
      <c r="F77" s="13" t="s">
        <v>60</v>
      </c>
      <c r="G77" s="12"/>
      <c r="H77" s="34"/>
      <c r="I77" s="34"/>
      <c r="J77" s="34"/>
      <c r="K77" s="34"/>
      <c r="L77" s="41">
        <v>540</v>
      </c>
      <c r="P77" s="162"/>
    </row>
    <row r="78" spans="1:16" s="158" customFormat="1" x14ac:dyDescent="0.2">
      <c r="A78" s="138"/>
      <c r="B78" s="131" t="s">
        <v>92</v>
      </c>
      <c r="C78" s="134"/>
      <c r="D78" s="86"/>
      <c r="E78" s="23"/>
      <c r="F78" s="31" t="s">
        <v>61</v>
      </c>
      <c r="G78" s="12"/>
      <c r="H78" s="34"/>
      <c r="I78" s="34"/>
      <c r="J78" s="34"/>
      <c r="K78" s="34"/>
      <c r="L78" s="41"/>
      <c r="P78" s="162"/>
    </row>
    <row r="79" spans="1:16" s="158" customFormat="1" x14ac:dyDescent="0.2">
      <c r="A79" s="143"/>
      <c r="B79" s="144"/>
      <c r="C79" s="145"/>
      <c r="D79" s="111"/>
      <c r="E79" s="24"/>
      <c r="F79" s="9"/>
      <c r="G79" s="9"/>
      <c r="H79" s="35"/>
      <c r="I79" s="35"/>
      <c r="J79" s="35"/>
      <c r="K79" s="35"/>
      <c r="L79" s="47"/>
      <c r="P79" s="162"/>
    </row>
    <row r="80" spans="1:16" s="158" customFormat="1" ht="12.75" thickBot="1" x14ac:dyDescent="0.25">
      <c r="A80" s="112"/>
      <c r="B80" s="135"/>
      <c r="C80" s="136"/>
      <c r="D80" s="107">
        <f>SUM(D74:D78)</f>
        <v>41</v>
      </c>
      <c r="E80" s="6" t="s">
        <v>4</v>
      </c>
      <c r="F80" s="7" t="s">
        <v>10</v>
      </c>
      <c r="G80" s="8" t="s">
        <v>9</v>
      </c>
      <c r="H80" s="36"/>
      <c r="I80" s="36"/>
      <c r="J80" s="36"/>
      <c r="K80" s="36"/>
      <c r="L80" s="48">
        <f>SUM(L74:L79)</f>
        <v>603.5</v>
      </c>
      <c r="P80" s="162"/>
    </row>
    <row r="81" spans="1:16" s="158" customFormat="1" x14ac:dyDescent="0.2">
      <c r="P81" s="162"/>
    </row>
    <row r="82" spans="1:16" s="158" customFormat="1" x14ac:dyDescent="0.2">
      <c r="A82" s="2"/>
      <c r="B82" s="186" t="s">
        <v>115</v>
      </c>
      <c r="C82" s="186"/>
      <c r="D82" s="186"/>
      <c r="E82" s="186"/>
      <c r="F82" s="186"/>
      <c r="G82" s="186"/>
      <c r="H82" s="186"/>
      <c r="I82" s="186"/>
      <c r="J82" s="186"/>
      <c r="K82" s="186"/>
      <c r="L82" s="53" t="s">
        <v>62</v>
      </c>
      <c r="P82" s="162"/>
    </row>
    <row r="83" spans="1:16" s="158" customFormat="1" ht="12.75" thickBot="1" x14ac:dyDescent="0.25">
      <c r="A83" s="2"/>
      <c r="B83" s="186"/>
      <c r="C83" s="186"/>
      <c r="D83" s="186"/>
      <c r="E83" s="186"/>
      <c r="F83" s="186"/>
      <c r="G83" s="186"/>
      <c r="H83" s="186"/>
      <c r="I83" s="186"/>
      <c r="J83" s="186"/>
      <c r="K83" s="186"/>
      <c r="L83" s="53" t="s">
        <v>116</v>
      </c>
      <c r="P83" s="162"/>
    </row>
    <row r="84" spans="1:16" s="158" customFormat="1" x14ac:dyDescent="0.2">
      <c r="A84" s="142" t="s">
        <v>83</v>
      </c>
      <c r="B84" s="139"/>
      <c r="C84" s="140"/>
      <c r="D84" s="88" t="s">
        <v>0</v>
      </c>
      <c r="E84" s="89"/>
      <c r="F84" s="90" t="s">
        <v>3</v>
      </c>
      <c r="G84" s="90" t="s">
        <v>1</v>
      </c>
      <c r="H84" s="90"/>
      <c r="I84" s="91" t="s">
        <v>2</v>
      </c>
      <c r="J84" s="92" t="s">
        <v>88</v>
      </c>
      <c r="K84" s="92" t="s">
        <v>80</v>
      </c>
      <c r="L84" s="93" t="s">
        <v>52</v>
      </c>
      <c r="P84" s="162"/>
    </row>
    <row r="85" spans="1:16" s="158" customFormat="1" x14ac:dyDescent="0.2">
      <c r="A85" s="141"/>
      <c r="B85" s="129" t="s">
        <v>112</v>
      </c>
      <c r="C85" s="130"/>
      <c r="D85" s="125" t="s">
        <v>4</v>
      </c>
      <c r="E85" s="85"/>
      <c r="F85" s="78"/>
      <c r="G85" s="78" t="s">
        <v>66</v>
      </c>
      <c r="H85" s="77" t="s">
        <v>87</v>
      </c>
      <c r="I85" s="67"/>
      <c r="J85" s="67"/>
      <c r="K85" s="67"/>
      <c r="L85" s="46" t="s">
        <v>68</v>
      </c>
      <c r="P85" s="162"/>
    </row>
    <row r="86" spans="1:16" s="158" customFormat="1" x14ac:dyDescent="0.2">
      <c r="A86" s="137"/>
      <c r="B86" s="128" t="s">
        <v>75</v>
      </c>
      <c r="C86" s="132"/>
      <c r="D86" s="54"/>
      <c r="E86" s="55"/>
      <c r="F86" s="10" t="s">
        <v>58</v>
      </c>
      <c r="G86" s="10"/>
      <c r="H86" s="56"/>
      <c r="I86" s="56"/>
      <c r="J86" s="56"/>
      <c r="K86" s="56"/>
      <c r="L86" s="40">
        <v>15</v>
      </c>
      <c r="P86" s="162"/>
    </row>
    <row r="87" spans="1:16" s="158" customFormat="1" x14ac:dyDescent="0.2">
      <c r="A87" s="138"/>
      <c r="B87" s="131" t="s">
        <v>72</v>
      </c>
      <c r="C87" s="134"/>
      <c r="D87" s="29">
        <v>1.25</v>
      </c>
      <c r="E87" s="30"/>
      <c r="F87" s="31" t="s">
        <v>57</v>
      </c>
      <c r="G87" s="32"/>
      <c r="H87" s="38"/>
      <c r="I87" s="38"/>
      <c r="J87" s="38"/>
      <c r="K87" s="38"/>
      <c r="L87" s="43"/>
      <c r="P87" s="162"/>
    </row>
    <row r="88" spans="1:16" s="158" customFormat="1" x14ac:dyDescent="0.2">
      <c r="A88" s="138"/>
      <c r="B88" s="131" t="s">
        <v>71</v>
      </c>
      <c r="C88" s="134"/>
      <c r="D88" s="20">
        <v>1.25</v>
      </c>
      <c r="E88" s="23"/>
      <c r="F88" s="13" t="s">
        <v>57</v>
      </c>
      <c r="G88" s="12"/>
      <c r="H88" s="34"/>
      <c r="I88" s="34"/>
      <c r="J88" s="34"/>
      <c r="K88" s="34"/>
      <c r="L88" s="41"/>
      <c r="P88" s="162"/>
    </row>
    <row r="89" spans="1:16" s="158" customFormat="1" x14ac:dyDescent="0.2">
      <c r="A89" s="138"/>
      <c r="B89" s="131" t="s">
        <v>79</v>
      </c>
      <c r="C89" s="134"/>
      <c r="D89" s="20">
        <v>7.5</v>
      </c>
      <c r="E89" s="23"/>
      <c r="F89" s="13" t="s">
        <v>19</v>
      </c>
      <c r="G89" s="12"/>
      <c r="H89" s="34"/>
      <c r="I89" s="34"/>
      <c r="J89" s="34"/>
      <c r="K89" s="34"/>
      <c r="L89" s="41"/>
      <c r="P89" s="162"/>
    </row>
    <row r="90" spans="1:16" s="158" customFormat="1" x14ac:dyDescent="0.2">
      <c r="A90" s="138"/>
      <c r="B90" s="131" t="s">
        <v>92</v>
      </c>
      <c r="C90" s="134"/>
      <c r="D90" s="20">
        <v>1.25</v>
      </c>
      <c r="E90" s="23"/>
      <c r="F90" s="13" t="s">
        <v>57</v>
      </c>
      <c r="G90" s="12"/>
      <c r="H90" s="34"/>
      <c r="I90" s="34"/>
      <c r="J90" s="34"/>
      <c r="K90" s="34"/>
      <c r="L90" s="41"/>
      <c r="P90" s="162"/>
    </row>
    <row r="91" spans="1:16" s="158" customFormat="1" x14ac:dyDescent="0.2">
      <c r="A91" s="143"/>
      <c r="B91" s="144"/>
      <c r="C91" s="145"/>
      <c r="D91" s="20">
        <v>0.25</v>
      </c>
      <c r="E91" s="23"/>
      <c r="F91" s="13" t="s">
        <v>32</v>
      </c>
      <c r="G91" s="12"/>
      <c r="H91" s="34"/>
      <c r="I91" s="34"/>
      <c r="J91" s="34"/>
      <c r="K91" s="34"/>
      <c r="L91" s="41"/>
      <c r="P91" s="162"/>
    </row>
    <row r="92" spans="1:16" s="158" customFormat="1" x14ac:dyDescent="0.2">
      <c r="A92" s="143"/>
      <c r="B92" s="144"/>
      <c r="C92" s="145"/>
      <c r="D92" s="20">
        <v>7.5</v>
      </c>
      <c r="E92" s="23"/>
      <c r="F92" s="13" t="s">
        <v>19</v>
      </c>
      <c r="G92" s="12"/>
      <c r="H92" s="34"/>
      <c r="I92" s="34"/>
      <c r="J92" s="34"/>
      <c r="K92" s="34"/>
      <c r="L92" s="41"/>
      <c r="P92" s="162"/>
    </row>
    <row r="93" spans="1:16" s="158" customFormat="1" x14ac:dyDescent="0.2">
      <c r="A93" s="143"/>
      <c r="B93" s="144"/>
      <c r="C93" s="145"/>
      <c r="D93" s="20">
        <v>1.25</v>
      </c>
      <c r="E93" s="23"/>
      <c r="F93" s="13" t="s">
        <v>57</v>
      </c>
      <c r="G93" s="12"/>
      <c r="H93" s="34"/>
      <c r="I93" s="34"/>
      <c r="J93" s="34"/>
      <c r="K93" s="34"/>
      <c r="L93" s="41"/>
      <c r="P93" s="162"/>
    </row>
    <row r="94" spans="1:16" s="158" customFormat="1" x14ac:dyDescent="0.2">
      <c r="A94" s="143"/>
      <c r="B94" s="144"/>
      <c r="C94" s="145"/>
      <c r="D94" s="20">
        <v>1.25</v>
      </c>
      <c r="E94" s="23"/>
      <c r="F94" s="13" t="s">
        <v>57</v>
      </c>
      <c r="G94" s="12"/>
      <c r="H94" s="34"/>
      <c r="I94" s="34"/>
      <c r="J94" s="34"/>
      <c r="K94" s="34"/>
      <c r="L94" s="41"/>
      <c r="P94" s="162"/>
    </row>
    <row r="95" spans="1:16" s="158" customFormat="1" x14ac:dyDescent="0.2">
      <c r="A95" s="143"/>
      <c r="B95" s="144"/>
      <c r="C95" s="145"/>
      <c r="D95" s="25"/>
      <c r="E95" s="26"/>
      <c r="F95" s="27" t="s">
        <v>58</v>
      </c>
      <c r="G95" s="28"/>
      <c r="H95" s="37"/>
      <c r="I95" s="37"/>
      <c r="J95" s="37"/>
      <c r="K95" s="37"/>
      <c r="L95" s="42">
        <v>15</v>
      </c>
      <c r="P95" s="162"/>
    </row>
    <row r="96" spans="1:16" s="158" customFormat="1" x14ac:dyDescent="0.2">
      <c r="A96" s="143"/>
      <c r="B96" s="144"/>
      <c r="C96" s="145"/>
      <c r="D96" s="21"/>
      <c r="E96" s="24"/>
      <c r="F96" s="9"/>
      <c r="G96" s="9"/>
      <c r="H96" s="35"/>
      <c r="I96" s="35"/>
      <c r="J96" s="35"/>
      <c r="K96" s="35"/>
      <c r="L96" s="47"/>
      <c r="P96" s="162"/>
    </row>
    <row r="97" spans="1:16" s="158" customFormat="1" ht="12.75" thickBot="1" x14ac:dyDescent="0.25">
      <c r="A97" s="112"/>
      <c r="B97" s="135"/>
      <c r="C97" s="136"/>
      <c r="D97" s="5">
        <f>SUM(D87:D94)</f>
        <v>21.5</v>
      </c>
      <c r="E97" s="6" t="s">
        <v>4</v>
      </c>
      <c r="F97" s="7" t="s">
        <v>10</v>
      </c>
      <c r="G97" s="8" t="s">
        <v>9</v>
      </c>
      <c r="H97" s="36"/>
      <c r="I97" s="36"/>
      <c r="J97" s="36"/>
      <c r="K97" s="36"/>
      <c r="L97" s="48">
        <f>SUM(L87:L96)</f>
        <v>15</v>
      </c>
      <c r="P97" s="162"/>
    </row>
    <row r="98" spans="1:16" s="158" customFormat="1" ht="12.75" thickBo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44"/>
      <c r="P98" s="162"/>
    </row>
    <row r="99" spans="1:16" s="158" customFormat="1" x14ac:dyDescent="0.2">
      <c r="A99" s="142" t="s">
        <v>99</v>
      </c>
      <c r="B99" s="139"/>
      <c r="C99" s="140"/>
      <c r="D99" s="88" t="s">
        <v>0</v>
      </c>
      <c r="E99" s="89"/>
      <c r="F99" s="90" t="s">
        <v>3</v>
      </c>
      <c r="G99" s="90" t="s">
        <v>1</v>
      </c>
      <c r="H99" s="90"/>
      <c r="I99" s="91" t="s">
        <v>2</v>
      </c>
      <c r="J99" s="92" t="s">
        <v>88</v>
      </c>
      <c r="K99" s="92" t="s">
        <v>80</v>
      </c>
      <c r="L99" s="93" t="s">
        <v>52</v>
      </c>
      <c r="P99" s="162"/>
    </row>
    <row r="100" spans="1:16" s="158" customFormat="1" x14ac:dyDescent="0.2">
      <c r="A100" s="141"/>
      <c r="B100" s="129" t="s">
        <v>112</v>
      </c>
      <c r="C100" s="130"/>
      <c r="D100" s="125" t="s">
        <v>4</v>
      </c>
      <c r="E100" s="85"/>
      <c r="F100" s="78"/>
      <c r="G100" s="78" t="s">
        <v>66</v>
      </c>
      <c r="H100" s="77" t="s">
        <v>87</v>
      </c>
      <c r="I100" s="67"/>
      <c r="J100" s="67"/>
      <c r="K100" s="67"/>
      <c r="L100" s="46" t="s">
        <v>68</v>
      </c>
      <c r="P100" s="162"/>
    </row>
    <row r="101" spans="1:16" s="158" customFormat="1" x14ac:dyDescent="0.2">
      <c r="A101" s="137"/>
      <c r="B101" s="128" t="s">
        <v>75</v>
      </c>
      <c r="C101" s="132"/>
      <c r="D101" s="19">
        <v>25</v>
      </c>
      <c r="E101" s="22"/>
      <c r="F101" s="10" t="s">
        <v>60</v>
      </c>
      <c r="G101" s="11">
        <v>2.2999999999999998</v>
      </c>
      <c r="H101" s="33"/>
      <c r="I101" s="33"/>
      <c r="J101" s="33"/>
      <c r="K101" s="33"/>
      <c r="L101" s="40">
        <v>540</v>
      </c>
      <c r="P101" s="162"/>
    </row>
    <row r="102" spans="1:16" s="158" customFormat="1" x14ac:dyDescent="0.2">
      <c r="A102" s="138"/>
      <c r="B102" s="131" t="s">
        <v>72</v>
      </c>
      <c r="C102" s="134"/>
      <c r="D102" s="29"/>
      <c r="E102" s="30"/>
      <c r="F102" s="31" t="s">
        <v>61</v>
      </c>
      <c r="G102" s="32"/>
      <c r="H102" s="38"/>
      <c r="I102" s="38"/>
      <c r="J102" s="38"/>
      <c r="K102" s="38"/>
      <c r="L102" s="43"/>
      <c r="P102" s="162"/>
    </row>
    <row r="103" spans="1:16" s="158" customFormat="1" x14ac:dyDescent="0.2">
      <c r="A103" s="138"/>
      <c r="B103" s="131" t="s">
        <v>71</v>
      </c>
      <c r="C103" s="134"/>
      <c r="D103" s="156"/>
      <c r="E103" s="26"/>
      <c r="F103" s="27"/>
      <c r="G103" s="28"/>
      <c r="H103" s="37"/>
      <c r="I103" s="37"/>
      <c r="J103" s="37"/>
      <c r="K103" s="37"/>
      <c r="L103" s="42"/>
      <c r="P103" s="162"/>
    </row>
    <row r="104" spans="1:16" s="158" customFormat="1" x14ac:dyDescent="0.2">
      <c r="A104" s="138"/>
      <c r="B104" s="131" t="s">
        <v>79</v>
      </c>
      <c r="C104" s="134"/>
      <c r="D104" s="156"/>
      <c r="E104" s="26"/>
      <c r="F104" s="27"/>
      <c r="G104" s="28"/>
      <c r="H104" s="37"/>
      <c r="I104" s="37"/>
      <c r="J104" s="37"/>
      <c r="K104" s="37"/>
      <c r="L104" s="42"/>
      <c r="P104" s="162"/>
    </row>
    <row r="105" spans="1:16" s="158" customFormat="1" x14ac:dyDescent="0.2">
      <c r="A105" s="138"/>
      <c r="B105" s="131" t="s">
        <v>92</v>
      </c>
      <c r="C105" s="134"/>
      <c r="D105" s="156"/>
      <c r="E105" s="26"/>
      <c r="F105" s="27"/>
      <c r="G105" s="28"/>
      <c r="H105" s="37"/>
      <c r="I105" s="37"/>
      <c r="J105" s="37"/>
      <c r="K105" s="37"/>
      <c r="L105" s="42"/>
      <c r="P105" s="162"/>
    </row>
    <row r="106" spans="1:16" s="158" customFormat="1" x14ac:dyDescent="0.2">
      <c r="A106" s="143"/>
      <c r="B106" s="144"/>
      <c r="C106" s="145"/>
      <c r="D106" s="156"/>
      <c r="E106" s="26"/>
      <c r="F106" s="27"/>
      <c r="G106" s="28"/>
      <c r="H106" s="37"/>
      <c r="I106" s="37"/>
      <c r="J106" s="37"/>
      <c r="K106" s="37"/>
      <c r="L106" s="42"/>
      <c r="P106" s="162"/>
    </row>
    <row r="107" spans="1:16" s="158" customFormat="1" x14ac:dyDescent="0.2">
      <c r="A107" s="143"/>
      <c r="B107" s="144"/>
      <c r="C107" s="145"/>
      <c r="D107" s="156"/>
      <c r="E107" s="26"/>
      <c r="F107" s="27"/>
      <c r="G107" s="28"/>
      <c r="H107" s="37"/>
      <c r="I107" s="37"/>
      <c r="J107" s="37"/>
      <c r="K107" s="37"/>
      <c r="L107" s="42"/>
      <c r="P107" s="162"/>
    </row>
    <row r="108" spans="1:16" s="158" customFormat="1" x14ac:dyDescent="0.2">
      <c r="A108" s="143"/>
      <c r="B108" s="144"/>
      <c r="C108" s="145"/>
      <c r="D108" s="156"/>
      <c r="E108" s="26"/>
      <c r="F108" s="27"/>
      <c r="G108" s="28"/>
      <c r="H108" s="37"/>
      <c r="I108" s="37"/>
      <c r="J108" s="37"/>
      <c r="K108" s="37"/>
      <c r="L108" s="42"/>
      <c r="P108" s="162"/>
    </row>
    <row r="109" spans="1:16" s="158" customFormat="1" x14ac:dyDescent="0.2">
      <c r="A109" s="143"/>
      <c r="B109" s="144"/>
      <c r="C109" s="145"/>
      <c r="D109" s="156"/>
      <c r="E109" s="26"/>
      <c r="F109" s="27"/>
      <c r="G109" s="28"/>
      <c r="H109" s="37"/>
      <c r="I109" s="37"/>
      <c r="J109" s="37"/>
      <c r="K109" s="37"/>
      <c r="L109" s="42"/>
      <c r="P109" s="162"/>
    </row>
    <row r="110" spans="1:16" s="158" customFormat="1" x14ac:dyDescent="0.2">
      <c r="A110" s="143"/>
      <c r="B110" s="144"/>
      <c r="C110" s="145"/>
      <c r="D110" s="156"/>
      <c r="E110" s="26"/>
      <c r="F110" s="27"/>
      <c r="G110" s="28"/>
      <c r="H110" s="37"/>
      <c r="I110" s="37"/>
      <c r="J110" s="37"/>
      <c r="K110" s="37"/>
      <c r="L110" s="42"/>
      <c r="P110" s="162"/>
    </row>
    <row r="111" spans="1:16" s="158" customFormat="1" x14ac:dyDescent="0.2">
      <c r="A111" s="143"/>
      <c r="B111" s="144"/>
      <c r="C111" s="145"/>
      <c r="D111" s="156"/>
      <c r="E111" s="26"/>
      <c r="F111" s="27"/>
      <c r="G111" s="28"/>
      <c r="H111" s="37"/>
      <c r="I111" s="37"/>
      <c r="J111" s="37"/>
      <c r="K111" s="37"/>
      <c r="L111" s="42"/>
      <c r="P111" s="162"/>
    </row>
    <row r="112" spans="1:16" s="158" customFormat="1" ht="12.75" thickBot="1" x14ac:dyDescent="0.25">
      <c r="A112" s="112"/>
      <c r="B112" s="135"/>
      <c r="C112" s="136"/>
      <c r="D112" s="5">
        <f>SUM(D101:D102)</f>
        <v>25</v>
      </c>
      <c r="E112" s="6"/>
      <c r="F112" s="7" t="s">
        <v>10</v>
      </c>
      <c r="G112" s="8" t="s">
        <v>9</v>
      </c>
      <c r="H112" s="94">
        <f>1/(0.04+0.13+D101/G101*0.01)</f>
        <v>3.5881435257410295</v>
      </c>
      <c r="I112" s="36"/>
      <c r="J112" s="36"/>
      <c r="K112" s="36"/>
      <c r="L112" s="48">
        <f>SUM(L101:L103)</f>
        <v>540</v>
      </c>
      <c r="P112" s="162"/>
    </row>
    <row r="113" spans="1:16" s="158" customFormat="1" x14ac:dyDescent="0.2">
      <c r="P113" s="162"/>
    </row>
    <row r="114" spans="1:16" s="158" customFormat="1" x14ac:dyDescent="0.2">
      <c r="P114" s="162"/>
    </row>
    <row r="115" spans="1:16" s="158" customFormat="1" x14ac:dyDescent="0.2">
      <c r="P115" s="162"/>
    </row>
    <row r="116" spans="1:16" s="158" customFormat="1" x14ac:dyDescent="0.2">
      <c r="P116" s="162"/>
    </row>
    <row r="120" spans="1:16" x14ac:dyDescent="0.2">
      <c r="L120" s="2"/>
    </row>
    <row r="121" spans="1:16" ht="12.75" thickBot="1" x14ac:dyDescent="0.25">
      <c r="L121" s="2"/>
    </row>
    <row r="122" spans="1:16" x14ac:dyDescent="0.2">
      <c r="A122" s="142" t="s">
        <v>100</v>
      </c>
      <c r="B122" s="139"/>
      <c r="C122" s="140"/>
      <c r="D122" s="88" t="s">
        <v>0</v>
      </c>
      <c r="E122" s="89"/>
      <c r="F122" s="90" t="s">
        <v>3</v>
      </c>
      <c r="G122" s="90" t="s">
        <v>1</v>
      </c>
      <c r="H122" s="90"/>
      <c r="I122" s="91" t="s">
        <v>2</v>
      </c>
      <c r="J122" s="92" t="s">
        <v>88</v>
      </c>
      <c r="K122" s="92" t="s">
        <v>80</v>
      </c>
      <c r="L122" s="93" t="s">
        <v>52</v>
      </c>
    </row>
    <row r="123" spans="1:16" x14ac:dyDescent="0.2">
      <c r="A123" s="141"/>
      <c r="B123" s="129" t="s">
        <v>112</v>
      </c>
      <c r="C123" s="130"/>
      <c r="D123" s="125" t="s">
        <v>4</v>
      </c>
      <c r="E123" s="85"/>
      <c r="F123" s="78"/>
      <c r="G123" s="78" t="s">
        <v>66</v>
      </c>
      <c r="H123" s="77" t="s">
        <v>87</v>
      </c>
      <c r="I123" s="67"/>
      <c r="J123" s="67"/>
      <c r="K123" s="67"/>
      <c r="L123" s="46" t="s">
        <v>68</v>
      </c>
    </row>
    <row r="124" spans="1:16" x14ac:dyDescent="0.2">
      <c r="A124" s="137"/>
      <c r="B124" s="128" t="s">
        <v>75</v>
      </c>
      <c r="C124" s="132" t="s">
        <v>105</v>
      </c>
      <c r="D124" s="19"/>
      <c r="E124" s="22"/>
      <c r="F124" s="10" t="s">
        <v>58</v>
      </c>
      <c r="G124" s="11"/>
      <c r="H124" s="33"/>
      <c r="I124" s="33"/>
      <c r="J124" s="33"/>
      <c r="K124" s="33"/>
      <c r="L124" s="40">
        <v>15</v>
      </c>
    </row>
    <row r="125" spans="1:16" x14ac:dyDescent="0.2">
      <c r="A125" s="138"/>
      <c r="B125" s="131" t="s">
        <v>72</v>
      </c>
      <c r="C125" s="134" t="s">
        <v>84</v>
      </c>
      <c r="D125" s="20">
        <v>1.25</v>
      </c>
      <c r="E125" s="23"/>
      <c r="F125" s="13" t="s">
        <v>18</v>
      </c>
      <c r="G125" s="12"/>
      <c r="H125" s="34"/>
      <c r="I125" s="34"/>
      <c r="J125" s="34"/>
      <c r="K125" s="34"/>
      <c r="L125" s="41"/>
    </row>
    <row r="126" spans="1:16" x14ac:dyDescent="0.2">
      <c r="A126" s="138"/>
      <c r="B126" s="131" t="s">
        <v>71</v>
      </c>
      <c r="C126" s="134" t="s">
        <v>85</v>
      </c>
      <c r="D126" s="20">
        <v>1.25</v>
      </c>
      <c r="E126" s="23"/>
      <c r="F126" s="13" t="s">
        <v>35</v>
      </c>
      <c r="G126" s="12"/>
      <c r="H126" s="34"/>
      <c r="I126" s="34"/>
      <c r="J126" s="34"/>
      <c r="K126" s="34"/>
      <c r="L126" s="41"/>
    </row>
    <row r="127" spans="1:16" x14ac:dyDescent="0.2">
      <c r="A127" s="138"/>
      <c r="B127" s="131" t="s">
        <v>79</v>
      </c>
      <c r="C127" s="134"/>
      <c r="D127" s="20">
        <v>9.5</v>
      </c>
      <c r="E127" s="23"/>
      <c r="F127" s="13" t="s">
        <v>36</v>
      </c>
      <c r="G127" s="12"/>
      <c r="H127" s="34"/>
      <c r="I127" s="34"/>
      <c r="J127" s="34"/>
      <c r="K127" s="34"/>
      <c r="L127" s="41"/>
    </row>
    <row r="128" spans="1:16" x14ac:dyDescent="0.2">
      <c r="A128" s="138"/>
      <c r="B128" s="131" t="s">
        <v>92</v>
      </c>
      <c r="C128" s="134"/>
      <c r="D128" s="20">
        <v>3</v>
      </c>
      <c r="E128" s="23"/>
      <c r="F128" s="13" t="s">
        <v>25</v>
      </c>
      <c r="G128" s="12"/>
      <c r="H128" s="34"/>
      <c r="I128" s="34"/>
      <c r="J128" s="34"/>
      <c r="K128" s="34"/>
      <c r="L128" s="41"/>
    </row>
    <row r="129" spans="1:12" x14ac:dyDescent="0.2">
      <c r="A129" s="143"/>
      <c r="B129" s="144"/>
      <c r="C129" s="145"/>
      <c r="D129" s="20">
        <v>9.5</v>
      </c>
      <c r="E129" s="23"/>
      <c r="F129" s="13" t="s">
        <v>36</v>
      </c>
      <c r="G129" s="12"/>
      <c r="H129" s="34"/>
      <c r="I129" s="34"/>
      <c r="J129" s="34"/>
      <c r="K129" s="34"/>
      <c r="L129" s="41">
        <v>151</v>
      </c>
    </row>
    <row r="130" spans="1:12" ht="12" customHeight="1" x14ac:dyDescent="0.2">
      <c r="A130" s="143"/>
      <c r="B130" s="144"/>
      <c r="C130" s="145"/>
      <c r="D130" s="20">
        <v>5</v>
      </c>
      <c r="E130" s="23"/>
      <c r="F130" s="13" t="s">
        <v>37</v>
      </c>
      <c r="G130" s="12"/>
      <c r="H130" s="34"/>
      <c r="I130" s="34"/>
      <c r="J130" s="34"/>
      <c r="K130" s="34"/>
      <c r="L130" s="41"/>
    </row>
    <row r="131" spans="1:12" ht="12" customHeight="1" x14ac:dyDescent="0.2">
      <c r="A131" s="143"/>
      <c r="B131" s="144"/>
      <c r="C131" s="145"/>
      <c r="D131" s="20">
        <v>1.25</v>
      </c>
      <c r="E131" s="23"/>
      <c r="F131" s="13" t="s">
        <v>57</v>
      </c>
      <c r="G131" s="12"/>
      <c r="H131" s="34"/>
      <c r="I131" s="34"/>
      <c r="J131" s="34"/>
      <c r="K131" s="34"/>
      <c r="L131" s="41"/>
    </row>
    <row r="132" spans="1:12" x14ac:dyDescent="0.2">
      <c r="A132" s="143"/>
      <c r="B132" s="144"/>
      <c r="C132" s="145"/>
      <c r="D132" s="20">
        <v>1.25</v>
      </c>
      <c r="E132" s="23"/>
      <c r="F132" s="13" t="s">
        <v>56</v>
      </c>
      <c r="G132" s="12"/>
      <c r="H132" s="34"/>
      <c r="I132" s="34"/>
      <c r="J132" s="34"/>
      <c r="K132" s="34"/>
      <c r="L132" s="41"/>
    </row>
    <row r="133" spans="1:12" x14ac:dyDescent="0.2">
      <c r="A133" s="143"/>
      <c r="B133" s="144"/>
      <c r="C133" s="145"/>
      <c r="D133" s="25"/>
      <c r="E133" s="26"/>
      <c r="F133" s="27" t="s">
        <v>58</v>
      </c>
      <c r="G133" s="28"/>
      <c r="H133" s="37"/>
      <c r="I133" s="37"/>
      <c r="J133" s="37"/>
      <c r="K133" s="37"/>
      <c r="L133" s="42">
        <v>15</v>
      </c>
    </row>
    <row r="134" spans="1:12" x14ac:dyDescent="0.2">
      <c r="A134" s="143"/>
      <c r="B134" s="144"/>
      <c r="C134" s="145"/>
      <c r="D134" s="21"/>
      <c r="E134" s="24"/>
      <c r="F134" s="9"/>
      <c r="G134" s="9"/>
      <c r="H134" s="35"/>
      <c r="I134" s="35"/>
      <c r="J134" s="35"/>
      <c r="K134" s="35"/>
      <c r="L134" s="47"/>
    </row>
    <row r="135" spans="1:12" ht="12.75" thickBot="1" x14ac:dyDescent="0.25">
      <c r="A135" s="112"/>
      <c r="B135" s="135"/>
      <c r="C135" s="136"/>
      <c r="D135" s="5">
        <f>SUM(D125:D132)</f>
        <v>32</v>
      </c>
      <c r="E135" s="6"/>
      <c r="F135" s="7" t="s">
        <v>10</v>
      </c>
      <c r="G135" s="8" t="s">
        <v>9</v>
      </c>
      <c r="H135" s="36"/>
      <c r="I135" s="39" t="s">
        <v>33</v>
      </c>
      <c r="J135" s="39"/>
      <c r="K135" s="39"/>
      <c r="L135" s="48">
        <f>SUM(L125:L134)</f>
        <v>166</v>
      </c>
    </row>
    <row r="136" spans="1:12" x14ac:dyDescent="0.2">
      <c r="L136" s="2"/>
    </row>
    <row r="137" spans="1:12" x14ac:dyDescent="0.2">
      <c r="L137" s="2"/>
    </row>
    <row r="138" spans="1:12" ht="15.75" customHeight="1" x14ac:dyDescent="0.2">
      <c r="B138" s="186" t="s">
        <v>82</v>
      </c>
      <c r="C138" s="186"/>
      <c r="D138" s="186"/>
      <c r="E138" s="186"/>
      <c r="F138" s="186"/>
      <c r="G138" s="186"/>
      <c r="H138" s="186"/>
      <c r="I138" s="186"/>
      <c r="J138" s="186"/>
      <c r="K138" s="186"/>
      <c r="L138" s="53" t="s">
        <v>62</v>
      </c>
    </row>
    <row r="139" spans="1:12" ht="16.5" customHeight="1" thickBot="1" x14ac:dyDescent="0.25">
      <c r="B139" s="189"/>
      <c r="C139" s="189"/>
      <c r="D139" s="189"/>
      <c r="E139" s="189"/>
      <c r="F139" s="189"/>
      <c r="G139" s="189"/>
      <c r="H139" s="189"/>
      <c r="I139" s="189"/>
      <c r="J139" s="189"/>
      <c r="K139" s="189"/>
      <c r="L139" s="53" t="s">
        <v>117</v>
      </c>
    </row>
    <row r="140" spans="1:12" x14ac:dyDescent="0.2">
      <c r="A140" s="142" t="s">
        <v>101</v>
      </c>
      <c r="B140" s="139"/>
      <c r="C140" s="140"/>
      <c r="D140" s="88" t="s">
        <v>0</v>
      </c>
      <c r="E140" s="89"/>
      <c r="F140" s="90" t="s">
        <v>3</v>
      </c>
      <c r="G140" s="90" t="s">
        <v>1</v>
      </c>
      <c r="H140" s="90"/>
      <c r="I140" s="91" t="s">
        <v>2</v>
      </c>
      <c r="J140" s="92" t="s">
        <v>88</v>
      </c>
      <c r="K140" s="92" t="s">
        <v>80</v>
      </c>
      <c r="L140" s="93" t="s">
        <v>52</v>
      </c>
    </row>
    <row r="141" spans="1:12" x14ac:dyDescent="0.2">
      <c r="A141" s="141"/>
      <c r="B141" s="129" t="s">
        <v>112</v>
      </c>
      <c r="C141" s="130"/>
      <c r="D141" s="125" t="s">
        <v>4</v>
      </c>
      <c r="E141" s="85"/>
      <c r="F141" s="78"/>
      <c r="G141" s="78" t="s">
        <v>66</v>
      </c>
      <c r="H141" s="77" t="s">
        <v>87</v>
      </c>
      <c r="I141" s="67"/>
      <c r="J141" s="67"/>
      <c r="K141" s="67"/>
      <c r="L141" s="46" t="s">
        <v>68</v>
      </c>
    </row>
    <row r="142" spans="1:12" x14ac:dyDescent="0.2">
      <c r="A142" s="137"/>
      <c r="B142" s="128" t="s">
        <v>75</v>
      </c>
      <c r="C142" s="132"/>
      <c r="D142" s="58"/>
      <c r="E142" s="59"/>
      <c r="F142" s="52" t="s">
        <v>58</v>
      </c>
      <c r="G142" s="50"/>
      <c r="H142" s="50"/>
      <c r="I142" s="51"/>
      <c r="J142" s="76"/>
      <c r="K142" s="76"/>
      <c r="L142" s="60">
        <v>15</v>
      </c>
    </row>
    <row r="143" spans="1:12" x14ac:dyDescent="0.2">
      <c r="A143" s="138"/>
      <c r="B143" s="131" t="s">
        <v>72</v>
      </c>
      <c r="C143" s="134"/>
      <c r="D143" s="61">
        <v>1.25</v>
      </c>
      <c r="E143" s="62"/>
      <c r="F143" s="57" t="s">
        <v>56</v>
      </c>
      <c r="G143" s="63"/>
      <c r="H143" s="64"/>
      <c r="I143" s="64"/>
      <c r="J143" s="64"/>
      <c r="K143" s="64"/>
      <c r="L143" s="65"/>
    </row>
    <row r="144" spans="1:12" x14ac:dyDescent="0.2">
      <c r="A144" s="138"/>
      <c r="B144" s="131" t="s">
        <v>71</v>
      </c>
      <c r="C144" s="134"/>
      <c r="D144" s="20">
        <v>1.25</v>
      </c>
      <c r="E144" s="23"/>
      <c r="F144" s="13" t="s">
        <v>56</v>
      </c>
      <c r="G144" s="12"/>
      <c r="H144" s="34"/>
      <c r="I144" s="34"/>
      <c r="J144" s="34"/>
      <c r="K144" s="34"/>
      <c r="L144" s="41"/>
    </row>
    <row r="145" spans="1:12" x14ac:dyDescent="0.2">
      <c r="A145" s="138"/>
      <c r="B145" s="131" t="s">
        <v>79</v>
      </c>
      <c r="C145" s="134"/>
      <c r="D145" s="20">
        <v>5</v>
      </c>
      <c r="E145" s="23"/>
      <c r="F145" s="13" t="s">
        <v>19</v>
      </c>
      <c r="G145" s="12"/>
      <c r="H145" s="34"/>
      <c r="I145" s="34"/>
      <c r="J145" s="34"/>
      <c r="K145" s="34"/>
      <c r="L145" s="41"/>
    </row>
    <row r="146" spans="1:12" x14ac:dyDescent="0.2">
      <c r="A146" s="138"/>
      <c r="B146" s="131" t="s">
        <v>92</v>
      </c>
      <c r="C146" s="134"/>
      <c r="D146" s="20">
        <v>1.25</v>
      </c>
      <c r="E146" s="23"/>
      <c r="F146" s="13" t="s">
        <v>56</v>
      </c>
      <c r="G146" s="12"/>
      <c r="H146" s="34"/>
      <c r="I146" s="34"/>
      <c r="J146" s="34"/>
      <c r="K146" s="34"/>
      <c r="L146" s="41"/>
    </row>
    <row r="147" spans="1:12" x14ac:dyDescent="0.2">
      <c r="A147" s="143"/>
      <c r="B147" s="144"/>
      <c r="C147" s="145"/>
      <c r="D147" s="20">
        <v>1.25</v>
      </c>
      <c r="E147" s="23"/>
      <c r="F147" s="13" t="s">
        <v>56</v>
      </c>
      <c r="G147" s="12"/>
      <c r="H147" s="34"/>
      <c r="I147" s="34"/>
      <c r="J147" s="34"/>
      <c r="K147" s="34"/>
      <c r="L147" s="41"/>
    </row>
    <row r="148" spans="1:12" x14ac:dyDescent="0.2">
      <c r="A148" s="143"/>
      <c r="B148" s="144"/>
      <c r="C148" s="145"/>
      <c r="D148" s="25"/>
      <c r="E148" s="26"/>
      <c r="F148" s="27" t="s">
        <v>63</v>
      </c>
      <c r="G148" s="28"/>
      <c r="H148" s="37"/>
      <c r="I148" s="37"/>
      <c r="J148" s="37"/>
      <c r="K148" s="37"/>
      <c r="L148" s="42">
        <v>15</v>
      </c>
    </row>
    <row r="149" spans="1:12" x14ac:dyDescent="0.2">
      <c r="A149" s="143"/>
      <c r="B149" s="144"/>
      <c r="C149" s="145"/>
      <c r="D149" s="21"/>
      <c r="E149" s="24"/>
      <c r="F149" s="9"/>
      <c r="G149" s="9"/>
      <c r="H149" s="35"/>
      <c r="I149" s="35"/>
      <c r="J149" s="35"/>
      <c r="K149" s="35"/>
      <c r="L149" s="47"/>
    </row>
    <row r="150" spans="1:12" ht="12.75" thickBot="1" x14ac:dyDescent="0.25">
      <c r="A150" s="112"/>
      <c r="B150" s="135"/>
      <c r="C150" s="136"/>
      <c r="D150" s="5">
        <f>SUM(D143:D147)</f>
        <v>10</v>
      </c>
      <c r="E150" s="6"/>
      <c r="F150" s="7" t="s">
        <v>10</v>
      </c>
      <c r="G150" s="8"/>
      <c r="H150" s="36"/>
      <c r="I150" s="36"/>
      <c r="J150" s="36"/>
      <c r="K150" s="36"/>
      <c r="L150" s="48">
        <f>SUM(L143:L149)</f>
        <v>15</v>
      </c>
    </row>
    <row r="151" spans="1:12" x14ac:dyDescent="0.2">
      <c r="L151" s="2"/>
    </row>
    <row r="152" spans="1:12" ht="12.75" thickBot="1" x14ac:dyDescent="0.25">
      <c r="L152" s="2"/>
    </row>
    <row r="153" spans="1:12" x14ac:dyDescent="0.2">
      <c r="A153" s="142" t="s">
        <v>102</v>
      </c>
      <c r="B153" s="139"/>
      <c r="C153" s="140"/>
      <c r="D153" s="88" t="s">
        <v>0</v>
      </c>
      <c r="E153" s="89"/>
      <c r="F153" s="90" t="s">
        <v>3</v>
      </c>
      <c r="G153" s="90" t="s">
        <v>1</v>
      </c>
      <c r="H153" s="90"/>
      <c r="I153" s="91" t="s">
        <v>2</v>
      </c>
      <c r="J153" s="92" t="s">
        <v>88</v>
      </c>
      <c r="K153" s="92" t="s">
        <v>80</v>
      </c>
      <c r="L153" s="93" t="s">
        <v>52</v>
      </c>
    </row>
    <row r="154" spans="1:12" x14ac:dyDescent="0.2">
      <c r="A154" s="141"/>
      <c r="B154" s="129" t="s">
        <v>112</v>
      </c>
      <c r="C154" s="130"/>
      <c r="D154" s="125" t="s">
        <v>4</v>
      </c>
      <c r="E154" s="85"/>
      <c r="F154" s="78"/>
      <c r="G154" s="78" t="s">
        <v>66</v>
      </c>
      <c r="H154" s="77" t="s">
        <v>87</v>
      </c>
      <c r="I154" s="67"/>
      <c r="J154" s="67"/>
      <c r="K154" s="67"/>
      <c r="L154" s="46" t="s">
        <v>68</v>
      </c>
    </row>
    <row r="155" spans="1:12" x14ac:dyDescent="0.2">
      <c r="A155" s="137"/>
      <c r="B155" s="128" t="s">
        <v>75</v>
      </c>
      <c r="C155" s="132"/>
      <c r="D155" s="58"/>
      <c r="E155" s="59"/>
      <c r="F155" s="52" t="s">
        <v>58</v>
      </c>
      <c r="G155" s="50"/>
      <c r="H155" s="50"/>
      <c r="I155" s="51"/>
      <c r="J155" s="76"/>
      <c r="K155" s="76"/>
      <c r="L155" s="60">
        <v>15</v>
      </c>
    </row>
    <row r="156" spans="1:12" x14ac:dyDescent="0.2">
      <c r="A156" s="138"/>
      <c r="B156" s="131" t="s">
        <v>72</v>
      </c>
      <c r="C156" s="134"/>
      <c r="D156" s="61">
        <v>1.25</v>
      </c>
      <c r="E156" s="62"/>
      <c r="F156" s="57" t="s">
        <v>56</v>
      </c>
      <c r="G156" s="63"/>
      <c r="H156" s="64"/>
      <c r="I156" s="64"/>
      <c r="J156" s="64"/>
      <c r="K156" s="64"/>
      <c r="L156" s="65"/>
    </row>
    <row r="157" spans="1:12" x14ac:dyDescent="0.2">
      <c r="A157" s="138"/>
      <c r="B157" s="131" t="s">
        <v>71</v>
      </c>
      <c r="C157" s="134"/>
      <c r="D157" s="20">
        <v>1.25</v>
      </c>
      <c r="E157" s="23"/>
      <c r="F157" s="13" t="s">
        <v>56</v>
      </c>
      <c r="G157" s="12"/>
      <c r="H157" s="34"/>
      <c r="I157" s="34"/>
      <c r="J157" s="34"/>
      <c r="K157" s="34"/>
      <c r="L157" s="41"/>
    </row>
    <row r="158" spans="1:12" x14ac:dyDescent="0.2">
      <c r="A158" s="138"/>
      <c r="B158" s="131" t="s">
        <v>79</v>
      </c>
      <c r="C158" s="134"/>
      <c r="D158" s="20">
        <v>7.5</v>
      </c>
      <c r="E158" s="23"/>
      <c r="F158" s="13" t="s">
        <v>19</v>
      </c>
      <c r="G158" s="12"/>
      <c r="H158" s="34"/>
      <c r="I158" s="34"/>
      <c r="J158" s="34"/>
      <c r="K158" s="34"/>
      <c r="L158" s="41"/>
    </row>
    <row r="159" spans="1:12" x14ac:dyDescent="0.2">
      <c r="A159" s="138"/>
      <c r="B159" s="131" t="s">
        <v>92</v>
      </c>
      <c r="C159" s="134"/>
      <c r="D159" s="20">
        <v>1.25</v>
      </c>
      <c r="E159" s="23"/>
      <c r="F159" s="13" t="s">
        <v>56</v>
      </c>
      <c r="G159" s="12"/>
      <c r="H159" s="34"/>
      <c r="I159" s="34"/>
      <c r="J159" s="34"/>
      <c r="K159" s="34"/>
      <c r="L159" s="41"/>
    </row>
    <row r="160" spans="1:12" x14ac:dyDescent="0.2">
      <c r="A160" s="143"/>
      <c r="B160" s="144"/>
      <c r="C160" s="145"/>
      <c r="D160" s="20">
        <v>1.25</v>
      </c>
      <c r="E160" s="23"/>
      <c r="F160" s="13" t="s">
        <v>56</v>
      </c>
      <c r="G160" s="12"/>
      <c r="H160" s="34"/>
      <c r="I160" s="34"/>
      <c r="J160" s="34"/>
      <c r="K160" s="34"/>
      <c r="L160" s="41"/>
    </row>
    <row r="161" spans="1:12" x14ac:dyDescent="0.2">
      <c r="A161" s="143"/>
      <c r="B161" s="144"/>
      <c r="C161" s="145"/>
      <c r="D161" s="25"/>
      <c r="E161" s="26"/>
      <c r="F161" s="27" t="s">
        <v>58</v>
      </c>
      <c r="G161" s="28"/>
      <c r="H161" s="37"/>
      <c r="I161" s="37"/>
      <c r="J161" s="37"/>
      <c r="K161" s="37"/>
      <c r="L161" s="42">
        <v>15</v>
      </c>
    </row>
    <row r="162" spans="1:12" x14ac:dyDescent="0.2">
      <c r="A162" s="143"/>
      <c r="B162" s="144"/>
      <c r="C162" s="145"/>
      <c r="D162" s="21"/>
      <c r="E162" s="24"/>
      <c r="F162" s="9"/>
      <c r="G162" s="9"/>
      <c r="H162" s="35"/>
      <c r="I162" s="35"/>
      <c r="J162" s="35"/>
      <c r="K162" s="35"/>
      <c r="L162" s="47"/>
    </row>
    <row r="163" spans="1:12" ht="12.75" thickBot="1" x14ac:dyDescent="0.25">
      <c r="A163" s="112"/>
      <c r="B163" s="135"/>
      <c r="C163" s="136"/>
      <c r="D163" s="5">
        <f>SUM(D156:D160)</f>
        <v>12.5</v>
      </c>
      <c r="E163" s="6"/>
      <c r="F163" s="7" t="s">
        <v>10</v>
      </c>
      <c r="G163" s="8"/>
      <c r="H163" s="36"/>
      <c r="I163" s="36"/>
      <c r="J163" s="36"/>
      <c r="K163" s="36"/>
      <c r="L163" s="48">
        <f>SUM(L156:L162)</f>
        <v>15</v>
      </c>
    </row>
    <row r="164" spans="1:12" x14ac:dyDescent="0.2">
      <c r="L164" s="2"/>
    </row>
    <row r="165" spans="1:12" ht="12.75" thickBot="1" x14ac:dyDescent="0.25">
      <c r="L165" s="2"/>
    </row>
    <row r="166" spans="1:12" x14ac:dyDescent="0.2">
      <c r="A166" s="142" t="s">
        <v>103</v>
      </c>
      <c r="B166" s="139"/>
      <c r="C166" s="140"/>
      <c r="D166" s="88" t="s">
        <v>0</v>
      </c>
      <c r="E166" s="89"/>
      <c r="F166" s="90" t="s">
        <v>3</v>
      </c>
      <c r="G166" s="90" t="s">
        <v>1</v>
      </c>
      <c r="H166" s="90"/>
      <c r="I166" s="91" t="s">
        <v>2</v>
      </c>
      <c r="J166" s="92" t="s">
        <v>88</v>
      </c>
      <c r="K166" s="92" t="s">
        <v>80</v>
      </c>
      <c r="L166" s="93" t="s">
        <v>52</v>
      </c>
    </row>
    <row r="167" spans="1:12" x14ac:dyDescent="0.2">
      <c r="A167" s="141"/>
      <c r="B167" s="129" t="s">
        <v>112</v>
      </c>
      <c r="C167" s="130"/>
      <c r="D167" s="125" t="s">
        <v>4</v>
      </c>
      <c r="E167" s="85"/>
      <c r="F167" s="78"/>
      <c r="G167" s="78" t="s">
        <v>66</v>
      </c>
      <c r="H167" s="77" t="s">
        <v>87</v>
      </c>
      <c r="I167" s="67"/>
      <c r="J167" s="67"/>
      <c r="K167" s="67"/>
      <c r="L167" s="46" t="s">
        <v>68</v>
      </c>
    </row>
    <row r="168" spans="1:12" x14ac:dyDescent="0.2">
      <c r="A168" s="137"/>
      <c r="B168" s="128" t="s">
        <v>75</v>
      </c>
      <c r="C168" s="132"/>
      <c r="D168" s="49"/>
      <c r="E168" s="96"/>
      <c r="F168" s="96"/>
      <c r="G168" s="96"/>
      <c r="H168" s="96"/>
      <c r="I168" s="98"/>
      <c r="J168" s="98"/>
      <c r="K168" s="98"/>
      <c r="L168" s="99"/>
    </row>
    <row r="169" spans="1:12" x14ac:dyDescent="0.2">
      <c r="A169" s="138"/>
      <c r="B169" s="131" t="s">
        <v>72</v>
      </c>
      <c r="C169" s="134"/>
      <c r="D169" s="58"/>
      <c r="E169" s="59"/>
      <c r="F169" s="52" t="s">
        <v>58</v>
      </c>
      <c r="G169" s="50"/>
      <c r="H169" s="50"/>
      <c r="I169" s="51"/>
      <c r="J169" s="76"/>
      <c r="K169" s="76"/>
      <c r="L169" s="60">
        <v>15</v>
      </c>
    </row>
    <row r="170" spans="1:12" x14ac:dyDescent="0.2">
      <c r="A170" s="138"/>
      <c r="B170" s="131" t="s">
        <v>71</v>
      </c>
      <c r="C170" s="134"/>
      <c r="D170" s="20">
        <v>1.25</v>
      </c>
      <c r="E170" s="23"/>
      <c r="F170" s="13" t="s">
        <v>56</v>
      </c>
      <c r="G170" s="12"/>
      <c r="H170" s="34"/>
      <c r="I170" s="34"/>
      <c r="J170" s="34"/>
      <c r="K170" s="34"/>
      <c r="L170" s="41"/>
    </row>
    <row r="171" spans="1:12" x14ac:dyDescent="0.2">
      <c r="A171" s="138"/>
      <c r="B171" s="131" t="s">
        <v>79</v>
      </c>
      <c r="C171" s="134"/>
      <c r="D171" s="20">
        <v>1.25</v>
      </c>
      <c r="E171" s="23"/>
      <c r="F171" s="13" t="s">
        <v>56</v>
      </c>
      <c r="G171" s="12"/>
      <c r="H171" s="34"/>
      <c r="I171" s="34"/>
      <c r="J171" s="34"/>
      <c r="K171" s="34"/>
      <c r="L171" s="41"/>
    </row>
    <row r="172" spans="1:12" x14ac:dyDescent="0.2">
      <c r="A172" s="138"/>
      <c r="B172" s="131" t="s">
        <v>92</v>
      </c>
      <c r="C172" s="134"/>
      <c r="D172" s="20">
        <v>10</v>
      </c>
      <c r="E172" s="23"/>
      <c r="F172" s="13" t="s">
        <v>19</v>
      </c>
      <c r="G172" s="12"/>
      <c r="H172" s="34"/>
      <c r="I172" s="34"/>
      <c r="J172" s="34"/>
      <c r="K172" s="34"/>
      <c r="L172" s="41"/>
    </row>
    <row r="173" spans="1:12" x14ac:dyDescent="0.2">
      <c r="A173" s="143"/>
      <c r="B173" s="144"/>
      <c r="C173" s="145"/>
      <c r="D173" s="20">
        <v>1.25</v>
      </c>
      <c r="E173" s="23"/>
      <c r="F173" s="13" t="s">
        <v>56</v>
      </c>
      <c r="G173" s="12"/>
      <c r="H173" s="34"/>
      <c r="I173" s="34"/>
      <c r="J173" s="34"/>
      <c r="K173" s="34"/>
      <c r="L173" s="41"/>
    </row>
    <row r="174" spans="1:12" x14ac:dyDescent="0.2">
      <c r="A174" s="143"/>
      <c r="B174" s="144"/>
      <c r="C174" s="145"/>
      <c r="D174" s="20">
        <v>1.25</v>
      </c>
      <c r="E174" s="23"/>
      <c r="F174" s="13" t="s">
        <v>56</v>
      </c>
      <c r="G174" s="12"/>
      <c r="H174" s="34"/>
      <c r="I174" s="34"/>
      <c r="J174" s="34"/>
      <c r="K174" s="34"/>
      <c r="L174" s="41"/>
    </row>
    <row r="175" spans="1:12" x14ac:dyDescent="0.2">
      <c r="A175" s="143"/>
      <c r="B175" s="144"/>
      <c r="C175" s="145"/>
      <c r="D175" s="25"/>
      <c r="E175" s="26"/>
      <c r="F175" s="27" t="s">
        <v>58</v>
      </c>
      <c r="G175" s="28"/>
      <c r="H175" s="37"/>
      <c r="I175" s="37"/>
      <c r="J175" s="37"/>
      <c r="K175" s="37"/>
      <c r="L175" s="42">
        <v>15</v>
      </c>
    </row>
    <row r="176" spans="1:12" ht="12.75" thickBot="1" x14ac:dyDescent="0.25">
      <c r="A176" s="112"/>
      <c r="B176" s="135"/>
      <c r="C176" s="136"/>
      <c r="D176" s="5">
        <f>SUM(D170:D174)</f>
        <v>15</v>
      </c>
      <c r="E176" s="6"/>
      <c r="F176" s="7" t="s">
        <v>10</v>
      </c>
      <c r="G176" s="8"/>
      <c r="H176" s="36"/>
      <c r="I176" s="36"/>
      <c r="J176" s="36"/>
      <c r="K176" s="36"/>
      <c r="L176" s="48">
        <f>SUM(L170:L175)</f>
        <v>15</v>
      </c>
    </row>
    <row r="177" spans="1:12" x14ac:dyDescent="0.2">
      <c r="L177" s="2"/>
    </row>
    <row r="178" spans="1:12" x14ac:dyDescent="0.2">
      <c r="L178" s="2"/>
    </row>
    <row r="179" spans="1:12" ht="12" customHeight="1" x14ac:dyDescent="0.2">
      <c r="L179" s="2"/>
    </row>
    <row r="180" spans="1:12" ht="12.75" customHeight="1" thickBot="1" x14ac:dyDescent="0.25">
      <c r="L180" s="2"/>
    </row>
    <row r="181" spans="1:12" x14ac:dyDescent="0.2">
      <c r="A181" s="142" t="s">
        <v>104</v>
      </c>
      <c r="B181" s="139"/>
      <c r="C181" s="140"/>
      <c r="D181" s="88" t="s">
        <v>0</v>
      </c>
      <c r="E181" s="89"/>
      <c r="F181" s="90" t="s">
        <v>3</v>
      </c>
      <c r="G181" s="90" t="s">
        <v>1</v>
      </c>
      <c r="H181" s="90"/>
      <c r="I181" s="91" t="s">
        <v>2</v>
      </c>
      <c r="J181" s="92" t="s">
        <v>88</v>
      </c>
      <c r="K181" s="92" t="s">
        <v>80</v>
      </c>
      <c r="L181" s="93" t="s">
        <v>52</v>
      </c>
    </row>
    <row r="182" spans="1:12" x14ac:dyDescent="0.2">
      <c r="A182" s="141"/>
      <c r="B182" s="129" t="s">
        <v>112</v>
      </c>
      <c r="C182" s="130"/>
      <c r="D182" s="125" t="s">
        <v>4</v>
      </c>
      <c r="E182" s="85"/>
      <c r="F182" s="78"/>
      <c r="G182" s="78" t="s">
        <v>66</v>
      </c>
      <c r="H182" s="77" t="s">
        <v>87</v>
      </c>
      <c r="I182" s="67"/>
      <c r="J182" s="67"/>
      <c r="K182" s="67"/>
      <c r="L182" s="46" t="s">
        <v>68</v>
      </c>
    </row>
    <row r="183" spans="1:12" x14ac:dyDescent="0.2">
      <c r="A183" s="137"/>
      <c r="B183" s="128" t="s">
        <v>75</v>
      </c>
      <c r="C183" s="132"/>
      <c r="D183" s="49"/>
      <c r="E183" s="96"/>
      <c r="F183" s="96"/>
      <c r="G183" s="96"/>
      <c r="H183" s="96"/>
      <c r="I183" s="98"/>
      <c r="J183" s="98"/>
      <c r="K183" s="98"/>
      <c r="L183" s="99"/>
    </row>
    <row r="184" spans="1:12" x14ac:dyDescent="0.2">
      <c r="A184" s="138"/>
      <c r="B184" s="131" t="s">
        <v>72</v>
      </c>
      <c r="C184" s="134"/>
      <c r="D184" s="58"/>
      <c r="E184" s="59"/>
      <c r="F184" s="52" t="s">
        <v>58</v>
      </c>
      <c r="G184" s="50"/>
      <c r="H184" s="50"/>
      <c r="I184" s="51"/>
      <c r="J184" s="76"/>
      <c r="K184" s="76"/>
      <c r="L184" s="60">
        <v>15</v>
      </c>
    </row>
    <row r="185" spans="1:12" x14ac:dyDescent="0.2">
      <c r="A185" s="138"/>
      <c r="B185" s="131" t="s">
        <v>71</v>
      </c>
      <c r="C185" s="134"/>
      <c r="D185" s="20">
        <v>1.25</v>
      </c>
      <c r="E185" s="23"/>
      <c r="F185" s="13" t="s">
        <v>56</v>
      </c>
      <c r="G185" s="12"/>
      <c r="H185" s="34"/>
      <c r="I185" s="34"/>
      <c r="J185" s="34"/>
      <c r="K185" s="34"/>
      <c r="L185" s="41"/>
    </row>
    <row r="186" spans="1:12" x14ac:dyDescent="0.2">
      <c r="A186" s="138"/>
      <c r="B186" s="131" t="s">
        <v>79</v>
      </c>
      <c r="C186" s="134"/>
      <c r="D186" s="20">
        <v>1.25</v>
      </c>
      <c r="E186" s="23"/>
      <c r="F186" s="13" t="s">
        <v>56</v>
      </c>
      <c r="G186" s="12"/>
      <c r="H186" s="34"/>
      <c r="I186" s="34"/>
      <c r="J186" s="34"/>
      <c r="K186" s="34"/>
      <c r="L186" s="41"/>
    </row>
    <row r="187" spans="1:12" x14ac:dyDescent="0.2">
      <c r="A187" s="138"/>
      <c r="B187" s="131" t="s">
        <v>92</v>
      </c>
      <c r="C187" s="134"/>
      <c r="D187" s="20">
        <v>10</v>
      </c>
      <c r="E187" s="23"/>
      <c r="F187" s="13" t="s">
        <v>22</v>
      </c>
      <c r="G187" s="12"/>
      <c r="H187" s="34"/>
      <c r="I187" s="34"/>
      <c r="J187" s="34"/>
      <c r="K187" s="34"/>
      <c r="L187" s="41"/>
    </row>
    <row r="188" spans="1:12" x14ac:dyDescent="0.2">
      <c r="A188" s="143"/>
      <c r="B188" s="144"/>
      <c r="C188" s="145"/>
      <c r="D188" s="20">
        <v>1.25</v>
      </c>
      <c r="E188" s="23"/>
      <c r="F188" s="13" t="s">
        <v>56</v>
      </c>
      <c r="G188" s="12"/>
      <c r="H188" s="34"/>
      <c r="I188" s="34"/>
      <c r="J188" s="34"/>
      <c r="K188" s="34"/>
      <c r="L188" s="41"/>
    </row>
    <row r="189" spans="1:12" x14ac:dyDescent="0.2">
      <c r="A189" s="143"/>
      <c r="B189" s="144"/>
      <c r="C189" s="145"/>
      <c r="D189" s="20">
        <v>1.25</v>
      </c>
      <c r="E189" s="23"/>
      <c r="F189" s="13" t="s">
        <v>56</v>
      </c>
      <c r="G189" s="12"/>
      <c r="H189" s="34"/>
      <c r="I189" s="34"/>
      <c r="J189" s="34"/>
      <c r="K189" s="34"/>
      <c r="L189" s="41"/>
    </row>
    <row r="190" spans="1:12" x14ac:dyDescent="0.2">
      <c r="A190" s="143"/>
      <c r="B190" s="144"/>
      <c r="C190" s="145"/>
      <c r="D190" s="25"/>
      <c r="E190" s="26"/>
      <c r="F190" s="27" t="s">
        <v>63</v>
      </c>
      <c r="G190" s="28"/>
      <c r="H190" s="37"/>
      <c r="I190" s="37"/>
      <c r="J190" s="37"/>
      <c r="K190" s="37"/>
      <c r="L190" s="42">
        <v>15</v>
      </c>
    </row>
    <row r="191" spans="1:12" ht="12.75" thickBot="1" x14ac:dyDescent="0.25">
      <c r="A191" s="112"/>
      <c r="B191" s="135"/>
      <c r="C191" s="136"/>
      <c r="D191" s="5">
        <f>SUM(D185:D189)</f>
        <v>15</v>
      </c>
      <c r="E191" s="6"/>
      <c r="F191" s="7" t="s">
        <v>10</v>
      </c>
      <c r="G191" s="8"/>
      <c r="H191" s="36"/>
      <c r="I191" s="36"/>
      <c r="J191" s="36"/>
      <c r="K191" s="36"/>
      <c r="L191" s="48">
        <f>SUM(L185:L190)</f>
        <v>15</v>
      </c>
    </row>
    <row r="195" spans="1:12" ht="12.75" thickBot="1" x14ac:dyDescent="0.25"/>
    <row r="196" spans="1:12" x14ac:dyDescent="0.2">
      <c r="A196" s="142" t="s">
        <v>114</v>
      </c>
      <c r="B196" s="139"/>
      <c r="C196" s="140"/>
      <c r="D196" s="88" t="s">
        <v>0</v>
      </c>
      <c r="E196" s="89"/>
      <c r="F196" s="90" t="s">
        <v>3</v>
      </c>
      <c r="G196" s="90" t="s">
        <v>1</v>
      </c>
      <c r="H196" s="90"/>
      <c r="I196" s="91" t="s">
        <v>2</v>
      </c>
      <c r="J196" s="92" t="s">
        <v>88</v>
      </c>
      <c r="K196" s="92" t="s">
        <v>80</v>
      </c>
      <c r="L196" s="93" t="s">
        <v>52</v>
      </c>
    </row>
    <row r="197" spans="1:12" x14ac:dyDescent="0.2">
      <c r="A197" s="141"/>
      <c r="B197" s="129" t="s">
        <v>112</v>
      </c>
      <c r="C197" s="130"/>
      <c r="D197" s="125" t="s">
        <v>4</v>
      </c>
      <c r="E197" s="85"/>
      <c r="F197" s="78"/>
      <c r="G197" s="78" t="s">
        <v>66</v>
      </c>
      <c r="H197" s="77" t="s">
        <v>87</v>
      </c>
      <c r="I197" s="67"/>
      <c r="J197" s="67"/>
      <c r="K197" s="67"/>
      <c r="L197" s="46" t="s">
        <v>68</v>
      </c>
    </row>
    <row r="198" spans="1:12" x14ac:dyDescent="0.2">
      <c r="A198" s="137"/>
      <c r="B198" s="128" t="s">
        <v>75</v>
      </c>
      <c r="C198" s="132"/>
      <c r="D198" s="29"/>
      <c r="E198" s="30"/>
      <c r="F198" s="31"/>
      <c r="G198" s="32"/>
      <c r="H198" s="38"/>
      <c r="I198" s="38"/>
      <c r="J198" s="38"/>
      <c r="K198" s="38"/>
      <c r="L198" s="43"/>
    </row>
    <row r="199" spans="1:12" x14ac:dyDescent="0.2">
      <c r="A199" s="138"/>
      <c r="B199" s="131" t="s">
        <v>72</v>
      </c>
      <c r="C199" s="134"/>
      <c r="D199" s="29">
        <v>2</v>
      </c>
      <c r="E199" s="30"/>
      <c r="F199" s="31" t="s">
        <v>23</v>
      </c>
      <c r="G199" s="32"/>
      <c r="H199" s="38"/>
      <c r="I199" s="38"/>
      <c r="J199" s="38"/>
      <c r="K199" s="38"/>
      <c r="L199" s="43"/>
    </row>
    <row r="200" spans="1:12" x14ac:dyDescent="0.2">
      <c r="A200" s="138"/>
      <c r="B200" s="131" t="s">
        <v>71</v>
      </c>
      <c r="C200" s="134"/>
      <c r="D200" s="29">
        <v>5</v>
      </c>
      <c r="E200" s="30"/>
      <c r="F200" s="31" t="s">
        <v>21</v>
      </c>
      <c r="G200" s="32"/>
      <c r="H200" s="38"/>
      <c r="I200" s="38"/>
      <c r="J200" s="38"/>
      <c r="K200" s="38"/>
      <c r="L200" s="43"/>
    </row>
    <row r="201" spans="1:12" x14ac:dyDescent="0.2">
      <c r="A201" s="138"/>
      <c r="B201" s="131" t="s">
        <v>79</v>
      </c>
      <c r="C201" s="134"/>
      <c r="D201" s="20">
        <v>1.8</v>
      </c>
      <c r="E201" s="23"/>
      <c r="F201" s="13" t="s">
        <v>27</v>
      </c>
      <c r="G201" s="12"/>
      <c r="H201" s="34"/>
      <c r="I201" s="34"/>
      <c r="J201" s="34"/>
      <c r="K201" s="34"/>
      <c r="L201" s="41">
        <v>20</v>
      </c>
    </row>
    <row r="202" spans="1:12" x14ac:dyDescent="0.2">
      <c r="A202" s="138"/>
      <c r="B202" s="131" t="s">
        <v>92</v>
      </c>
      <c r="C202" s="134"/>
      <c r="D202" s="20">
        <v>10</v>
      </c>
      <c r="E202" s="23"/>
      <c r="F202" s="13" t="s">
        <v>38</v>
      </c>
      <c r="G202" s="12"/>
      <c r="H202" s="34"/>
      <c r="I202" s="34"/>
      <c r="J202" s="34"/>
      <c r="K202" s="34"/>
      <c r="L202" s="41"/>
    </row>
    <row r="203" spans="1:12" x14ac:dyDescent="0.2">
      <c r="A203" s="143"/>
      <c r="B203" s="144"/>
      <c r="C203" s="145"/>
      <c r="D203" s="20">
        <v>1.8</v>
      </c>
      <c r="E203" s="23"/>
      <c r="F203" s="13" t="s">
        <v>27</v>
      </c>
      <c r="G203" s="12"/>
      <c r="H203" s="34"/>
      <c r="I203" s="34"/>
      <c r="J203" s="34"/>
      <c r="K203" s="34"/>
      <c r="L203" s="41">
        <v>20</v>
      </c>
    </row>
    <row r="204" spans="1:12" x14ac:dyDescent="0.2">
      <c r="A204" s="143"/>
      <c r="B204" s="144"/>
      <c r="C204" s="145"/>
      <c r="D204" s="29">
        <v>5</v>
      </c>
      <c r="E204" s="30"/>
      <c r="F204" s="31" t="s">
        <v>21</v>
      </c>
      <c r="G204" s="12"/>
      <c r="H204" s="34"/>
      <c r="I204" s="34"/>
      <c r="J204" s="34"/>
      <c r="K204" s="34"/>
      <c r="L204" s="41"/>
    </row>
    <row r="205" spans="1:12" x14ac:dyDescent="0.2">
      <c r="A205" s="143"/>
      <c r="B205" s="144"/>
      <c r="C205" s="145"/>
      <c r="D205" s="20">
        <v>2</v>
      </c>
      <c r="E205" s="23"/>
      <c r="F205" s="13" t="s">
        <v>23</v>
      </c>
      <c r="G205" s="12"/>
      <c r="H205" s="34"/>
      <c r="I205" s="34"/>
      <c r="J205" s="34"/>
      <c r="K205" s="34"/>
      <c r="L205" s="41"/>
    </row>
    <row r="206" spans="1:12" ht="12.75" thickBot="1" x14ac:dyDescent="0.25">
      <c r="A206" s="112"/>
      <c r="B206" s="135"/>
      <c r="C206" s="136"/>
      <c r="D206" s="5">
        <f>SUM(D199:D205)</f>
        <v>27.6</v>
      </c>
      <c r="E206" s="6"/>
      <c r="F206" s="7" t="s">
        <v>10</v>
      </c>
      <c r="G206" s="8"/>
      <c r="H206" s="36"/>
      <c r="I206" s="36"/>
      <c r="J206" s="36"/>
      <c r="K206" s="36"/>
      <c r="L206" s="48">
        <f>SUM(L199:L205)</f>
        <v>40</v>
      </c>
    </row>
    <row r="255" spans="2:12" x14ac:dyDescent="0.2">
      <c r="B255" s="186" t="s">
        <v>107</v>
      </c>
      <c r="C255" s="186"/>
      <c r="D255" s="186"/>
      <c r="E255" s="186"/>
      <c r="F255" s="186"/>
      <c r="G255" s="186"/>
      <c r="H255" s="186"/>
      <c r="I255" s="186"/>
      <c r="J255" s="186"/>
      <c r="K255" s="186"/>
      <c r="L255" s="53" t="s">
        <v>62</v>
      </c>
    </row>
    <row r="256" spans="2:12" ht="12.75" thickBot="1" x14ac:dyDescent="0.25">
      <c r="B256" s="186"/>
      <c r="C256" s="186"/>
      <c r="D256" s="186"/>
      <c r="E256" s="186"/>
      <c r="F256" s="186"/>
      <c r="G256" s="186"/>
      <c r="H256" s="186"/>
      <c r="I256" s="186"/>
      <c r="J256" s="186"/>
      <c r="K256" s="186"/>
      <c r="L256" s="53" t="s">
        <v>54</v>
      </c>
    </row>
    <row r="257" spans="2:12" x14ac:dyDescent="0.2">
      <c r="B257" s="123" t="s">
        <v>78</v>
      </c>
      <c r="C257" s="124"/>
      <c r="D257" s="116" t="s">
        <v>70</v>
      </c>
      <c r="E257" s="114"/>
      <c r="F257" s="114" t="s">
        <v>40</v>
      </c>
      <c r="G257" s="114"/>
      <c r="H257" s="114"/>
      <c r="I257" s="114"/>
      <c r="J257" s="114"/>
      <c r="K257" s="114"/>
      <c r="L257" s="115"/>
    </row>
    <row r="258" spans="2:12" x14ac:dyDescent="0.2">
      <c r="B258" s="122" t="s">
        <v>75</v>
      </c>
      <c r="C258" s="119"/>
      <c r="D258" s="14" t="s">
        <v>0</v>
      </c>
      <c r="E258" s="15"/>
      <c r="F258" s="16" t="s">
        <v>34</v>
      </c>
      <c r="G258" s="16" t="s">
        <v>1</v>
      </c>
      <c r="H258" s="16"/>
      <c r="I258" s="67" t="s">
        <v>2</v>
      </c>
      <c r="J258" s="75"/>
      <c r="K258" s="75"/>
      <c r="L258" s="46" t="s">
        <v>52</v>
      </c>
    </row>
    <row r="259" spans="2:12" x14ac:dyDescent="0.2">
      <c r="B259" s="121" t="s">
        <v>72</v>
      </c>
      <c r="C259" s="120"/>
      <c r="D259" s="19">
        <v>1.5</v>
      </c>
      <c r="E259" s="22" t="s">
        <v>4</v>
      </c>
      <c r="F259" s="10" t="s">
        <v>57</v>
      </c>
      <c r="G259" s="11"/>
      <c r="H259" s="33"/>
      <c r="I259" s="33"/>
      <c r="J259" s="33"/>
      <c r="K259" s="33"/>
      <c r="L259" s="40"/>
    </row>
    <row r="260" spans="2:12" x14ac:dyDescent="0.2">
      <c r="B260" s="121" t="s">
        <v>71</v>
      </c>
      <c r="C260" s="120"/>
      <c r="D260" s="20">
        <v>1.5</v>
      </c>
      <c r="E260" s="23" t="s">
        <v>4</v>
      </c>
      <c r="F260" s="13" t="s">
        <v>57</v>
      </c>
      <c r="G260" s="12"/>
      <c r="H260" s="34"/>
      <c r="I260" s="34"/>
      <c r="J260" s="34"/>
      <c r="K260" s="34"/>
      <c r="L260" s="41"/>
    </row>
    <row r="261" spans="2:12" x14ac:dyDescent="0.2">
      <c r="B261" s="121" t="s">
        <v>79</v>
      </c>
      <c r="C261" s="120"/>
      <c r="D261" s="20">
        <v>5</v>
      </c>
      <c r="E261" s="23" t="s">
        <v>4</v>
      </c>
      <c r="F261" s="13" t="s">
        <v>19</v>
      </c>
      <c r="G261" s="12"/>
      <c r="H261" s="34"/>
      <c r="I261" s="34"/>
      <c r="J261" s="34"/>
      <c r="K261" s="34"/>
      <c r="L261" s="41"/>
    </row>
    <row r="262" spans="2:12" x14ac:dyDescent="0.2">
      <c r="B262" s="121" t="s">
        <v>92</v>
      </c>
      <c r="C262" s="120"/>
      <c r="D262" s="21"/>
      <c r="E262" s="24"/>
      <c r="F262" s="9"/>
      <c r="G262" s="9"/>
      <c r="H262" s="35"/>
      <c r="I262" s="35"/>
      <c r="J262" s="35"/>
      <c r="K262" s="35"/>
      <c r="L262" s="47"/>
    </row>
    <row r="263" spans="2:12" ht="12.75" thickBot="1" x14ac:dyDescent="0.25">
      <c r="B263" s="117"/>
      <c r="C263" s="118"/>
      <c r="D263" s="5">
        <f>SUM(D259:D261)</f>
        <v>8</v>
      </c>
      <c r="E263" s="6" t="s">
        <v>4</v>
      </c>
      <c r="F263" s="7" t="s">
        <v>10</v>
      </c>
      <c r="G263" s="8"/>
      <c r="H263" s="36"/>
      <c r="I263" s="36"/>
      <c r="J263" s="36"/>
      <c r="K263" s="36"/>
      <c r="L263" s="48">
        <f>SUM(L259:L262)</f>
        <v>0</v>
      </c>
    </row>
    <row r="265" spans="2:12" ht="12.75" thickBot="1" x14ac:dyDescent="0.25"/>
    <row r="266" spans="2:12" x14ac:dyDescent="0.2">
      <c r="B266" s="123" t="s">
        <v>78</v>
      </c>
      <c r="C266" s="124"/>
      <c r="D266" s="116" t="s">
        <v>70</v>
      </c>
      <c r="E266" s="114"/>
      <c r="F266" s="114" t="s">
        <v>41</v>
      </c>
      <c r="G266" s="114"/>
      <c r="H266" s="114"/>
      <c r="I266" s="114"/>
      <c r="J266" s="114"/>
      <c r="K266" s="114"/>
      <c r="L266" s="115"/>
    </row>
    <row r="267" spans="2:12" x14ac:dyDescent="0.2">
      <c r="B267" s="122" t="s">
        <v>75</v>
      </c>
      <c r="C267" s="119"/>
      <c r="D267" s="14" t="s">
        <v>0</v>
      </c>
      <c r="E267" s="15"/>
      <c r="F267" s="16" t="s">
        <v>3</v>
      </c>
      <c r="G267" s="16" t="s">
        <v>1</v>
      </c>
      <c r="H267" s="16" t="s">
        <v>67</v>
      </c>
      <c r="I267" s="67" t="s">
        <v>2</v>
      </c>
      <c r="J267" s="75"/>
      <c r="K267" s="81" t="s">
        <v>76</v>
      </c>
      <c r="L267" s="46" t="s">
        <v>52</v>
      </c>
    </row>
    <row r="268" spans="2:12" x14ac:dyDescent="0.2">
      <c r="B268" s="121" t="s">
        <v>72</v>
      </c>
      <c r="C268" s="120"/>
      <c r="D268" s="80" t="s">
        <v>4</v>
      </c>
      <c r="E268" s="74"/>
      <c r="F268" s="78"/>
      <c r="G268" s="78" t="s">
        <v>66</v>
      </c>
      <c r="H268" s="77" t="s">
        <v>69</v>
      </c>
      <c r="I268" s="67"/>
      <c r="J268" s="67"/>
      <c r="K268" s="67"/>
      <c r="L268" s="79" t="s">
        <v>68</v>
      </c>
    </row>
    <row r="269" spans="2:12" x14ac:dyDescent="0.2">
      <c r="B269" s="121" t="s">
        <v>71</v>
      </c>
      <c r="C269" s="120"/>
      <c r="D269" s="19">
        <v>2</v>
      </c>
      <c r="E269" s="22" t="s">
        <v>4</v>
      </c>
      <c r="F269" s="10" t="s">
        <v>53</v>
      </c>
      <c r="G269" s="11"/>
      <c r="H269" s="33"/>
      <c r="I269" s="33"/>
      <c r="J269" s="33"/>
      <c r="K269" s="33"/>
      <c r="L269" s="40"/>
    </row>
    <row r="270" spans="2:12" x14ac:dyDescent="0.2">
      <c r="B270" s="121" t="s">
        <v>79</v>
      </c>
      <c r="C270" s="120"/>
      <c r="D270" s="20">
        <v>2</v>
      </c>
      <c r="E270" s="23" t="s">
        <v>4</v>
      </c>
      <c r="F270" s="13" t="s">
        <v>53</v>
      </c>
      <c r="G270" s="12"/>
      <c r="H270" s="34"/>
      <c r="I270" s="34"/>
      <c r="J270" s="34"/>
      <c r="K270" s="34"/>
      <c r="L270" s="41"/>
    </row>
    <row r="271" spans="2:12" x14ac:dyDescent="0.2">
      <c r="B271" s="121" t="s">
        <v>92</v>
      </c>
      <c r="C271" s="120"/>
      <c r="D271" s="20">
        <v>5</v>
      </c>
      <c r="E271" s="23" t="s">
        <v>4</v>
      </c>
      <c r="F271" s="13" t="s">
        <v>19</v>
      </c>
      <c r="G271" s="12"/>
      <c r="H271" s="34"/>
      <c r="I271" s="34"/>
      <c r="J271" s="34"/>
      <c r="K271" s="34"/>
      <c r="L271" s="41"/>
    </row>
    <row r="272" spans="2:12" x14ac:dyDescent="0.2">
      <c r="B272" s="121"/>
      <c r="C272" s="120"/>
      <c r="D272" s="21"/>
      <c r="E272" s="24"/>
      <c r="F272" s="9"/>
      <c r="G272" s="9"/>
      <c r="H272" s="35"/>
      <c r="I272" s="35"/>
      <c r="J272" s="35"/>
      <c r="K272" s="35"/>
      <c r="L272" s="47"/>
    </row>
    <row r="273" spans="2:12" ht="12.75" thickBot="1" x14ac:dyDescent="0.25">
      <c r="B273" s="117"/>
      <c r="C273" s="118"/>
      <c r="D273" s="5">
        <f>SUM(D269:D271)</f>
        <v>9</v>
      </c>
      <c r="E273" s="6" t="s">
        <v>4</v>
      </c>
      <c r="F273" s="7" t="s">
        <v>10</v>
      </c>
      <c r="G273" s="8"/>
      <c r="H273" s="36"/>
      <c r="I273" s="36"/>
      <c r="J273" s="36"/>
      <c r="K273" s="36"/>
      <c r="L273" s="48">
        <f>SUM(L269:L272)</f>
        <v>0</v>
      </c>
    </row>
    <row r="275" spans="2:12" x14ac:dyDescent="0.2">
      <c r="D275" s="187" t="s">
        <v>39</v>
      </c>
      <c r="E275" s="188"/>
      <c r="F275" s="188"/>
      <c r="G275" s="188"/>
      <c r="H275" s="188"/>
      <c r="I275" s="188"/>
      <c r="J275" s="188"/>
      <c r="K275" s="188"/>
      <c r="L275" s="188"/>
    </row>
    <row r="276" spans="2:12" x14ac:dyDescent="0.2">
      <c r="D276" s="188"/>
      <c r="E276" s="188"/>
      <c r="F276" s="188"/>
      <c r="G276" s="188"/>
      <c r="H276" s="188"/>
      <c r="I276" s="188"/>
      <c r="J276" s="188"/>
      <c r="K276" s="188"/>
      <c r="L276" s="188"/>
    </row>
    <row r="278" spans="2:12" x14ac:dyDescent="0.2">
      <c r="E278" s="2" t="s">
        <v>47</v>
      </c>
      <c r="F278" s="2" t="s">
        <v>44</v>
      </c>
    </row>
    <row r="279" spans="2:12" ht="24" x14ac:dyDescent="0.2">
      <c r="E279" s="2" t="s">
        <v>48</v>
      </c>
      <c r="F279" s="1" t="s">
        <v>45</v>
      </c>
    </row>
    <row r="280" spans="2:12" ht="36" x14ac:dyDescent="0.2">
      <c r="E280" s="2" t="s">
        <v>49</v>
      </c>
      <c r="F280" s="1" t="s">
        <v>46</v>
      </c>
    </row>
    <row r="281" spans="2:12" x14ac:dyDescent="0.2">
      <c r="E281" s="2" t="s">
        <v>50</v>
      </c>
      <c r="F281" s="2" t="s">
        <v>51</v>
      </c>
    </row>
    <row r="282" spans="2:12" x14ac:dyDescent="0.2">
      <c r="L282" s="2"/>
    </row>
    <row r="283" spans="2:12" x14ac:dyDescent="0.2">
      <c r="L283" s="2"/>
    </row>
    <row r="284" spans="2:12" x14ac:dyDescent="0.2">
      <c r="L284" s="2"/>
    </row>
    <row r="285" spans="2:12" x14ac:dyDescent="0.2">
      <c r="L285" s="2"/>
    </row>
    <row r="286" spans="2:12" x14ac:dyDescent="0.2">
      <c r="L286" s="2"/>
    </row>
    <row r="287" spans="2:12" x14ac:dyDescent="0.2">
      <c r="L287" s="2"/>
    </row>
    <row r="288" spans="2:12" x14ac:dyDescent="0.2">
      <c r="L288" s="2"/>
    </row>
  </sheetData>
  <sheetProtection formatCells="0" formatRows="0" insertRows="0" deleteRows="0" selectLockedCells="1"/>
  <mergeCells count="5">
    <mergeCell ref="B1:K2"/>
    <mergeCell ref="B82:K83"/>
    <mergeCell ref="D275:L276"/>
    <mergeCell ref="B255:K256"/>
    <mergeCell ref="B138:K139"/>
  </mergeCells>
  <pageMargins left="1.1811023622047245" right="0.98425196850393704" top="1.3779527559055118" bottom="0.78740157480314965" header="0.23622047244094491" footer="0.31496062992125984"/>
  <pageSetup paperSize="8" orientation="landscape" horizontalDpi="300" verticalDpi="300" r:id="rId1"/>
  <headerFooter differentFirst="1">
    <firstHeader>&amp;L
&amp;P / &amp;N</first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DA44D-8A0C-4680-B0BB-FB0058A0AA47}">
  <sheetPr codeName="Tabelle6">
    <tabColor theme="6" tint="0.39997558519241921"/>
  </sheetPr>
  <dimension ref="A1:Q51"/>
  <sheetViews>
    <sheetView zoomScale="85" zoomScaleNormal="85" zoomScalePageLayoutView="115" workbookViewId="0">
      <selection activeCell="K32" sqref="K32"/>
    </sheetView>
  </sheetViews>
  <sheetFormatPr baseColWidth="10" defaultColWidth="11.42578125" defaultRowHeight="12" x14ac:dyDescent="0.2"/>
  <cols>
    <col min="1" max="1" width="3.5703125" style="2" customWidth="1"/>
    <col min="2" max="3" width="11.42578125" style="2"/>
    <col min="4" max="4" width="12.42578125" style="2" customWidth="1"/>
    <col min="5" max="5" width="3.5703125" style="2" customWidth="1"/>
    <col min="6" max="6" width="41.28515625" style="2" customWidth="1"/>
    <col min="7" max="7" width="12.85546875" style="2" customWidth="1"/>
    <col min="8" max="8" width="13.140625" style="2" customWidth="1"/>
    <col min="9" max="9" width="13" style="2" customWidth="1"/>
    <col min="10" max="10" width="18.42578125" style="2" customWidth="1"/>
    <col min="11" max="11" width="22.7109375" style="2" customWidth="1"/>
    <col min="12" max="12" width="21.28515625" style="44" customWidth="1"/>
    <col min="13" max="15" width="11.42578125" style="2" customWidth="1"/>
    <col min="16" max="16" width="74.5703125" style="1" hidden="1" customWidth="1"/>
    <col min="17" max="16384" width="11.42578125" style="2"/>
  </cols>
  <sheetData>
    <row r="1" spans="1:17" ht="12" customHeight="1" x14ac:dyDescent="0.2">
      <c r="D1" s="186" t="s">
        <v>108</v>
      </c>
      <c r="E1" s="186"/>
      <c r="F1" s="186"/>
      <c r="G1" s="186"/>
      <c r="H1" s="186"/>
      <c r="I1" s="186"/>
      <c r="J1" s="186"/>
      <c r="K1" s="186"/>
      <c r="L1" s="186"/>
      <c r="M1" s="95"/>
      <c r="N1" s="95"/>
      <c r="O1" s="95"/>
      <c r="P1" s="95"/>
      <c r="Q1" s="95"/>
    </row>
    <row r="2" spans="1:17" ht="12" customHeight="1" x14ac:dyDescent="0.2">
      <c r="D2" s="186"/>
      <c r="E2" s="186"/>
      <c r="F2" s="186"/>
      <c r="G2" s="186"/>
      <c r="H2" s="186"/>
      <c r="I2" s="186"/>
      <c r="J2" s="186"/>
      <c r="K2" s="186"/>
      <c r="L2" s="186"/>
      <c r="M2" s="95"/>
      <c r="N2" s="95"/>
      <c r="O2" s="95"/>
      <c r="P2" s="95"/>
      <c r="Q2" s="95"/>
    </row>
    <row r="3" spans="1:17" ht="12.75" x14ac:dyDescent="0.2">
      <c r="D3" s="3"/>
      <c r="E3" s="3"/>
      <c r="L3" s="53" t="s">
        <v>62</v>
      </c>
    </row>
    <row r="4" spans="1:17" ht="12.75" thickBot="1" x14ac:dyDescent="0.25">
      <c r="L4" s="53" t="s">
        <v>118</v>
      </c>
    </row>
    <row r="5" spans="1:17" x14ac:dyDescent="0.2">
      <c r="A5" s="142" t="s">
        <v>122</v>
      </c>
      <c r="B5" s="139"/>
      <c r="C5" s="140"/>
      <c r="D5" s="88" t="s">
        <v>0</v>
      </c>
      <c r="E5" s="89"/>
      <c r="F5" s="90" t="s">
        <v>3</v>
      </c>
      <c r="G5" s="90" t="s">
        <v>1</v>
      </c>
      <c r="H5" s="90" t="s">
        <v>67</v>
      </c>
      <c r="I5" s="91" t="s">
        <v>2</v>
      </c>
      <c r="J5" s="92" t="s">
        <v>73</v>
      </c>
      <c r="K5" s="92" t="s">
        <v>76</v>
      </c>
      <c r="L5" s="93" t="s">
        <v>52</v>
      </c>
    </row>
    <row r="6" spans="1:17" x14ac:dyDescent="0.2">
      <c r="A6" s="141"/>
      <c r="B6" s="129" t="s">
        <v>112</v>
      </c>
      <c r="C6" s="130"/>
      <c r="D6" s="125" t="s">
        <v>4</v>
      </c>
      <c r="E6" s="74"/>
      <c r="F6" s="78"/>
      <c r="G6" s="78" t="s">
        <v>66</v>
      </c>
      <c r="H6" s="77" t="s">
        <v>69</v>
      </c>
      <c r="I6" s="67"/>
      <c r="J6" s="67"/>
      <c r="K6" s="67"/>
      <c r="L6" s="46" t="s">
        <v>68</v>
      </c>
    </row>
    <row r="7" spans="1:17" x14ac:dyDescent="0.2">
      <c r="A7" s="137"/>
      <c r="B7" s="128" t="s">
        <v>75</v>
      </c>
      <c r="C7" s="132"/>
      <c r="D7" s="20"/>
      <c r="E7" s="23"/>
      <c r="F7" s="10"/>
      <c r="G7" s="12"/>
      <c r="H7" s="34"/>
      <c r="I7" s="34"/>
      <c r="J7" s="38"/>
      <c r="K7" s="38"/>
      <c r="L7" s="43"/>
    </row>
    <row r="8" spans="1:17" x14ac:dyDescent="0.2">
      <c r="A8" s="138"/>
      <c r="B8" s="131" t="s">
        <v>72</v>
      </c>
      <c r="C8" s="134"/>
      <c r="D8" s="20">
        <v>2</v>
      </c>
      <c r="E8" s="23"/>
      <c r="F8" s="31" t="s">
        <v>59</v>
      </c>
      <c r="G8" s="12"/>
      <c r="H8" s="34"/>
      <c r="I8" s="34"/>
      <c r="J8" s="38"/>
      <c r="K8" s="38"/>
      <c r="L8" s="43">
        <v>13.5</v>
      </c>
    </row>
    <row r="9" spans="1:17" x14ac:dyDescent="0.2">
      <c r="A9" s="138"/>
      <c r="B9" s="131" t="s">
        <v>71</v>
      </c>
      <c r="C9" s="134"/>
      <c r="D9" s="20">
        <v>3</v>
      </c>
      <c r="E9" s="23"/>
      <c r="F9" s="13" t="s">
        <v>5</v>
      </c>
      <c r="G9" s="12"/>
      <c r="H9" s="34"/>
      <c r="I9" s="34"/>
      <c r="J9" s="38"/>
      <c r="K9" s="38"/>
      <c r="L9" s="43">
        <v>9.5</v>
      </c>
    </row>
    <row r="10" spans="1:17" x14ac:dyDescent="0.2">
      <c r="A10" s="138"/>
      <c r="B10" s="131" t="s">
        <v>79</v>
      </c>
      <c r="C10" s="134"/>
      <c r="D10" s="20">
        <v>3</v>
      </c>
      <c r="E10" s="23"/>
      <c r="F10" s="13" t="s">
        <v>6</v>
      </c>
      <c r="G10" s="12"/>
      <c r="H10" s="34"/>
      <c r="I10" s="34"/>
      <c r="J10" s="34"/>
      <c r="K10" s="34"/>
      <c r="L10" s="41">
        <v>9.5</v>
      </c>
    </row>
    <row r="11" spans="1:17" x14ac:dyDescent="0.2">
      <c r="A11" s="138"/>
      <c r="B11" s="131" t="s">
        <v>92</v>
      </c>
      <c r="C11" s="134"/>
      <c r="D11" s="20"/>
      <c r="E11" s="23"/>
      <c r="F11" s="13" t="s">
        <v>55</v>
      </c>
      <c r="G11" s="12"/>
      <c r="H11" s="34"/>
      <c r="I11" s="34"/>
      <c r="J11" s="34"/>
      <c r="K11" s="34"/>
      <c r="L11" s="41">
        <v>16.5</v>
      </c>
    </row>
    <row r="12" spans="1:17" ht="12.75" thickBot="1" x14ac:dyDescent="0.25">
      <c r="A12" s="138"/>
      <c r="B12" s="131"/>
      <c r="C12" s="134"/>
      <c r="D12" s="68"/>
      <c r="E12" s="69"/>
      <c r="F12" s="70"/>
      <c r="G12" s="71"/>
      <c r="H12" s="72"/>
      <c r="I12" s="72"/>
      <c r="J12" s="72"/>
      <c r="K12" s="72"/>
      <c r="L12" s="73"/>
    </row>
    <row r="13" spans="1:17" ht="12.75" thickBot="1" x14ac:dyDescent="0.25">
      <c r="A13" s="112"/>
      <c r="B13" s="135"/>
      <c r="C13" s="136"/>
      <c r="D13" s="5">
        <f>SUM(D8:D12)</f>
        <v>8</v>
      </c>
      <c r="E13" s="6" t="s">
        <v>4</v>
      </c>
      <c r="F13" s="7" t="s">
        <v>10</v>
      </c>
      <c r="G13" s="8"/>
      <c r="H13" s="8"/>
      <c r="I13" s="8"/>
      <c r="J13" s="36"/>
      <c r="K13" s="36"/>
      <c r="L13" s="48">
        <f>SUM(L9:L12)</f>
        <v>35.5</v>
      </c>
    </row>
    <row r="15" spans="1:17" ht="12.75" thickBot="1" x14ac:dyDescent="0.25"/>
    <row r="16" spans="1:17" x14ac:dyDescent="0.2">
      <c r="A16" s="142" t="s">
        <v>123</v>
      </c>
      <c r="B16" s="139"/>
      <c r="C16" s="140"/>
      <c r="D16" s="17" t="s">
        <v>70</v>
      </c>
      <c r="E16" s="18"/>
      <c r="F16" s="18" t="s">
        <v>109</v>
      </c>
      <c r="G16" s="18"/>
      <c r="H16" s="18"/>
      <c r="I16" s="18"/>
      <c r="J16" s="18"/>
      <c r="K16" s="18"/>
      <c r="L16" s="45"/>
    </row>
    <row r="17" spans="1:12" x14ac:dyDescent="0.2">
      <c r="A17" s="141"/>
      <c r="B17" s="129" t="s">
        <v>112</v>
      </c>
      <c r="C17" s="130"/>
      <c r="D17" s="14" t="s">
        <v>0</v>
      </c>
      <c r="E17" s="15"/>
      <c r="F17" s="16" t="s">
        <v>3</v>
      </c>
      <c r="G17" s="16" t="s">
        <v>1</v>
      </c>
      <c r="H17" s="16" t="s">
        <v>67</v>
      </c>
      <c r="I17" s="67" t="s">
        <v>2</v>
      </c>
      <c r="J17" s="81" t="s">
        <v>73</v>
      </c>
      <c r="K17" s="81" t="s">
        <v>76</v>
      </c>
      <c r="L17" s="46" t="s">
        <v>52</v>
      </c>
    </row>
    <row r="18" spans="1:12" x14ac:dyDescent="0.2">
      <c r="A18" s="137"/>
      <c r="B18" s="128" t="s">
        <v>75</v>
      </c>
      <c r="C18" s="132"/>
      <c r="D18" s="80" t="s">
        <v>4</v>
      </c>
      <c r="E18" s="74"/>
      <c r="F18" s="78"/>
      <c r="G18" s="78" t="s">
        <v>66</v>
      </c>
      <c r="H18" s="77" t="s">
        <v>69</v>
      </c>
      <c r="I18" s="67"/>
      <c r="J18" s="67"/>
      <c r="K18" s="67"/>
      <c r="L18" s="79" t="s">
        <v>68</v>
      </c>
    </row>
    <row r="19" spans="1:12" x14ac:dyDescent="0.2">
      <c r="A19" s="138"/>
      <c r="B19" s="131" t="s">
        <v>72</v>
      </c>
      <c r="C19" s="134"/>
      <c r="D19" s="19">
        <v>3</v>
      </c>
      <c r="E19" s="22" t="s">
        <v>4</v>
      </c>
      <c r="F19" s="10" t="s">
        <v>125</v>
      </c>
      <c r="G19" s="11"/>
      <c r="H19" s="33"/>
      <c r="I19" s="33"/>
      <c r="J19" s="33"/>
      <c r="K19" s="33"/>
      <c r="L19" s="40"/>
    </row>
    <row r="20" spans="1:12" x14ac:dyDescent="0.2">
      <c r="A20" s="138"/>
      <c r="B20" s="131" t="s">
        <v>71</v>
      </c>
      <c r="C20" s="134"/>
      <c r="D20" s="20">
        <v>2</v>
      </c>
      <c r="E20" s="23" t="s">
        <v>4</v>
      </c>
      <c r="F20" s="13" t="s">
        <v>124</v>
      </c>
      <c r="G20" s="12"/>
      <c r="H20" s="34"/>
      <c r="I20" s="34"/>
      <c r="J20" s="38"/>
      <c r="K20" s="38"/>
      <c r="L20" s="43"/>
    </row>
    <row r="21" spans="1:12" x14ac:dyDescent="0.2">
      <c r="A21" s="138"/>
      <c r="B21" s="131" t="s">
        <v>79</v>
      </c>
      <c r="C21" s="134"/>
      <c r="D21" s="20">
        <v>3</v>
      </c>
      <c r="E21" s="23" t="s">
        <v>4</v>
      </c>
      <c r="F21" s="13" t="s">
        <v>6</v>
      </c>
      <c r="G21" s="12"/>
      <c r="H21" s="34"/>
      <c r="I21" s="34"/>
      <c r="J21" s="34"/>
      <c r="K21" s="34"/>
      <c r="L21" s="41">
        <v>9.5</v>
      </c>
    </row>
    <row r="22" spans="1:12" x14ac:dyDescent="0.2">
      <c r="A22" s="138"/>
      <c r="B22" s="131" t="s">
        <v>92</v>
      </c>
      <c r="C22" s="134"/>
      <c r="D22" s="20"/>
      <c r="E22" s="23"/>
      <c r="F22" s="13" t="s">
        <v>55</v>
      </c>
      <c r="G22" s="12"/>
      <c r="H22" s="34"/>
      <c r="I22" s="34"/>
      <c r="J22" s="34"/>
      <c r="K22" s="34"/>
      <c r="L22" s="41">
        <v>16.5</v>
      </c>
    </row>
    <row r="23" spans="1:12" ht="12.75" thickBot="1" x14ac:dyDescent="0.25">
      <c r="A23" s="138"/>
      <c r="B23" s="131"/>
      <c r="C23" s="134"/>
      <c r="D23" s="68"/>
      <c r="E23" s="69"/>
      <c r="F23" s="70"/>
      <c r="G23" s="71"/>
      <c r="H23" s="72"/>
      <c r="I23" s="72"/>
      <c r="J23" s="72"/>
      <c r="K23" s="72"/>
      <c r="L23" s="73"/>
    </row>
    <row r="24" spans="1:12" ht="12.75" thickBot="1" x14ac:dyDescent="0.25">
      <c r="A24" s="112"/>
      <c r="B24" s="135"/>
      <c r="C24" s="136"/>
      <c r="D24" s="5">
        <f>SUM(D19:D23)</f>
        <v>8</v>
      </c>
      <c r="E24" s="6" t="s">
        <v>4</v>
      </c>
      <c r="F24" s="7" t="s">
        <v>10</v>
      </c>
      <c r="G24" s="8"/>
      <c r="H24" s="8"/>
      <c r="I24" s="8"/>
      <c r="J24" s="36"/>
      <c r="K24" s="36"/>
      <c r="L24" s="48">
        <f>SUM(L20:L23)</f>
        <v>26</v>
      </c>
    </row>
    <row r="26" spans="1:12" x14ac:dyDescent="0.2">
      <c r="F26" s="2" t="s">
        <v>131</v>
      </c>
      <c r="G26" s="2" t="s">
        <v>132</v>
      </c>
    </row>
    <row r="36" spans="4:12" ht="12.75" thickBot="1" x14ac:dyDescent="0.25"/>
    <row r="37" spans="4:12" x14ac:dyDescent="0.2">
      <c r="D37" s="190" t="s">
        <v>14</v>
      </c>
      <c r="E37" s="191"/>
      <c r="F37" s="191"/>
      <c r="G37" s="191"/>
      <c r="H37" s="191"/>
      <c r="I37" s="191"/>
      <c r="J37" s="191"/>
      <c r="K37" s="191"/>
      <c r="L37" s="192"/>
    </row>
    <row r="38" spans="4:12" x14ac:dyDescent="0.2">
      <c r="D38" s="14" t="s">
        <v>0</v>
      </c>
      <c r="E38" s="15"/>
      <c r="F38" s="16" t="s">
        <v>3</v>
      </c>
      <c r="G38" s="16" t="s">
        <v>1</v>
      </c>
      <c r="H38" s="16"/>
      <c r="I38" s="67" t="s">
        <v>2</v>
      </c>
      <c r="J38" s="75"/>
      <c r="K38" s="75"/>
      <c r="L38" s="46" t="s">
        <v>52</v>
      </c>
    </row>
    <row r="39" spans="4:12" x14ac:dyDescent="0.2">
      <c r="D39" s="19">
        <v>2</v>
      </c>
      <c r="E39" s="22" t="s">
        <v>4</v>
      </c>
      <c r="F39" s="10" t="s">
        <v>29</v>
      </c>
      <c r="G39" s="11">
        <v>0.4</v>
      </c>
      <c r="H39" s="33"/>
      <c r="I39" s="33"/>
      <c r="J39" s="33"/>
      <c r="K39" s="33"/>
      <c r="L39" s="40"/>
    </row>
    <row r="40" spans="4:12" x14ac:dyDescent="0.2">
      <c r="D40" s="20">
        <v>50</v>
      </c>
      <c r="E40" s="23" t="s">
        <v>4</v>
      </c>
      <c r="F40" s="13" t="s">
        <v>13</v>
      </c>
      <c r="G40" s="12">
        <v>9.5000000000000001E-2</v>
      </c>
      <c r="H40" s="34"/>
      <c r="I40" s="34"/>
      <c r="J40" s="34"/>
      <c r="K40" s="34"/>
      <c r="L40" s="41"/>
    </row>
    <row r="41" spans="4:12" x14ac:dyDescent="0.2">
      <c r="D41" s="20">
        <v>1.5</v>
      </c>
      <c r="E41" s="23" t="s">
        <v>4</v>
      </c>
      <c r="F41" s="13" t="s">
        <v>12</v>
      </c>
      <c r="G41" s="12">
        <v>0.6</v>
      </c>
      <c r="H41" s="34"/>
      <c r="I41" s="34"/>
      <c r="J41" s="34"/>
      <c r="K41" s="34"/>
      <c r="L41" s="41"/>
    </row>
    <row r="42" spans="4:12" x14ac:dyDescent="0.2">
      <c r="D42" s="21"/>
      <c r="E42" s="24"/>
      <c r="F42" s="9"/>
      <c r="G42" s="9"/>
      <c r="H42" s="35"/>
      <c r="I42" s="35"/>
      <c r="J42" s="35"/>
      <c r="K42" s="35"/>
      <c r="L42" s="47"/>
    </row>
    <row r="43" spans="4:12" ht="12.75" thickBot="1" x14ac:dyDescent="0.25">
      <c r="D43" s="5">
        <f>SUM(D39:D41)</f>
        <v>53.5</v>
      </c>
      <c r="E43" s="6" t="s">
        <v>4</v>
      </c>
      <c r="F43" s="7" t="s">
        <v>10</v>
      </c>
      <c r="G43" s="8" t="s">
        <v>9</v>
      </c>
      <c r="H43" s="94">
        <f>1/(0.13+D39/G39*0.01+D40/G40*0.01+D41/G41*0.01+0.04)</f>
        <v>0.18154889876260094</v>
      </c>
      <c r="I43" s="4" t="s">
        <v>74</v>
      </c>
      <c r="J43" s="4"/>
      <c r="K43" s="4"/>
      <c r="L43" s="48">
        <f>SUM(L39:L42)</f>
        <v>0</v>
      </c>
    </row>
    <row r="44" spans="4:12" ht="12.75" thickBot="1" x14ac:dyDescent="0.25"/>
    <row r="45" spans="4:12" x14ac:dyDescent="0.2">
      <c r="D45" s="190" t="s">
        <v>14</v>
      </c>
      <c r="E45" s="191"/>
      <c r="F45" s="191"/>
      <c r="G45" s="191"/>
      <c r="H45" s="191"/>
      <c r="I45" s="191"/>
      <c r="J45" s="191"/>
      <c r="K45" s="191"/>
      <c r="L45" s="192"/>
    </row>
    <row r="46" spans="4:12" x14ac:dyDescent="0.2">
      <c r="D46" s="14" t="s">
        <v>0</v>
      </c>
      <c r="E46" s="15"/>
      <c r="F46" s="16" t="s">
        <v>3</v>
      </c>
      <c r="G46" s="16" t="s">
        <v>1</v>
      </c>
      <c r="H46" s="16"/>
      <c r="I46" s="67" t="s">
        <v>2</v>
      </c>
      <c r="J46" s="75"/>
      <c r="K46" s="75"/>
      <c r="L46" s="46" t="s">
        <v>52</v>
      </c>
    </row>
    <row r="47" spans="4:12" x14ac:dyDescent="0.2">
      <c r="D47" s="19">
        <v>4</v>
      </c>
      <c r="E47" s="22" t="s">
        <v>4</v>
      </c>
      <c r="F47" s="10" t="s">
        <v>30</v>
      </c>
      <c r="G47" s="11">
        <v>0.09</v>
      </c>
      <c r="H47" s="33"/>
      <c r="I47" s="33"/>
      <c r="J47" s="33"/>
      <c r="K47" s="33"/>
      <c r="L47" s="40"/>
    </row>
    <row r="48" spans="4:12" x14ac:dyDescent="0.2">
      <c r="D48" s="20">
        <v>44</v>
      </c>
      <c r="E48" s="23" t="s">
        <v>4</v>
      </c>
      <c r="F48" s="13" t="s">
        <v>31</v>
      </c>
      <c r="G48" s="12">
        <v>9.5000000000000001E-2</v>
      </c>
      <c r="H48" s="34"/>
      <c r="I48" s="34"/>
      <c r="J48" s="34"/>
      <c r="K48" s="34"/>
      <c r="L48" s="41"/>
    </row>
    <row r="49" spans="4:12" x14ac:dyDescent="0.2">
      <c r="D49" s="20">
        <v>1.5</v>
      </c>
      <c r="E49" s="23" t="s">
        <v>4</v>
      </c>
      <c r="F49" s="13" t="s">
        <v>12</v>
      </c>
      <c r="G49" s="12">
        <v>0.6</v>
      </c>
      <c r="H49" s="34"/>
      <c r="I49" s="34"/>
      <c r="J49" s="34"/>
      <c r="K49" s="34"/>
      <c r="L49" s="41"/>
    </row>
    <row r="50" spans="4:12" x14ac:dyDescent="0.2">
      <c r="D50" s="21"/>
      <c r="E50" s="24"/>
      <c r="F50" s="9"/>
      <c r="G50" s="9"/>
      <c r="H50" s="35"/>
      <c r="I50" s="35"/>
      <c r="J50" s="35"/>
      <c r="K50" s="35"/>
      <c r="L50" s="47"/>
    </row>
    <row r="51" spans="4:12" ht="12.75" thickBot="1" x14ac:dyDescent="0.25">
      <c r="D51" s="5">
        <f>SUM(D47:D49)</f>
        <v>49.5</v>
      </c>
      <c r="E51" s="6" t="s">
        <v>4</v>
      </c>
      <c r="F51" s="7" t="s">
        <v>10</v>
      </c>
      <c r="G51" s="8" t="s">
        <v>9</v>
      </c>
      <c r="H51" s="94">
        <f>1/(0.13+D47/G47*0.01+D48/G48*0.01+D49/G49*0.01+0.04)</f>
        <v>0.189716479261548</v>
      </c>
      <c r="I51" s="4" t="s">
        <v>74</v>
      </c>
      <c r="J51" s="4"/>
      <c r="K51" s="4"/>
      <c r="L51" s="48">
        <f>SUM(L47:L50)</f>
        <v>0</v>
      </c>
    </row>
  </sheetData>
  <sheetProtection formatCells="0" formatRows="0" insertRows="0" deleteRows="0" selectLockedCells="1"/>
  <mergeCells count="3">
    <mergeCell ref="D1:L2"/>
    <mergeCell ref="D37:L37"/>
    <mergeCell ref="D45:L45"/>
  </mergeCells>
  <pageMargins left="1.1811023622047245" right="0.98425196850393704" top="1.3779527559055118" bottom="0.78740157480314965" header="0.23622047244094491" footer="0.31496062992125984"/>
  <pageSetup paperSize="8" orientation="landscape" horizontalDpi="300" verticalDpi="300" r:id="rId1"/>
  <headerFooter differentFirst="1"/>
  <rowBreaks count="7" manualBreakCount="7">
    <brk id="55" max="16383" man="1"/>
    <brk id="115" max="16383" man="1"/>
    <brk id="180" max="16383" man="1"/>
    <brk id="238" max="16383" man="1"/>
    <brk id="292" max="16383" man="1"/>
    <brk id="341" max="16383" man="1"/>
    <brk id="393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ns:customPropertyEditors xmlns:tns="http://schemas.microsoft.com/office/2006/customDocumentInformationPanel">
  <tns:showOnOpen>false</tns:showOnOpen>
  <tns:defaultPropertyEditorNamespace>Standardeigenschaften</tns:defaultPropertyEditorNamespace>
</tns:customPropertyEditors>
</file>

<file path=customXml/itemProps1.xml><?xml version="1.0" encoding="utf-8"?>
<ds:datastoreItem xmlns:ds="http://schemas.openxmlformats.org/officeDocument/2006/customXml" ds:itemID="{20FD17A7-9133-4864-A7FF-8C90D0280B19}">
  <ds:schemaRefs>
    <ds:schemaRef ds:uri="http://schemas.microsoft.com/office/2006/customDocumentInformationPan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Bauteile</vt:lpstr>
      <vt:lpstr>Vorsatzschale (V)</vt:lpstr>
      <vt:lpstr>Wand (W)</vt:lpstr>
      <vt:lpstr>Fassade (F)</vt:lpstr>
      <vt:lpstr>Holzrahmenwand_28</vt:lpstr>
    </vt:vector>
  </TitlesOfParts>
  <Company>Hermann Kaufmann + Partner ZT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Exel Vorlage</dc:title>
  <dc:subject>Exel Vorlage</dc:subject>
  <dc:creator>Hannes Willi</dc:creator>
  <cp:lastModifiedBy>Lara Schöllhorn</cp:lastModifiedBy>
  <cp:lastPrinted>2025-10-13T13:28:28Z</cp:lastPrinted>
  <dcterms:created xsi:type="dcterms:W3CDTF">2018-04-25T08:45:24Z</dcterms:created>
  <dcterms:modified xsi:type="dcterms:W3CDTF">2025-10-30T10:56:55Z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f1">
    <vt:lpwstr>testtext</vt:lpwstr>
  </property>
</Properties>
</file>