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f8825f6085b515/Desktop/"/>
    </mc:Choice>
  </mc:AlternateContent>
  <xr:revisionPtr revIDLastSave="0" documentId="8_{D3491D3F-28A5-4014-8910-FE3C18A08BD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rbeiten" sheetId="1" r:id="rId1"/>
    <sheet name="Rapport" sheetId="4" r:id="rId2"/>
    <sheet name="Rechnungsvorlage" sheetId="3" r:id="rId3"/>
    <sheet name="Tabelle1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L6" i="4" l="1"/>
  <c r="K33" i="4"/>
  <c r="E77" i="1"/>
  <c r="E78" i="1"/>
  <c r="E11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2" i="1"/>
  <c r="E12" i="1"/>
  <c r="I43" i="3"/>
  <c r="I42" i="3"/>
  <c r="I41" i="3"/>
  <c r="I40" i="3"/>
  <c r="I37" i="3"/>
  <c r="I47" i="3" l="1"/>
  <c r="L33" i="4"/>
  <c r="I48" i="3"/>
  <c r="I50" i="3" s="1"/>
  <c r="I52" i="3" s="1"/>
  <c r="E124" i="1"/>
  <c r="I124" i="1" l="1"/>
  <c r="J124" i="1"/>
  <c r="K124" i="1"/>
  <c r="L124" i="1"/>
  <c r="H124" i="1"/>
</calcChain>
</file>

<file path=xl/sharedStrings.xml><?xml version="1.0" encoding="utf-8"?>
<sst xmlns="http://schemas.openxmlformats.org/spreadsheetml/2006/main" count="162" uniqueCount="95">
  <si>
    <t>2025</t>
  </si>
  <si>
    <t>Code (nur Zahl im Feld Code erfassen)</t>
  </si>
  <si>
    <t>=</t>
  </si>
  <si>
    <t>Neophyten Bekämpfung</t>
  </si>
  <si>
    <t>Schilf mähen</t>
  </si>
  <si>
    <t>Effektive Betriebszeit</t>
  </si>
  <si>
    <t>Datum</t>
  </si>
  <si>
    <t>Ort</t>
  </si>
  <si>
    <t>Kandidatinnen und Kandidaten</t>
  </si>
  <si>
    <t>Code</t>
  </si>
  <si>
    <t>Art des Unterhalts</t>
  </si>
  <si>
    <t>Arbeitsbeschrieb, falls notwendig</t>
  </si>
  <si>
    <t>Mannstunden</t>
  </si>
  <si>
    <t>Motormäher</t>
  </si>
  <si>
    <t>Motorsense</t>
  </si>
  <si>
    <t>Motorsäge</t>
  </si>
  <si>
    <t>Traktor</t>
  </si>
  <si>
    <t>Organisation oder Gruppe</t>
  </si>
  <si>
    <t>Std.</t>
  </si>
  <si>
    <t>Waldrandpflege, Nistkästen reinigen, Querdammreparatur</t>
  </si>
  <si>
    <t>Neugestaltung Umgebung, Neophyten fällen und entsorgen</t>
  </si>
  <si>
    <t>(4 h Motorkarette, 10 h zwei Bagger)</t>
  </si>
  <si>
    <t>Rechnung</t>
  </si>
  <si>
    <t>Vielen Dank für den geschätzten Auftrag. Hiermit erlaube ich mir folgende Rechnung zu stellen.</t>
  </si>
  <si>
    <t>Pos.</t>
  </si>
  <si>
    <t>Bezeichnung</t>
  </si>
  <si>
    <t>Menge</t>
  </si>
  <si>
    <t>Stückpreis</t>
  </si>
  <si>
    <t>Gesamtpreis</t>
  </si>
  <si>
    <t>Verrechnung gemäss beiliegendem Rapport</t>
  </si>
  <si>
    <t>Maschinenstunden</t>
  </si>
  <si>
    <t>Summe</t>
  </si>
  <si>
    <t>Rabatt</t>
  </si>
  <si>
    <t>MwSt.</t>
  </si>
  <si>
    <t>Total</t>
  </si>
  <si>
    <t>Nochmals besten Dank für den geschätzten Auftrag.</t>
  </si>
  <si>
    <t>Freundliche Grüsse</t>
  </si>
  <si>
    <t>Telefon</t>
  </si>
  <si>
    <t>E-Mail</t>
  </si>
  <si>
    <t>hjjjjj</t>
  </si>
  <si>
    <t>jjjjj</t>
  </si>
  <si>
    <t>Masein, den 10. November 2024, nifo</t>
  </si>
  <si>
    <t>Gesamttotal</t>
  </si>
  <si>
    <t>Rechnungsbetrag</t>
  </si>
  <si>
    <t>Unternehmer</t>
  </si>
  <si>
    <t>säge</t>
  </si>
  <si>
    <t xml:space="preserve"> sense</t>
  </si>
  <si>
    <t>mäher</t>
  </si>
  <si>
    <t>stunden</t>
  </si>
  <si>
    <t>Motor-</t>
  </si>
  <si>
    <t>Mann-</t>
  </si>
  <si>
    <t>ANU in Rechnung gestellt</t>
  </si>
  <si>
    <t xml:space="preserve">            Rechnungsbeträge</t>
  </si>
  <si>
    <t>Arbeits-/Maschinenstunden</t>
  </si>
  <si>
    <t>Unterhaltsarbeiten</t>
  </si>
  <si>
    <t>Teiche</t>
  </si>
  <si>
    <t>Ojekt 1</t>
  </si>
  <si>
    <t>Objekt 2</t>
  </si>
  <si>
    <t>Objekt 1</t>
  </si>
  <si>
    <t>Mitarbeiter 1</t>
  </si>
  <si>
    <t>Mitarbeiter 2</t>
  </si>
  <si>
    <t>Mitarbeiter 3</t>
  </si>
  <si>
    <t>Mitarbeiter 4</t>
  </si>
  <si>
    <t>Mitarbeiter 5</t>
  </si>
  <si>
    <t>Mitarbeiter 6</t>
  </si>
  <si>
    <t>Mitarbeiter 7</t>
  </si>
  <si>
    <t>Mitarbeiter 8</t>
  </si>
  <si>
    <t>Mitarbeiter 9</t>
  </si>
  <si>
    <t>Mitarbeiter 10</t>
  </si>
  <si>
    <t>Mitarbeiter 11</t>
  </si>
  <si>
    <t>Mitarbeiter 12</t>
  </si>
  <si>
    <t>Mitarbeiter 13</t>
  </si>
  <si>
    <t>Mitarbeiter 14</t>
  </si>
  <si>
    <t>Mitarbeiter 15</t>
  </si>
  <si>
    <t>Mitarbeiter 16</t>
  </si>
  <si>
    <t>Mitarbeiter 17</t>
  </si>
  <si>
    <t>Mitarbeiter 18</t>
  </si>
  <si>
    <t>Mitarbeiter 19</t>
  </si>
  <si>
    <t>Mitarbeiter 20</t>
  </si>
  <si>
    <t>Mitarbeiter 21</t>
  </si>
  <si>
    <t>Mitarbeiter 22</t>
  </si>
  <si>
    <t>Mitarbeiter 23</t>
  </si>
  <si>
    <t>Mitarbeiter 24</t>
  </si>
  <si>
    <t>Mitarbeiter 25</t>
  </si>
  <si>
    <t>Arbeitsleistungen</t>
  </si>
  <si>
    <t>Allgemein</t>
  </si>
  <si>
    <t>Werkstatt</t>
  </si>
  <si>
    <t xml:space="preserve">Zusammenstellung, ausgeführte Arbeiten </t>
  </si>
  <si>
    <t>Std.-Ansatz (entsprechen dem Maschinenring)</t>
  </si>
  <si>
    <t>XXXXXX</t>
  </si>
  <si>
    <t>Sehr geehrte Damen und Herren</t>
  </si>
  <si>
    <t>Name</t>
  </si>
  <si>
    <t>Zusatz</t>
  </si>
  <si>
    <t>Adresse/Ort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</si>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</sst>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#,##0.00\ &quot;CHF&quot;;[Red]\-#,##0.00\ &quot;CHF&quot;"/>
    <numFmt numFmtId="166" formatCode="#,##0.00_ ;[Red]\-#,##0.00\ "/>
    <numFmt numFmtId="167" formatCode="dd/mm/yy;@"/>
    <numFmt numFmtId="168" formatCode="#,##0.00\ &quot;CHF&quot;"/>
  </numFmts>
  <fonts count="5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6"/>
      <color theme="1"/>
      <name val="Century Gothic"/>
      <family val="2"/>
    </font>
    <font>
      <sz val="6"/>
      <color theme="1"/>
      <name val="Century Gothic"/>
      <family val="1"/>
    </font>
    <font>
      <b/>
      <sz val="6"/>
      <color theme="1"/>
      <name val="Century Gothic"/>
      <family val="1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0"/>
      <name val="Century Gothic"/>
      <family val="1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6"/>
      <color theme="1"/>
      <name val="Arial"/>
      <family val="2"/>
    </font>
    <font>
      <sz val="9"/>
      <color theme="1"/>
      <name val="Cambria"/>
      <family val="1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2642FF"/>
      <name val="Helvetica"/>
      <family val="2"/>
    </font>
    <font>
      <b/>
      <sz val="11"/>
      <color rgb="FF2642FF"/>
      <name val="Helvetica"/>
      <family val="2"/>
    </font>
    <font>
      <b/>
      <sz val="9"/>
      <color theme="1"/>
      <name val="Helvetica"/>
      <family val="2"/>
    </font>
    <font>
      <b/>
      <sz val="11"/>
      <color theme="1"/>
      <name val="Helvetica"/>
      <family val="2"/>
    </font>
    <font>
      <sz val="11"/>
      <color rgb="FF2642FF"/>
      <name val="Calibri"/>
      <family val="2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>
        <bgColor theme="9" tint="0.599993896298104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17" fillId="0" borderId="0"/>
    <xf numFmtId="0" fontId="26" fillId="0" borderId="0" applyNumberFormat="0" applyFill="0" applyBorder="0" applyAlignment="0" applyProtection="0"/>
    <xf numFmtId="0" fontId="1" fillId="0" borderId="0"/>
  </cellStyleXfs>
  <cellXfs count="234">
    <xf numFmtId="0" fontId="0" fillId="0" borderId="0" xfId="0"/>
    <xf numFmtId="4" fontId="10" fillId="0" borderId="10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8" fillId="0" borderId="0" xfId="0" quotePrefix="1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2" fontId="5" fillId="0" borderId="10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0" xfId="0" quotePrefix="1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2" fillId="0" borderId="19" xfId="0" applyFont="1" applyBorder="1" applyAlignment="1">
      <alignment horizontal="left" vertical="center"/>
    </xf>
    <xf numFmtId="0" fontId="18" fillId="0" borderId="0" xfId="2" applyFont="1" applyAlignment="1">
      <alignment horizontal="left" vertical="center" indent="15"/>
    </xf>
    <xf numFmtId="0" fontId="17" fillId="0" borderId="0" xfId="2"/>
    <xf numFmtId="0" fontId="20" fillId="0" borderId="0" xfId="2" applyFont="1" applyAlignment="1">
      <alignment vertical="center"/>
    </xf>
    <xf numFmtId="0" fontId="21" fillId="0" borderId="0" xfId="2" applyFont="1"/>
    <xf numFmtId="0" fontId="22" fillId="0" borderId="0" xfId="2" applyFont="1"/>
    <xf numFmtId="0" fontId="23" fillId="0" borderId="0" xfId="2" applyFont="1"/>
    <xf numFmtId="0" fontId="16" fillId="0" borderId="0" xfId="2" applyFont="1"/>
    <xf numFmtId="0" fontId="24" fillId="0" borderId="0" xfId="2" applyFont="1"/>
    <xf numFmtId="0" fontId="23" fillId="0" borderId="26" xfId="2" applyFont="1" applyBorder="1"/>
    <xf numFmtId="0" fontId="24" fillId="0" borderId="26" xfId="2" applyFont="1" applyBorder="1"/>
    <xf numFmtId="0" fontId="25" fillId="0" borderId="0" xfId="2" applyFont="1" applyAlignment="1">
      <alignment vertical="center"/>
    </xf>
    <xf numFmtId="14" fontId="24" fillId="0" borderId="0" xfId="2" applyNumberFormat="1" applyFont="1"/>
    <xf numFmtId="14" fontId="25" fillId="0" borderId="0" xfId="2" applyNumberFormat="1" applyFont="1" applyAlignment="1">
      <alignment vertical="center"/>
    </xf>
    <xf numFmtId="0" fontId="24" fillId="0" borderId="0" xfId="2" applyFont="1" applyAlignment="1">
      <alignment horizontal="right"/>
    </xf>
    <xf numFmtId="0" fontId="16" fillId="0" borderId="0" xfId="2" applyFont="1" applyAlignment="1">
      <alignment horizontal="right" vertical="center"/>
    </xf>
    <xf numFmtId="14" fontId="27" fillId="0" borderId="0" xfId="3" applyNumberFormat="1" applyFont="1"/>
    <xf numFmtId="14" fontId="16" fillId="0" borderId="0" xfId="2" applyNumberFormat="1" applyFont="1"/>
    <xf numFmtId="0" fontId="28" fillId="0" borderId="0" xfId="2" applyFont="1" applyAlignment="1">
      <alignment vertical="center"/>
    </xf>
    <xf numFmtId="0" fontId="24" fillId="0" borderId="0" xfId="2" applyFont="1" applyAlignment="1">
      <alignment horizontal="justify"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14" fontId="29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0" fontId="28" fillId="3" borderId="0" xfId="2" applyFont="1" applyFill="1" applyAlignment="1">
      <alignment vertical="center"/>
    </xf>
    <xf numFmtId="0" fontId="28" fillId="3" borderId="0" xfId="2" applyFont="1" applyFill="1" applyAlignment="1">
      <alignment horizontal="center"/>
    </xf>
    <xf numFmtId="0" fontId="28" fillId="3" borderId="0" xfId="2" applyFont="1" applyFill="1"/>
    <xf numFmtId="0" fontId="32" fillId="0" borderId="0" xfId="2" applyFont="1" applyAlignment="1">
      <alignment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center"/>
    </xf>
    <xf numFmtId="0" fontId="15" fillId="0" borderId="0" xfId="2" applyFont="1" applyAlignment="1">
      <alignment vertical="center"/>
    </xf>
    <xf numFmtId="164" fontId="25" fillId="0" borderId="0" xfId="2" applyNumberFormat="1" applyFont="1" applyAlignment="1">
      <alignment vertical="center"/>
    </xf>
    <xf numFmtId="0" fontId="31" fillId="0" borderId="27" xfId="2" applyFont="1" applyBorder="1" applyAlignment="1">
      <alignment horizontal="left"/>
    </xf>
    <xf numFmtId="0" fontId="24" fillId="0" borderId="27" xfId="2" applyFont="1" applyBorder="1"/>
    <xf numFmtId="0" fontId="16" fillId="0" borderId="27" xfId="2" applyFont="1" applyBorder="1"/>
    <xf numFmtId="165" fontId="24" fillId="0" borderId="27" xfId="2" applyNumberFormat="1" applyFont="1" applyBorder="1"/>
    <xf numFmtId="0" fontId="24" fillId="0" borderId="27" xfId="2" applyFont="1" applyBorder="1" applyAlignment="1">
      <alignment horizontal="left"/>
    </xf>
    <xf numFmtId="166" fontId="24" fillId="0" borderId="27" xfId="2" applyNumberFormat="1" applyFont="1" applyBorder="1"/>
    <xf numFmtId="164" fontId="33" fillId="0" borderId="0" xfId="2" applyNumberFormat="1" applyFont="1" applyAlignment="1">
      <alignment vertical="center"/>
    </xf>
    <xf numFmtId="0" fontId="33" fillId="0" borderId="0" xfId="2" applyFont="1" applyAlignment="1">
      <alignment vertical="center"/>
    </xf>
    <xf numFmtId="164" fontId="34" fillId="0" borderId="0" xfId="2" applyNumberFormat="1" applyFont="1" applyAlignment="1">
      <alignment vertical="center"/>
    </xf>
    <xf numFmtId="0" fontId="35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24" fillId="0" borderId="0" xfId="2" applyFont="1" applyAlignment="1">
      <alignment horizontal="right" vertical="center"/>
    </xf>
    <xf numFmtId="0" fontId="24" fillId="0" borderId="27" xfId="2" applyFont="1" applyBorder="1" applyAlignment="1">
      <alignment horizontal="right" vertical="center"/>
    </xf>
    <xf numFmtId="9" fontId="24" fillId="0" borderId="27" xfId="2" applyNumberFormat="1" applyFont="1" applyBorder="1" applyAlignment="1">
      <alignment horizontal="right" vertical="center"/>
    </xf>
    <xf numFmtId="10" fontId="24" fillId="0" borderId="27" xfId="2" applyNumberFormat="1" applyFont="1" applyBorder="1"/>
    <xf numFmtId="0" fontId="28" fillId="4" borderId="0" xfId="2" applyFont="1" applyFill="1"/>
    <xf numFmtId="0" fontId="37" fillId="4" borderId="0" xfId="2" applyFont="1" applyFill="1"/>
    <xf numFmtId="165" fontId="30" fillId="3" borderId="0" xfId="2" applyNumberFormat="1" applyFont="1" applyFill="1"/>
    <xf numFmtId="0" fontId="35" fillId="0" borderId="0" xfId="2" applyFont="1"/>
    <xf numFmtId="0" fontId="29" fillId="0" borderId="0" xfId="2" applyFont="1"/>
    <xf numFmtId="0" fontId="38" fillId="0" borderId="0" xfId="2" applyFont="1"/>
    <xf numFmtId="0" fontId="39" fillId="0" borderId="0" xfId="2" applyFont="1"/>
    <xf numFmtId="0" fontId="38" fillId="0" borderId="0" xfId="2" quotePrefix="1" applyFont="1" applyAlignment="1">
      <alignment horizontal="right"/>
    </xf>
    <xf numFmtId="0" fontId="38" fillId="0" borderId="0" xfId="2" applyFont="1" applyAlignment="1">
      <alignment horizontal="right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41" fillId="0" borderId="0" xfId="4" applyFont="1"/>
    <xf numFmtId="0" fontId="42" fillId="0" borderId="0" xfId="4" applyFont="1"/>
    <xf numFmtId="0" fontId="41" fillId="0" borderId="0" xfId="4" applyFont="1" applyAlignment="1">
      <alignment horizontal="center"/>
    </xf>
    <xf numFmtId="167" fontId="41" fillId="0" borderId="0" xfId="4" applyNumberFormat="1" applyFont="1"/>
    <xf numFmtId="2" fontId="41" fillId="0" borderId="0" xfId="4" applyNumberFormat="1" applyFont="1"/>
    <xf numFmtId="167" fontId="41" fillId="0" borderId="0" xfId="4" applyNumberFormat="1" applyFont="1" applyAlignment="1">
      <alignment horizontal="left"/>
    </xf>
    <xf numFmtId="168" fontId="43" fillId="0" borderId="29" xfId="4" applyNumberFormat="1" applyFont="1" applyBorder="1"/>
    <xf numFmtId="168" fontId="44" fillId="5" borderId="30" xfId="4" applyNumberFormat="1" applyFont="1" applyFill="1" applyBorder="1"/>
    <xf numFmtId="2" fontId="45" fillId="5" borderId="31" xfId="4" applyNumberFormat="1" applyFont="1" applyFill="1" applyBorder="1"/>
    <xf numFmtId="2" fontId="45" fillId="5" borderId="32" xfId="4" applyNumberFormat="1" applyFont="1" applyFill="1" applyBorder="1"/>
    <xf numFmtId="0" fontId="45" fillId="5" borderId="32" xfId="4" applyFont="1" applyFill="1" applyBorder="1"/>
    <xf numFmtId="0" fontId="45" fillId="5" borderId="33" xfId="4" applyFont="1" applyFill="1" applyBorder="1"/>
    <xf numFmtId="2" fontId="45" fillId="5" borderId="31" xfId="4" applyNumberFormat="1" applyFont="1" applyFill="1" applyBorder="1" applyAlignment="1">
      <alignment horizontal="center"/>
    </xf>
    <xf numFmtId="2" fontId="45" fillId="5" borderId="32" xfId="4" applyNumberFormat="1" applyFont="1" applyFill="1" applyBorder="1" applyAlignment="1">
      <alignment horizontal="center"/>
    </xf>
    <xf numFmtId="167" fontId="45" fillId="5" borderId="33" xfId="4" applyNumberFormat="1" applyFont="1" applyFill="1" applyBorder="1" applyAlignment="1">
      <alignment horizontal="left"/>
    </xf>
    <xf numFmtId="0" fontId="42" fillId="0" borderId="34" xfId="4" applyFont="1" applyBorder="1"/>
    <xf numFmtId="168" fontId="41" fillId="0" borderId="35" xfId="4" applyNumberFormat="1" applyFont="1" applyBorder="1" applyAlignment="1">
      <alignment horizontal="right"/>
    </xf>
    <xf numFmtId="168" fontId="41" fillId="0" borderId="36" xfId="4" applyNumberFormat="1" applyFont="1" applyBorder="1" applyAlignment="1">
      <alignment horizontal="right"/>
    </xf>
    <xf numFmtId="168" fontId="41" fillId="0" borderId="37" xfId="4" applyNumberFormat="1" applyFont="1" applyBorder="1" applyAlignment="1">
      <alignment horizontal="right"/>
    </xf>
    <xf numFmtId="168" fontId="41" fillId="0" borderId="38" xfId="4" applyNumberFormat="1" applyFont="1" applyBorder="1" applyAlignment="1">
      <alignment horizontal="right"/>
    </xf>
    <xf numFmtId="2" fontId="41" fillId="0" borderId="36" xfId="4" applyNumberFormat="1" applyFont="1" applyBorder="1" applyAlignment="1">
      <alignment horizontal="center"/>
    </xf>
    <xf numFmtId="2" fontId="41" fillId="0" borderId="37" xfId="4" applyNumberFormat="1" applyFont="1" applyBorder="1" applyAlignment="1">
      <alignment horizontal="center"/>
    </xf>
    <xf numFmtId="167" fontId="41" fillId="0" borderId="38" xfId="4" applyNumberFormat="1" applyFont="1" applyBorder="1" applyAlignment="1">
      <alignment horizontal="left"/>
    </xf>
    <xf numFmtId="0" fontId="41" fillId="0" borderId="39" xfId="4" applyFont="1" applyBorder="1"/>
    <xf numFmtId="0" fontId="41" fillId="0" borderId="9" xfId="4" applyFont="1" applyBorder="1"/>
    <xf numFmtId="168" fontId="42" fillId="6" borderId="34" xfId="4" applyNumberFormat="1" applyFont="1" applyFill="1" applyBorder="1"/>
    <xf numFmtId="168" fontId="41" fillId="7" borderId="35" xfId="4" applyNumberFormat="1" applyFont="1" applyFill="1" applyBorder="1" applyAlignment="1">
      <alignment horizontal="right"/>
    </xf>
    <xf numFmtId="168" fontId="41" fillId="7" borderId="37" xfId="4" applyNumberFormat="1" applyFont="1" applyFill="1" applyBorder="1" applyAlignment="1">
      <alignment horizontal="right"/>
    </xf>
    <xf numFmtId="168" fontId="41" fillId="7" borderId="38" xfId="4" applyNumberFormat="1" applyFont="1" applyFill="1" applyBorder="1" applyAlignment="1">
      <alignment horizontal="right"/>
    </xf>
    <xf numFmtId="167" fontId="41" fillId="6" borderId="38" xfId="4" applyNumberFormat="1" applyFont="1" applyFill="1" applyBorder="1" applyAlignment="1">
      <alignment horizontal="left"/>
    </xf>
    <xf numFmtId="0" fontId="42" fillId="6" borderId="34" xfId="4" applyFont="1" applyFill="1" applyBorder="1"/>
    <xf numFmtId="167" fontId="45" fillId="6" borderId="38" xfId="4" applyNumberFormat="1" applyFont="1" applyFill="1" applyBorder="1" applyAlignment="1">
      <alignment horizontal="left"/>
    </xf>
    <xf numFmtId="168" fontId="41" fillId="8" borderId="41" xfId="4" applyNumberFormat="1" applyFont="1" applyFill="1" applyBorder="1" applyAlignment="1">
      <alignment horizontal="right"/>
    </xf>
    <xf numFmtId="168" fontId="41" fillId="8" borderId="42" xfId="4" applyNumberFormat="1" applyFont="1" applyFill="1" applyBorder="1" applyAlignment="1">
      <alignment horizontal="right"/>
    </xf>
    <xf numFmtId="168" fontId="41" fillId="8" borderId="38" xfId="4" applyNumberFormat="1" applyFont="1" applyFill="1" applyBorder="1" applyAlignment="1">
      <alignment horizontal="right"/>
    </xf>
    <xf numFmtId="2" fontId="41" fillId="8" borderId="36" xfId="4" applyNumberFormat="1" applyFont="1" applyFill="1" applyBorder="1" applyAlignment="1">
      <alignment horizontal="center"/>
    </xf>
    <xf numFmtId="2" fontId="41" fillId="8" borderId="37" xfId="4" applyNumberFormat="1" applyFont="1" applyFill="1" applyBorder="1" applyAlignment="1">
      <alignment horizontal="center"/>
    </xf>
    <xf numFmtId="167" fontId="41" fillId="8" borderId="38" xfId="4" applyNumberFormat="1" applyFont="1" applyFill="1" applyBorder="1" applyAlignment="1">
      <alignment horizontal="left"/>
    </xf>
    <xf numFmtId="168" fontId="42" fillId="0" borderId="34" xfId="4" applyNumberFormat="1" applyFont="1" applyBorder="1"/>
    <xf numFmtId="0" fontId="41" fillId="0" borderId="36" xfId="4" applyFont="1" applyBorder="1"/>
    <xf numFmtId="0" fontId="41" fillId="0" borderId="37" xfId="4" applyFont="1" applyBorder="1"/>
    <xf numFmtId="0" fontId="41" fillId="0" borderId="38" xfId="4" applyFont="1" applyBorder="1"/>
    <xf numFmtId="0" fontId="41" fillId="0" borderId="38" xfId="4" applyFont="1" applyBorder="1" applyAlignment="1">
      <alignment wrapText="1"/>
    </xf>
    <xf numFmtId="167" fontId="41" fillId="0" borderId="38" xfId="4" applyNumberFormat="1" applyFont="1" applyBorder="1" applyAlignment="1">
      <alignment horizontal="left" wrapText="1"/>
    </xf>
    <xf numFmtId="0" fontId="41" fillId="0" borderId="37" xfId="4" applyFont="1" applyBorder="1" applyAlignment="1">
      <alignment horizontal="center"/>
    </xf>
    <xf numFmtId="0" fontId="41" fillId="0" borderId="35" xfId="4" applyFont="1" applyBorder="1"/>
    <xf numFmtId="0" fontId="41" fillId="0" borderId="36" xfId="4" applyFont="1" applyBorder="1" applyAlignment="1">
      <alignment horizontal="center"/>
    </xf>
    <xf numFmtId="0" fontId="41" fillId="0" borderId="42" xfId="4" applyFont="1" applyBorder="1" applyAlignment="1">
      <alignment horizontal="center"/>
    </xf>
    <xf numFmtId="0" fontId="45" fillId="0" borderId="29" xfId="4" applyFont="1" applyBorder="1"/>
    <xf numFmtId="0" fontId="45" fillId="0" borderId="17" xfId="4" applyFont="1" applyBorder="1" applyAlignment="1">
      <alignment horizontal="center"/>
    </xf>
    <xf numFmtId="0" fontId="45" fillId="0" borderId="28" xfId="4" applyFont="1" applyBorder="1" applyAlignment="1">
      <alignment horizontal="center"/>
    </xf>
    <xf numFmtId="0" fontId="45" fillId="0" borderId="1" xfId="4" applyFont="1" applyBorder="1" applyAlignment="1">
      <alignment horizontal="center"/>
    </xf>
    <xf numFmtId="0" fontId="45" fillId="0" borderId="44" xfId="4" applyFont="1" applyBorder="1" applyAlignment="1">
      <alignment horizontal="center"/>
    </xf>
    <xf numFmtId="167" fontId="47" fillId="4" borderId="45" xfId="4" applyNumberFormat="1" applyFont="1" applyFill="1" applyBorder="1" applyAlignment="1">
      <alignment horizontal="left"/>
    </xf>
    <xf numFmtId="0" fontId="45" fillId="0" borderId="14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45" fillId="0" borderId="2" xfId="4" applyFont="1" applyBorder="1" applyAlignment="1">
      <alignment horizontal="center"/>
    </xf>
    <xf numFmtId="0" fontId="45" fillId="0" borderId="46" xfId="4" applyFont="1" applyBorder="1" applyAlignment="1">
      <alignment horizontal="center"/>
    </xf>
    <xf numFmtId="167" fontId="48" fillId="0" borderId="46" xfId="4" applyNumberFormat="1" applyFont="1" applyBorder="1"/>
    <xf numFmtId="168" fontId="41" fillId="9" borderId="35" xfId="4" applyNumberFormat="1" applyFont="1" applyFill="1" applyBorder="1" applyAlignment="1">
      <alignment horizontal="right"/>
    </xf>
    <xf numFmtId="168" fontId="41" fillId="9" borderId="36" xfId="4" applyNumberFormat="1" applyFont="1" applyFill="1" applyBorder="1" applyAlignment="1">
      <alignment horizontal="right"/>
    </xf>
    <xf numFmtId="168" fontId="41" fillId="9" borderId="37" xfId="4" applyNumberFormat="1" applyFont="1" applyFill="1" applyBorder="1" applyAlignment="1">
      <alignment horizontal="right"/>
    </xf>
    <xf numFmtId="168" fontId="41" fillId="9" borderId="38" xfId="4" applyNumberFormat="1" applyFont="1" applyFill="1" applyBorder="1" applyAlignment="1">
      <alignment horizontal="right"/>
    </xf>
    <xf numFmtId="168" fontId="41" fillId="0" borderId="36" xfId="4" applyNumberFormat="1" applyFont="1" applyBorder="1"/>
    <xf numFmtId="168" fontId="41" fillId="0" borderId="37" xfId="4" applyNumberFormat="1" applyFont="1" applyBorder="1"/>
    <xf numFmtId="168" fontId="41" fillId="0" borderId="38" xfId="4" applyNumberFormat="1" applyFont="1" applyBorder="1"/>
    <xf numFmtId="167" fontId="41" fillId="9" borderId="38" xfId="4" applyNumberFormat="1" applyFont="1" applyFill="1" applyBorder="1" applyAlignment="1">
      <alignment horizontal="left"/>
    </xf>
    <xf numFmtId="0" fontId="41" fillId="0" borderId="5" xfId="4" applyFont="1" applyBorder="1"/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68" fontId="41" fillId="6" borderId="36" xfId="4" applyNumberFormat="1" applyFont="1" applyFill="1" applyBorder="1" applyAlignment="1">
      <alignment horizontal="center" vertical="center" wrapText="1"/>
    </xf>
    <xf numFmtId="168" fontId="1" fillId="0" borderId="40" xfId="4" applyNumberFormat="1" applyBorder="1" applyAlignment="1">
      <alignment horizontal="center" vertical="center" wrapText="1"/>
    </xf>
    <xf numFmtId="0" fontId="43" fillId="0" borderId="47" xfId="4" applyFont="1" applyBorder="1" applyAlignment="1">
      <alignment horizontal="center" vertical="center" wrapText="1"/>
    </xf>
    <xf numFmtId="0" fontId="46" fillId="0" borderId="34" xfId="4" applyFont="1" applyBorder="1" applyAlignment="1">
      <alignment horizontal="center" vertical="center" wrapText="1"/>
    </xf>
    <xf numFmtId="0" fontId="46" fillId="0" borderId="43" xfId="4" applyFont="1" applyBorder="1" applyAlignment="1">
      <alignment horizontal="center" vertical="center" wrapText="1"/>
    </xf>
    <xf numFmtId="0" fontId="45" fillId="0" borderId="49" xfId="4" applyFont="1" applyBorder="1" applyAlignment="1">
      <alignment horizontal="center" vertical="center" wrapText="1"/>
    </xf>
    <xf numFmtId="0" fontId="1" fillId="0" borderId="49" xfId="4" applyBorder="1" applyAlignment="1">
      <alignment horizontal="center" vertical="center" wrapText="1"/>
    </xf>
    <xf numFmtId="0" fontId="45" fillId="0" borderId="50" xfId="4" applyFont="1" applyBorder="1" applyAlignment="1">
      <alignment horizontal="center" vertical="center"/>
    </xf>
    <xf numFmtId="0" fontId="1" fillId="0" borderId="49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2" fontId="45" fillId="6" borderId="36" xfId="4" applyNumberFormat="1" applyFont="1" applyFill="1" applyBorder="1" applyAlignment="1">
      <alignment horizontal="center" vertical="center" wrapText="1"/>
    </xf>
    <xf numFmtId="0" fontId="40" fillId="0" borderId="40" xfId="4" applyFont="1" applyBorder="1" applyAlignment="1">
      <alignment horizontal="center" vertical="center" wrapText="1"/>
    </xf>
    <xf numFmtId="0" fontId="19" fillId="3" borderId="0" xfId="2" applyFont="1" applyFill="1" applyAlignment="1">
      <alignment horizontal="right" vertical="center"/>
    </xf>
    <xf numFmtId="0" fontId="0" fillId="3" borderId="0" xfId="2" applyFont="1" applyFill="1" applyAlignment="1">
      <alignment horizontal="right" vertical="top"/>
    </xf>
    <xf numFmtId="0" fontId="16" fillId="3" borderId="0" xfId="2" applyFont="1" applyFill="1" applyAlignment="1">
      <alignment horizontal="right" vertical="top"/>
    </xf>
    <xf numFmtId="0" fontId="28" fillId="3" borderId="0" xfId="2" applyFont="1" applyFill="1" applyAlignment="1">
      <alignment horizontal="left" vertical="center"/>
    </xf>
  </cellXfs>
  <cellStyles count="5">
    <cellStyle name="Link" xfId="3" builtinId="8"/>
    <cellStyle name="Standard" xfId="0" builtinId="0"/>
    <cellStyle name="Standard 2" xfId="1" xr:uid="{D3B4F44C-F0BC-4714-9528-218244D16E71}"/>
    <cellStyle name="Standard 3" xfId="2" xr:uid="{9E0022A2-4952-4E2C-9EA6-1EE326453ADA}"/>
    <cellStyle name="Standard 4" xfId="4" xr:uid="{00E76DAF-F201-43EC-8186-CC29D76609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139"/>
  <sheetViews>
    <sheetView tabSelected="1" zoomScaleNormal="100" workbookViewId="0">
      <pane ySplit="11" topLeftCell="A12" activePane="bottomLeft" state="frozen"/>
      <selection pane="bottomLeft"/>
    </sheetView>
  </sheetViews>
  <sheetFormatPr baseColWidth="10" defaultColWidth="11.5546875" defaultRowHeight="13.5" x14ac:dyDescent="0.2"/>
  <cols>
    <col min="1" max="1" width="8.109375" style="32" customWidth="1"/>
    <col min="2" max="2" width="18.77734375" style="31" customWidth="1"/>
    <col min="3" max="3" width="35.5546875" style="31" bestFit="1" customWidth="1"/>
    <col min="4" max="4" width="4.6640625" style="46" bestFit="1" customWidth="1"/>
    <col min="5" max="5" width="1.6640625" style="31" bestFit="1" customWidth="1"/>
    <col min="6" max="6" width="23" style="25" customWidth="1"/>
    <col min="7" max="7" width="52.88671875" style="25" customWidth="1"/>
    <col min="8" max="8" width="7.77734375" style="28" customWidth="1"/>
    <col min="9" max="9" width="7.77734375" style="29" customWidth="1"/>
    <col min="10" max="12" width="7.77734375" style="30" customWidth="1"/>
    <col min="13" max="13" width="0.6640625" style="31" customWidth="1"/>
    <col min="14" max="14" width="28.33203125" style="31" bestFit="1" customWidth="1"/>
    <col min="15" max="16384" width="11.5546875" style="31"/>
  </cols>
  <sheetData>
    <row r="1" spans="1:13" s="10" customFormat="1" ht="25.5" x14ac:dyDescent="0.2">
      <c r="A1" s="11" t="s">
        <v>0</v>
      </c>
      <c r="B1" s="12"/>
      <c r="C1" s="12" t="s">
        <v>84</v>
      </c>
      <c r="D1" s="42"/>
      <c r="E1" s="16"/>
      <c r="F1" s="16"/>
      <c r="G1" s="12"/>
      <c r="H1" s="13"/>
      <c r="I1" s="14"/>
      <c r="J1" s="15"/>
      <c r="K1" s="15"/>
      <c r="L1" s="15"/>
    </row>
    <row r="2" spans="1:13" s="10" customFormat="1" ht="13.5" customHeight="1" x14ac:dyDescent="0.2">
      <c r="A2" s="11"/>
      <c r="B2" s="12"/>
      <c r="C2" s="12"/>
      <c r="D2" s="42"/>
      <c r="E2" s="16"/>
      <c r="F2" s="16"/>
      <c r="G2" s="12"/>
      <c r="H2" s="13"/>
      <c r="I2" s="14"/>
      <c r="J2" s="15"/>
      <c r="K2" s="15"/>
      <c r="L2" s="15"/>
    </row>
    <row r="3" spans="1:13" s="26" customFormat="1" x14ac:dyDescent="0.2">
      <c r="A3" s="33"/>
      <c r="C3" s="26" t="s">
        <v>1</v>
      </c>
      <c r="D3" s="43">
        <v>1</v>
      </c>
      <c r="E3" s="40" t="s">
        <v>2</v>
      </c>
      <c r="F3" s="26" t="s">
        <v>54</v>
      </c>
      <c r="G3" s="27"/>
      <c r="H3" s="34"/>
      <c r="I3" s="35"/>
      <c r="J3" s="36"/>
      <c r="K3" s="36"/>
      <c r="L3" s="36"/>
    </row>
    <row r="4" spans="1:13" s="26" customFormat="1" x14ac:dyDescent="0.2">
      <c r="A4" s="33"/>
      <c r="D4" s="43">
        <v>2</v>
      </c>
      <c r="E4" s="40" t="s">
        <v>2</v>
      </c>
      <c r="F4" s="27" t="s">
        <v>3</v>
      </c>
      <c r="H4" s="34"/>
      <c r="I4" s="35"/>
      <c r="J4" s="36"/>
      <c r="K4" s="36"/>
      <c r="L4" s="36"/>
    </row>
    <row r="5" spans="1:13" s="26" customFormat="1" ht="13.5" customHeight="1" x14ac:dyDescent="0.2">
      <c r="A5" s="33"/>
      <c r="D5" s="43">
        <v>3</v>
      </c>
      <c r="E5" s="40" t="s">
        <v>2</v>
      </c>
      <c r="F5" s="27" t="s">
        <v>4</v>
      </c>
      <c r="G5" s="27"/>
      <c r="H5" s="34"/>
      <c r="I5" s="35"/>
      <c r="J5" s="36"/>
      <c r="K5" s="36"/>
      <c r="L5" s="36"/>
    </row>
    <row r="6" spans="1:13" s="26" customFormat="1" x14ac:dyDescent="0.2">
      <c r="A6" s="33"/>
      <c r="D6" s="43">
        <v>4</v>
      </c>
      <c r="E6" s="40" t="s">
        <v>2</v>
      </c>
      <c r="F6" s="27" t="s">
        <v>55</v>
      </c>
      <c r="G6" s="27"/>
      <c r="H6" s="34"/>
      <c r="I6" s="35"/>
      <c r="J6" s="36"/>
      <c r="K6" s="36"/>
      <c r="L6" s="36"/>
    </row>
    <row r="7" spans="1:13" s="26" customFormat="1" x14ac:dyDescent="0.2">
      <c r="A7" s="33"/>
      <c r="D7" s="43">
        <v>5</v>
      </c>
      <c r="E7" s="40" t="s">
        <v>2</v>
      </c>
      <c r="F7" s="27" t="s">
        <v>85</v>
      </c>
      <c r="G7" s="27"/>
      <c r="H7" s="34"/>
      <c r="I7" s="35"/>
      <c r="J7" s="36"/>
      <c r="K7" s="36"/>
      <c r="L7" s="36"/>
    </row>
    <row r="8" spans="1:13" s="26" customFormat="1" x14ac:dyDescent="0.2">
      <c r="A8" s="33"/>
      <c r="D8" s="43">
        <v>6</v>
      </c>
      <c r="E8" s="40" t="s">
        <v>2</v>
      </c>
      <c r="F8" s="27" t="s">
        <v>86</v>
      </c>
      <c r="G8" s="27"/>
      <c r="H8" s="34"/>
      <c r="I8" s="35"/>
      <c r="J8" s="36"/>
      <c r="K8" s="36"/>
      <c r="L8" s="36"/>
    </row>
    <row r="9" spans="1:13" s="26" customFormat="1" ht="14.25" thickBot="1" x14ac:dyDescent="0.25">
      <c r="A9" s="33"/>
      <c r="D9" s="44"/>
      <c r="E9" s="38"/>
      <c r="F9" s="39"/>
      <c r="G9" s="27"/>
      <c r="H9" s="34"/>
      <c r="I9" s="214" t="s">
        <v>5</v>
      </c>
      <c r="J9" s="215"/>
      <c r="K9" s="215"/>
      <c r="L9" s="215"/>
    </row>
    <row r="10" spans="1:13" s="10" customFormat="1" ht="17.25" x14ac:dyDescent="0.2">
      <c r="A10" s="2" t="s">
        <v>6</v>
      </c>
      <c r="B10" s="3" t="s">
        <v>7</v>
      </c>
      <c r="C10" s="4" t="s">
        <v>8</v>
      </c>
      <c r="D10" s="41" t="s">
        <v>9</v>
      </c>
      <c r="E10" s="216" t="s">
        <v>10</v>
      </c>
      <c r="F10" s="217"/>
      <c r="G10" s="4" t="s">
        <v>11</v>
      </c>
      <c r="H10" s="5" t="s">
        <v>12</v>
      </c>
      <c r="I10" s="6" t="s">
        <v>13</v>
      </c>
      <c r="J10" s="7" t="s">
        <v>14</v>
      </c>
      <c r="K10" s="8" t="s">
        <v>15</v>
      </c>
      <c r="L10" s="9" t="s">
        <v>16</v>
      </c>
    </row>
    <row r="11" spans="1:13" s="10" customFormat="1" ht="18" thickBot="1" x14ac:dyDescent="0.25">
      <c r="A11" s="17"/>
      <c r="B11" s="18"/>
      <c r="C11" s="18" t="s">
        <v>17</v>
      </c>
      <c r="D11" s="45"/>
      <c r="E11" s="37"/>
      <c r="F11" s="24"/>
      <c r="G11" s="19"/>
      <c r="H11" s="1"/>
      <c r="I11" s="20" t="s">
        <v>18</v>
      </c>
      <c r="J11" s="21" t="s">
        <v>18</v>
      </c>
      <c r="K11" s="22" t="s">
        <v>18</v>
      </c>
      <c r="L11" s="23" t="s">
        <v>18</v>
      </c>
    </row>
    <row r="12" spans="1:13" x14ac:dyDescent="0.2">
      <c r="A12" s="49">
        <v>45675</v>
      </c>
      <c r="B12" s="47" t="s">
        <v>56</v>
      </c>
      <c r="C12" s="47" t="s">
        <v>59</v>
      </c>
      <c r="D12" s="55">
        <v>1</v>
      </c>
      <c r="E12" s="138" t="str">
        <f>IF(D12=1,$F$3,IF(D12=2,$F$4,IF(D12=3,$F$5,IF(D12=4,$F$6,IF(D12=5,$F$7,IF(D12=6,$F$8,""))))))</f>
        <v>Unterhaltsarbeiten</v>
      </c>
      <c r="F12" s="139"/>
      <c r="G12" s="48" t="s">
        <v>19</v>
      </c>
      <c r="H12" s="50">
        <v>5</v>
      </c>
      <c r="I12" s="51"/>
      <c r="J12" s="52"/>
      <c r="K12" s="53"/>
      <c r="L12" s="54"/>
      <c r="M12" s="75"/>
    </row>
    <row r="13" spans="1:13" x14ac:dyDescent="0.2">
      <c r="A13" s="49"/>
      <c r="B13" s="47"/>
      <c r="C13" s="47" t="s">
        <v>60</v>
      </c>
      <c r="D13" s="55">
        <v>1</v>
      </c>
      <c r="E13" s="138" t="str">
        <f t="shared" ref="E13:E76" si="0">IF(D13=1,$F$3,IF(D13=2,$F$4,IF(D13=3,$F$5,IF(D13=4,$F$6,IF(D13=5,$F$7,IF(D13=6,$F$8,""))))))</f>
        <v>Unterhaltsarbeiten</v>
      </c>
      <c r="F13" s="139"/>
      <c r="G13" s="48"/>
      <c r="H13" s="50">
        <v>5</v>
      </c>
      <c r="I13" s="51"/>
      <c r="J13" s="52"/>
      <c r="K13" s="53"/>
      <c r="L13" s="54"/>
      <c r="M13" s="75"/>
    </row>
    <row r="14" spans="1:13" x14ac:dyDescent="0.2">
      <c r="A14" s="49"/>
      <c r="B14" s="47"/>
      <c r="C14" s="47" t="s">
        <v>61</v>
      </c>
      <c r="D14" s="55">
        <v>1</v>
      </c>
      <c r="E14" s="138" t="str">
        <f t="shared" si="0"/>
        <v>Unterhaltsarbeiten</v>
      </c>
      <c r="F14" s="139"/>
      <c r="G14" s="48"/>
      <c r="H14" s="50">
        <v>5</v>
      </c>
      <c r="I14" s="51"/>
      <c r="J14" s="52"/>
      <c r="K14" s="53"/>
      <c r="L14" s="54"/>
      <c r="M14" s="75"/>
    </row>
    <row r="15" spans="1:13" x14ac:dyDescent="0.2">
      <c r="A15" s="49"/>
      <c r="B15" s="47"/>
      <c r="C15" s="47" t="s">
        <v>62</v>
      </c>
      <c r="D15" s="55">
        <v>1</v>
      </c>
      <c r="E15" s="138" t="str">
        <f t="shared" si="0"/>
        <v>Unterhaltsarbeiten</v>
      </c>
      <c r="F15" s="139"/>
      <c r="G15" s="48"/>
      <c r="H15" s="50">
        <v>5</v>
      </c>
      <c r="I15" s="51"/>
      <c r="J15" s="52"/>
      <c r="K15" s="53"/>
      <c r="L15" s="54"/>
      <c r="M15" s="75"/>
    </row>
    <row r="16" spans="1:13" x14ac:dyDescent="0.2">
      <c r="A16" s="49"/>
      <c r="B16" s="47"/>
      <c r="C16" s="47" t="s">
        <v>63</v>
      </c>
      <c r="D16" s="55">
        <v>1</v>
      </c>
      <c r="E16" s="138" t="str">
        <f t="shared" si="0"/>
        <v>Unterhaltsarbeiten</v>
      </c>
      <c r="F16" s="139"/>
      <c r="G16" s="48"/>
      <c r="H16" s="50">
        <v>5</v>
      </c>
      <c r="I16" s="51"/>
      <c r="J16" s="52"/>
      <c r="K16" s="53"/>
      <c r="L16" s="54"/>
      <c r="M16" s="75"/>
    </row>
    <row r="17" spans="1:14" x14ac:dyDescent="0.2">
      <c r="A17" s="49"/>
      <c r="B17" s="47"/>
      <c r="C17" s="47" t="s">
        <v>64</v>
      </c>
      <c r="D17" s="55">
        <v>1</v>
      </c>
      <c r="E17" s="138" t="str">
        <f t="shared" si="0"/>
        <v>Unterhaltsarbeiten</v>
      </c>
      <c r="F17" s="139"/>
      <c r="G17" s="48"/>
      <c r="H17" s="50">
        <v>8</v>
      </c>
      <c r="I17" s="51"/>
      <c r="J17" s="52"/>
      <c r="K17" s="53"/>
      <c r="L17" s="54"/>
      <c r="M17" s="75"/>
    </row>
    <row r="18" spans="1:14" x14ac:dyDescent="0.2">
      <c r="A18" s="49"/>
      <c r="B18" s="47"/>
      <c r="C18" s="47" t="s">
        <v>65</v>
      </c>
      <c r="D18" s="55">
        <v>1</v>
      </c>
      <c r="E18" s="138" t="str">
        <f t="shared" si="0"/>
        <v>Unterhaltsarbeiten</v>
      </c>
      <c r="F18" s="139"/>
      <c r="G18" s="48"/>
      <c r="H18" s="50">
        <v>8</v>
      </c>
      <c r="I18" s="51"/>
      <c r="J18" s="52"/>
      <c r="K18" s="53"/>
      <c r="L18" s="54"/>
      <c r="M18" s="75"/>
      <c r="N18" s="75"/>
    </row>
    <row r="19" spans="1:14" x14ac:dyDescent="0.2">
      <c r="A19" s="49"/>
      <c r="B19" s="47"/>
      <c r="C19" s="47" t="s">
        <v>66</v>
      </c>
      <c r="D19" s="55">
        <v>1</v>
      </c>
      <c r="E19" s="138" t="str">
        <f t="shared" si="0"/>
        <v>Unterhaltsarbeiten</v>
      </c>
      <c r="F19" s="139"/>
      <c r="G19" s="48"/>
      <c r="H19" s="50">
        <v>6</v>
      </c>
      <c r="I19" s="51"/>
      <c r="J19" s="52"/>
      <c r="K19" s="53"/>
      <c r="L19" s="54"/>
      <c r="M19" s="75"/>
      <c r="N19" s="75"/>
    </row>
    <row r="20" spans="1:14" x14ac:dyDescent="0.2">
      <c r="A20" s="49">
        <v>45738</v>
      </c>
      <c r="B20" s="47" t="s">
        <v>57</v>
      </c>
      <c r="C20" s="47" t="s">
        <v>59</v>
      </c>
      <c r="D20" s="55">
        <v>4</v>
      </c>
      <c r="E20" s="138" t="str">
        <f t="shared" si="0"/>
        <v>Teiche</v>
      </c>
      <c r="F20" s="139"/>
      <c r="G20" s="48" t="s">
        <v>20</v>
      </c>
      <c r="H20" s="50">
        <v>12</v>
      </c>
      <c r="I20" s="51"/>
      <c r="J20" s="52"/>
      <c r="K20" s="53"/>
      <c r="L20" s="54"/>
      <c r="M20" s="75"/>
      <c r="N20" s="75"/>
    </row>
    <row r="21" spans="1:14" x14ac:dyDescent="0.2">
      <c r="A21" s="49"/>
      <c r="B21" s="47"/>
      <c r="C21" s="47" t="s">
        <v>60</v>
      </c>
      <c r="D21" s="55">
        <v>4</v>
      </c>
      <c r="E21" s="138" t="str">
        <f t="shared" si="0"/>
        <v>Teiche</v>
      </c>
      <c r="F21" s="139"/>
      <c r="G21" s="48"/>
      <c r="H21" s="50">
        <v>2</v>
      </c>
      <c r="I21" s="51"/>
      <c r="J21" s="52"/>
      <c r="K21" s="53">
        <v>2</v>
      </c>
      <c r="L21" s="54"/>
      <c r="M21" s="75"/>
      <c r="N21" s="75"/>
    </row>
    <row r="22" spans="1:14" x14ac:dyDescent="0.2">
      <c r="A22" s="49"/>
      <c r="B22" s="47"/>
      <c r="C22" s="47" t="s">
        <v>61</v>
      </c>
      <c r="D22" s="55">
        <v>4</v>
      </c>
      <c r="E22" s="138" t="str">
        <f t="shared" si="0"/>
        <v>Teiche</v>
      </c>
      <c r="F22" s="139"/>
      <c r="G22" s="48"/>
      <c r="H22" s="50">
        <v>14</v>
      </c>
      <c r="I22" s="51"/>
      <c r="J22" s="52"/>
      <c r="K22" s="53"/>
      <c r="L22" s="54"/>
      <c r="M22" s="75"/>
      <c r="N22" s="75"/>
    </row>
    <row r="23" spans="1:14" x14ac:dyDescent="0.2">
      <c r="A23" s="49"/>
      <c r="B23" s="47"/>
      <c r="C23" s="47" t="s">
        <v>62</v>
      </c>
      <c r="D23" s="55">
        <v>4</v>
      </c>
      <c r="E23" s="138" t="str">
        <f t="shared" si="0"/>
        <v>Teiche</v>
      </c>
      <c r="F23" s="139"/>
      <c r="G23" s="48"/>
      <c r="H23" s="50">
        <v>8</v>
      </c>
      <c r="I23" s="51"/>
      <c r="J23" s="52"/>
      <c r="K23" s="53"/>
      <c r="L23" s="54"/>
      <c r="M23" s="75"/>
      <c r="N23" s="75"/>
    </row>
    <row r="24" spans="1:14" x14ac:dyDescent="0.2">
      <c r="A24" s="49"/>
      <c r="B24" s="47"/>
      <c r="C24" s="47" t="s">
        <v>63</v>
      </c>
      <c r="D24" s="55">
        <v>4</v>
      </c>
      <c r="E24" s="138" t="str">
        <f t="shared" si="0"/>
        <v>Teiche</v>
      </c>
      <c r="F24" s="139"/>
      <c r="G24" s="48"/>
      <c r="H24" s="50">
        <v>10</v>
      </c>
      <c r="I24" s="51">
        <v>4</v>
      </c>
      <c r="J24" s="52"/>
      <c r="K24" s="53">
        <v>2</v>
      </c>
      <c r="L24" s="54">
        <v>10</v>
      </c>
      <c r="M24" s="75"/>
      <c r="N24" s="75" t="s">
        <v>21</v>
      </c>
    </row>
    <row r="25" spans="1:14" x14ac:dyDescent="0.2">
      <c r="A25" s="49"/>
      <c r="B25" s="47"/>
      <c r="C25" s="47" t="s">
        <v>64</v>
      </c>
      <c r="D25" s="55">
        <v>4</v>
      </c>
      <c r="E25" s="138" t="str">
        <f t="shared" si="0"/>
        <v>Teiche</v>
      </c>
      <c r="F25" s="139"/>
      <c r="G25" s="48"/>
      <c r="H25" s="50">
        <v>8</v>
      </c>
      <c r="I25" s="51"/>
      <c r="J25" s="52"/>
      <c r="K25" s="53"/>
      <c r="L25" s="54"/>
      <c r="M25" s="75"/>
      <c r="N25" s="75"/>
    </row>
    <row r="26" spans="1:14" x14ac:dyDescent="0.2">
      <c r="A26" s="49"/>
      <c r="B26" s="47"/>
      <c r="C26" s="47" t="s">
        <v>65</v>
      </c>
      <c r="D26" s="55">
        <v>4</v>
      </c>
      <c r="E26" s="138" t="str">
        <f t="shared" si="0"/>
        <v>Teiche</v>
      </c>
      <c r="F26" s="139"/>
      <c r="G26" s="48"/>
      <c r="H26" s="50">
        <v>8</v>
      </c>
      <c r="I26" s="51"/>
      <c r="J26" s="52"/>
      <c r="K26" s="53">
        <v>2</v>
      </c>
      <c r="L26" s="54">
        <v>4</v>
      </c>
      <c r="M26" s="75"/>
      <c r="N26" s="75"/>
    </row>
    <row r="27" spans="1:14" x14ac:dyDescent="0.2">
      <c r="A27" s="49"/>
      <c r="B27" s="47"/>
      <c r="C27" s="47" t="s">
        <v>66</v>
      </c>
      <c r="D27" s="55">
        <v>4</v>
      </c>
      <c r="E27" s="138" t="str">
        <f t="shared" si="0"/>
        <v>Teiche</v>
      </c>
      <c r="F27" s="139"/>
      <c r="G27" s="48"/>
      <c r="H27" s="50">
        <v>7</v>
      </c>
      <c r="I27" s="51"/>
      <c r="J27" s="52"/>
      <c r="K27" s="53"/>
      <c r="L27" s="54"/>
      <c r="M27" s="75"/>
      <c r="N27" s="75"/>
    </row>
    <row r="28" spans="1:14" x14ac:dyDescent="0.2">
      <c r="A28" s="49"/>
      <c r="B28" s="47"/>
      <c r="C28" s="47" t="s">
        <v>67</v>
      </c>
      <c r="D28" s="55">
        <v>4</v>
      </c>
      <c r="E28" s="138" t="str">
        <f t="shared" si="0"/>
        <v>Teiche</v>
      </c>
      <c r="F28" s="139"/>
      <c r="G28" s="48"/>
      <c r="H28" s="50">
        <v>8</v>
      </c>
      <c r="I28" s="51"/>
      <c r="J28" s="52"/>
      <c r="K28" s="53"/>
      <c r="L28" s="54"/>
      <c r="M28" s="75"/>
      <c r="N28" s="75"/>
    </row>
    <row r="29" spans="1:14" x14ac:dyDescent="0.2">
      <c r="A29" s="49"/>
      <c r="B29" s="47"/>
      <c r="C29" s="47" t="s">
        <v>68</v>
      </c>
      <c r="D29" s="55">
        <v>4</v>
      </c>
      <c r="E29" s="138" t="str">
        <f t="shared" si="0"/>
        <v>Teiche</v>
      </c>
      <c r="F29" s="139"/>
      <c r="G29" s="48"/>
      <c r="H29" s="50">
        <v>8</v>
      </c>
      <c r="I29" s="51"/>
      <c r="J29" s="52"/>
      <c r="K29" s="53"/>
      <c r="L29" s="54"/>
      <c r="M29" s="75"/>
      <c r="N29" s="75"/>
    </row>
    <row r="30" spans="1:14" x14ac:dyDescent="0.2">
      <c r="A30" s="49"/>
      <c r="B30" s="47"/>
      <c r="C30" s="47" t="s">
        <v>69</v>
      </c>
      <c r="D30" s="55">
        <v>4</v>
      </c>
      <c r="E30" s="138" t="str">
        <f t="shared" si="0"/>
        <v>Teiche</v>
      </c>
      <c r="F30" s="139"/>
      <c r="G30" s="48"/>
      <c r="H30" s="50">
        <v>8</v>
      </c>
      <c r="I30" s="51"/>
      <c r="J30" s="52"/>
      <c r="K30" s="53"/>
      <c r="L30" s="54"/>
      <c r="M30" s="75"/>
      <c r="N30" s="75"/>
    </row>
    <row r="31" spans="1:14" x14ac:dyDescent="0.2">
      <c r="A31" s="49"/>
      <c r="B31" s="47"/>
      <c r="C31" s="47" t="s">
        <v>70</v>
      </c>
      <c r="D31" s="55">
        <v>4</v>
      </c>
      <c r="E31" s="138" t="str">
        <f t="shared" si="0"/>
        <v>Teiche</v>
      </c>
      <c r="F31" s="139"/>
      <c r="G31" s="48"/>
      <c r="H31" s="50">
        <v>9</v>
      </c>
      <c r="I31" s="51"/>
      <c r="J31" s="52"/>
      <c r="K31" s="53"/>
      <c r="L31" s="54"/>
      <c r="M31" s="75"/>
      <c r="N31" s="75"/>
    </row>
    <row r="32" spans="1:14" x14ac:dyDescent="0.2">
      <c r="A32" s="49">
        <v>45794</v>
      </c>
      <c r="B32" s="47" t="s">
        <v>58</v>
      </c>
      <c r="C32" s="47" t="s">
        <v>59</v>
      </c>
      <c r="D32" s="55">
        <v>2</v>
      </c>
      <c r="E32" s="138" t="str">
        <f t="shared" si="0"/>
        <v>Neophyten Bekämpfung</v>
      </c>
      <c r="F32" s="139"/>
      <c r="G32" s="48"/>
      <c r="H32" s="50">
        <v>12</v>
      </c>
      <c r="I32" s="51">
        <v>2</v>
      </c>
      <c r="J32" s="52"/>
      <c r="K32" s="53"/>
      <c r="L32" s="54"/>
      <c r="M32" s="75"/>
      <c r="N32" s="75"/>
    </row>
    <row r="33" spans="1:14" x14ac:dyDescent="0.2">
      <c r="A33" s="49"/>
      <c r="B33" s="47"/>
      <c r="C33" s="47" t="s">
        <v>60</v>
      </c>
      <c r="D33" s="55">
        <v>2</v>
      </c>
      <c r="E33" s="138" t="str">
        <f t="shared" si="0"/>
        <v>Neophyten Bekämpfung</v>
      </c>
      <c r="F33" s="139"/>
      <c r="G33" s="48"/>
      <c r="H33" s="50">
        <v>12</v>
      </c>
      <c r="I33" s="51"/>
      <c r="J33" s="52"/>
      <c r="K33" s="53"/>
      <c r="L33" s="54"/>
      <c r="M33" s="75"/>
      <c r="N33" s="75"/>
    </row>
    <row r="34" spans="1:14" x14ac:dyDescent="0.2">
      <c r="A34" s="49"/>
      <c r="B34" s="47"/>
      <c r="C34" s="47" t="s">
        <v>61</v>
      </c>
      <c r="D34" s="55">
        <v>2</v>
      </c>
      <c r="E34" s="138" t="str">
        <f t="shared" si="0"/>
        <v>Neophyten Bekämpfung</v>
      </c>
      <c r="F34" s="139"/>
      <c r="G34" s="48"/>
      <c r="H34" s="50">
        <v>12</v>
      </c>
      <c r="I34" s="51"/>
      <c r="J34" s="52">
        <v>4</v>
      </c>
      <c r="K34" s="53"/>
      <c r="L34" s="54"/>
      <c r="M34" s="75"/>
    </row>
    <row r="35" spans="1:14" x14ac:dyDescent="0.2">
      <c r="A35" s="49"/>
      <c r="B35" s="47"/>
      <c r="C35" s="47" t="s">
        <v>62</v>
      </c>
      <c r="D35" s="55">
        <v>2</v>
      </c>
      <c r="E35" s="138" t="str">
        <f t="shared" si="0"/>
        <v>Neophyten Bekämpfung</v>
      </c>
      <c r="F35" s="139"/>
      <c r="G35" s="48"/>
      <c r="H35" s="50">
        <v>12</v>
      </c>
      <c r="I35" s="51"/>
      <c r="J35" s="52"/>
      <c r="K35" s="53"/>
      <c r="L35" s="54"/>
      <c r="M35" s="75"/>
    </row>
    <row r="36" spans="1:14" x14ac:dyDescent="0.2">
      <c r="A36" s="49"/>
      <c r="B36" s="47"/>
      <c r="C36" s="47" t="s">
        <v>63</v>
      </c>
      <c r="D36" s="55">
        <v>2</v>
      </c>
      <c r="E36" s="138" t="str">
        <f t="shared" si="0"/>
        <v>Neophyten Bekämpfung</v>
      </c>
      <c r="F36" s="139"/>
      <c r="G36" s="48"/>
      <c r="H36" s="50">
        <v>10</v>
      </c>
      <c r="I36" s="51"/>
      <c r="J36" s="52"/>
      <c r="K36" s="53"/>
      <c r="L36" s="54"/>
      <c r="M36" s="75"/>
    </row>
    <row r="37" spans="1:14" x14ac:dyDescent="0.2">
      <c r="A37" s="49"/>
      <c r="B37" s="47"/>
      <c r="C37" s="47" t="s">
        <v>64</v>
      </c>
      <c r="D37" s="55">
        <v>1</v>
      </c>
      <c r="E37" s="138" t="str">
        <f t="shared" si="0"/>
        <v>Unterhaltsarbeiten</v>
      </c>
      <c r="F37" s="139"/>
      <c r="G37" s="48"/>
      <c r="H37" s="50">
        <v>12</v>
      </c>
      <c r="I37" s="51"/>
      <c r="J37" s="52"/>
      <c r="K37" s="53"/>
      <c r="L37" s="54"/>
      <c r="M37" s="75"/>
    </row>
    <row r="38" spans="1:14" x14ac:dyDescent="0.2">
      <c r="A38" s="49"/>
      <c r="B38" s="47"/>
      <c r="C38" s="47" t="s">
        <v>65</v>
      </c>
      <c r="D38" s="55">
        <v>2</v>
      </c>
      <c r="E38" s="138" t="str">
        <f t="shared" si="0"/>
        <v>Neophyten Bekämpfung</v>
      </c>
      <c r="F38" s="139"/>
      <c r="G38" s="48"/>
      <c r="H38" s="50">
        <v>6</v>
      </c>
      <c r="I38" s="51">
        <v>4</v>
      </c>
      <c r="J38" s="52"/>
      <c r="K38" s="53"/>
      <c r="L38" s="54">
        <v>2</v>
      </c>
      <c r="M38" s="75"/>
    </row>
    <row r="39" spans="1:14" x14ac:dyDescent="0.2">
      <c r="A39" s="49"/>
      <c r="B39" s="47"/>
      <c r="C39" s="47" t="s">
        <v>66</v>
      </c>
      <c r="D39" s="55">
        <v>2</v>
      </c>
      <c r="E39" s="138" t="str">
        <f t="shared" si="0"/>
        <v>Neophyten Bekämpfung</v>
      </c>
      <c r="F39" s="139"/>
      <c r="G39" s="48"/>
      <c r="H39" s="50">
        <v>6</v>
      </c>
      <c r="I39" s="51">
        <v>4</v>
      </c>
      <c r="J39" s="52"/>
      <c r="K39" s="53"/>
      <c r="L39" s="54"/>
      <c r="M39" s="75"/>
    </row>
    <row r="40" spans="1:14" x14ac:dyDescent="0.2">
      <c r="A40" s="49"/>
      <c r="B40" s="47"/>
      <c r="C40" s="47" t="s">
        <v>67</v>
      </c>
      <c r="D40" s="55">
        <v>2</v>
      </c>
      <c r="E40" s="138" t="str">
        <f t="shared" si="0"/>
        <v>Neophyten Bekämpfung</v>
      </c>
      <c r="F40" s="139"/>
      <c r="G40" s="48"/>
      <c r="H40" s="50">
        <v>8</v>
      </c>
      <c r="I40" s="51"/>
      <c r="J40" s="52"/>
      <c r="K40" s="53"/>
      <c r="L40" s="54"/>
      <c r="M40" s="75"/>
    </row>
    <row r="41" spans="1:14" x14ac:dyDescent="0.2">
      <c r="A41" s="49"/>
      <c r="B41" s="47"/>
      <c r="C41" s="47" t="s">
        <v>68</v>
      </c>
      <c r="D41" s="55">
        <v>2</v>
      </c>
      <c r="E41" s="138" t="str">
        <f t="shared" si="0"/>
        <v>Neophyten Bekämpfung</v>
      </c>
      <c r="F41" s="139"/>
      <c r="G41" s="48"/>
      <c r="H41" s="50">
        <v>8</v>
      </c>
      <c r="I41" s="51"/>
      <c r="J41" s="52"/>
      <c r="K41" s="53"/>
      <c r="L41" s="54"/>
      <c r="M41" s="75"/>
    </row>
    <row r="42" spans="1:14" x14ac:dyDescent="0.2">
      <c r="A42" s="49"/>
      <c r="B42" s="47"/>
      <c r="C42" s="47" t="s">
        <v>69</v>
      </c>
      <c r="D42" s="55">
        <v>2</v>
      </c>
      <c r="E42" s="138" t="str">
        <f t="shared" si="0"/>
        <v>Neophyten Bekämpfung</v>
      </c>
      <c r="F42" s="139"/>
      <c r="G42" s="48"/>
      <c r="H42" s="50">
        <v>8</v>
      </c>
      <c r="I42" s="51"/>
      <c r="J42" s="52">
        <v>6</v>
      </c>
      <c r="K42" s="53"/>
      <c r="L42" s="54"/>
      <c r="M42" s="75"/>
    </row>
    <row r="43" spans="1:14" x14ac:dyDescent="0.2">
      <c r="A43" s="49"/>
      <c r="B43" s="47"/>
      <c r="C43" s="47" t="s">
        <v>70</v>
      </c>
      <c r="D43" s="55">
        <v>2</v>
      </c>
      <c r="E43" s="138" t="str">
        <f t="shared" si="0"/>
        <v>Neophyten Bekämpfung</v>
      </c>
      <c r="F43" s="139"/>
      <c r="G43" s="48"/>
      <c r="H43" s="50">
        <v>5</v>
      </c>
      <c r="I43" s="51"/>
      <c r="J43" s="52">
        <v>5</v>
      </c>
      <c r="K43" s="53"/>
      <c r="L43" s="54"/>
      <c r="M43" s="75"/>
    </row>
    <row r="44" spans="1:14" x14ac:dyDescent="0.2">
      <c r="A44" s="49"/>
      <c r="B44" s="47"/>
      <c r="C44" s="47" t="s">
        <v>71</v>
      </c>
      <c r="D44" s="55">
        <v>1</v>
      </c>
      <c r="E44" s="138" t="str">
        <f t="shared" si="0"/>
        <v>Unterhaltsarbeiten</v>
      </c>
      <c r="F44" s="139"/>
      <c r="G44" s="48"/>
      <c r="H44" s="50">
        <v>12</v>
      </c>
      <c r="I44" s="51"/>
      <c r="J44" s="52"/>
      <c r="K44" s="53"/>
      <c r="L44" s="54"/>
      <c r="M44" s="75"/>
    </row>
    <row r="45" spans="1:14" x14ac:dyDescent="0.2">
      <c r="A45" s="49"/>
      <c r="B45" s="47"/>
      <c r="C45" s="47" t="s">
        <v>72</v>
      </c>
      <c r="D45" s="55">
        <v>1</v>
      </c>
      <c r="E45" s="138" t="str">
        <f t="shared" si="0"/>
        <v>Unterhaltsarbeiten</v>
      </c>
      <c r="F45" s="139"/>
      <c r="G45" s="48"/>
      <c r="H45" s="50">
        <v>8</v>
      </c>
      <c r="I45" s="51"/>
      <c r="J45" s="52"/>
      <c r="K45" s="53"/>
      <c r="L45" s="54"/>
      <c r="M45" s="75"/>
    </row>
    <row r="46" spans="1:14" x14ac:dyDescent="0.2">
      <c r="A46" s="49"/>
      <c r="B46" s="47"/>
      <c r="C46" s="47" t="s">
        <v>73</v>
      </c>
      <c r="D46" s="55">
        <v>1</v>
      </c>
      <c r="E46" s="138" t="str">
        <f t="shared" si="0"/>
        <v>Unterhaltsarbeiten</v>
      </c>
      <c r="F46" s="139"/>
      <c r="G46" s="48"/>
      <c r="H46" s="50">
        <v>8</v>
      </c>
      <c r="I46" s="51"/>
      <c r="J46" s="52"/>
      <c r="K46" s="53"/>
      <c r="L46" s="54"/>
      <c r="M46" s="75"/>
    </row>
    <row r="47" spans="1:14" x14ac:dyDescent="0.2">
      <c r="A47" s="49"/>
      <c r="B47" s="47"/>
      <c r="C47" s="47" t="s">
        <v>74</v>
      </c>
      <c r="D47" s="55">
        <v>2</v>
      </c>
      <c r="E47" s="138" t="str">
        <f t="shared" si="0"/>
        <v>Neophyten Bekämpfung</v>
      </c>
      <c r="F47" s="139"/>
      <c r="G47" s="48"/>
      <c r="H47" s="50">
        <v>8</v>
      </c>
      <c r="I47" s="51"/>
      <c r="J47" s="52">
        <v>5</v>
      </c>
      <c r="K47" s="53"/>
      <c r="L47" s="54"/>
      <c r="M47" s="75"/>
    </row>
    <row r="48" spans="1:14" x14ac:dyDescent="0.2">
      <c r="A48" s="49"/>
      <c r="B48" s="47"/>
      <c r="C48" s="47" t="s">
        <v>75</v>
      </c>
      <c r="D48" s="55">
        <v>2</v>
      </c>
      <c r="E48" s="138" t="str">
        <f t="shared" si="0"/>
        <v>Neophyten Bekämpfung</v>
      </c>
      <c r="F48" s="139"/>
      <c r="G48" s="48"/>
      <c r="H48" s="50">
        <v>8</v>
      </c>
      <c r="I48" s="51"/>
      <c r="J48" s="52"/>
      <c r="K48" s="53"/>
      <c r="L48" s="54"/>
      <c r="M48" s="75"/>
    </row>
    <row r="49" spans="1:13" x14ac:dyDescent="0.2">
      <c r="A49" s="49"/>
      <c r="B49" s="47"/>
      <c r="C49" s="47" t="s">
        <v>76</v>
      </c>
      <c r="D49" s="55">
        <v>2</v>
      </c>
      <c r="E49" s="138" t="str">
        <f t="shared" si="0"/>
        <v>Neophyten Bekämpfung</v>
      </c>
      <c r="F49" s="139"/>
      <c r="G49" s="48"/>
      <c r="H49" s="50">
        <v>6</v>
      </c>
      <c r="I49" s="51"/>
      <c r="J49" s="52"/>
      <c r="K49" s="53"/>
      <c r="L49" s="54"/>
      <c r="M49" s="75"/>
    </row>
    <row r="50" spans="1:13" x14ac:dyDescent="0.2">
      <c r="A50" s="49"/>
      <c r="B50" s="47"/>
      <c r="C50" s="47" t="s">
        <v>77</v>
      </c>
      <c r="D50" s="55">
        <v>2</v>
      </c>
      <c r="E50" s="138" t="str">
        <f t="shared" si="0"/>
        <v>Neophyten Bekämpfung</v>
      </c>
      <c r="F50" s="139"/>
      <c r="G50" s="48"/>
      <c r="H50" s="50">
        <v>2</v>
      </c>
      <c r="I50" s="51"/>
      <c r="J50" s="52"/>
      <c r="K50" s="53"/>
      <c r="L50" s="54">
        <v>2</v>
      </c>
      <c r="M50" s="75"/>
    </row>
    <row r="51" spans="1:13" x14ac:dyDescent="0.2">
      <c r="A51" s="49"/>
      <c r="B51" s="47"/>
      <c r="C51" s="47" t="s">
        <v>78</v>
      </c>
      <c r="D51" s="55">
        <v>2</v>
      </c>
      <c r="E51" s="138" t="str">
        <f t="shared" si="0"/>
        <v>Neophyten Bekämpfung</v>
      </c>
      <c r="F51" s="139"/>
      <c r="G51" s="48"/>
      <c r="H51" s="50">
        <v>5</v>
      </c>
      <c r="I51" s="51"/>
      <c r="J51" s="52"/>
      <c r="K51" s="53"/>
      <c r="L51" s="54"/>
      <c r="M51" s="75"/>
    </row>
    <row r="52" spans="1:13" x14ac:dyDescent="0.2">
      <c r="A52" s="49"/>
      <c r="B52" s="47"/>
      <c r="C52" s="47" t="s">
        <v>79</v>
      </c>
      <c r="D52" s="55">
        <v>2</v>
      </c>
      <c r="E52" s="138" t="str">
        <f t="shared" si="0"/>
        <v>Neophyten Bekämpfung</v>
      </c>
      <c r="F52" s="139"/>
      <c r="G52" s="48"/>
      <c r="H52" s="50">
        <v>5</v>
      </c>
      <c r="I52" s="51"/>
      <c r="J52" s="52">
        <v>5</v>
      </c>
      <c r="K52" s="53"/>
      <c r="L52" s="54"/>
      <c r="M52" s="75"/>
    </row>
    <row r="53" spans="1:13" x14ac:dyDescent="0.2">
      <c r="A53" s="49"/>
      <c r="B53" s="47"/>
      <c r="C53" s="47" t="s">
        <v>80</v>
      </c>
      <c r="D53" s="55">
        <v>2</v>
      </c>
      <c r="E53" s="138" t="str">
        <f t="shared" si="0"/>
        <v>Neophyten Bekämpfung</v>
      </c>
      <c r="F53" s="139"/>
      <c r="G53" s="48"/>
      <c r="H53" s="50">
        <v>8</v>
      </c>
      <c r="I53" s="51"/>
      <c r="J53" s="52">
        <v>6</v>
      </c>
      <c r="K53" s="53"/>
      <c r="L53" s="54"/>
      <c r="M53" s="75"/>
    </row>
    <row r="54" spans="1:13" x14ac:dyDescent="0.2">
      <c r="A54" s="49"/>
      <c r="B54" s="47"/>
      <c r="C54" s="47" t="s">
        <v>81</v>
      </c>
      <c r="D54" s="55">
        <v>1</v>
      </c>
      <c r="E54" s="138" t="str">
        <f t="shared" si="0"/>
        <v>Unterhaltsarbeiten</v>
      </c>
      <c r="F54" s="139"/>
      <c r="G54" s="48"/>
      <c r="H54" s="50">
        <v>5</v>
      </c>
      <c r="I54" s="51"/>
      <c r="J54" s="52"/>
      <c r="K54" s="53"/>
      <c r="L54" s="54"/>
      <c r="M54" s="75"/>
    </row>
    <row r="55" spans="1:13" x14ac:dyDescent="0.2">
      <c r="A55" s="49"/>
      <c r="B55" s="47"/>
      <c r="C55" s="47" t="s">
        <v>82</v>
      </c>
      <c r="D55" s="55">
        <v>1</v>
      </c>
      <c r="E55" s="138" t="str">
        <f t="shared" si="0"/>
        <v>Unterhaltsarbeiten</v>
      </c>
      <c r="F55" s="139"/>
      <c r="G55" s="48"/>
      <c r="H55" s="50">
        <v>5</v>
      </c>
      <c r="I55" s="51"/>
      <c r="J55" s="52"/>
      <c r="K55" s="53"/>
      <c r="L55" s="54"/>
      <c r="M55" s="75"/>
    </row>
    <row r="56" spans="1:13" x14ac:dyDescent="0.2">
      <c r="A56" s="49"/>
      <c r="B56" s="47"/>
      <c r="C56" s="47" t="s">
        <v>83</v>
      </c>
      <c r="D56" s="55">
        <v>2</v>
      </c>
      <c r="E56" s="138" t="str">
        <f t="shared" si="0"/>
        <v>Neophyten Bekämpfung</v>
      </c>
      <c r="F56" s="139"/>
      <c r="G56" s="48"/>
      <c r="H56" s="50">
        <v>30</v>
      </c>
      <c r="I56" s="51"/>
      <c r="J56" s="52"/>
      <c r="K56" s="53"/>
      <c r="L56" s="54"/>
      <c r="M56" s="75"/>
    </row>
    <row r="57" spans="1:13" x14ac:dyDescent="0.2">
      <c r="A57" s="49">
        <v>45801</v>
      </c>
      <c r="B57" s="47" t="s">
        <v>58</v>
      </c>
      <c r="C57" s="47" t="s">
        <v>59</v>
      </c>
      <c r="D57" s="55">
        <v>2</v>
      </c>
      <c r="E57" s="138" t="str">
        <f t="shared" si="0"/>
        <v>Neophyten Bekämpfung</v>
      </c>
      <c r="F57" s="139"/>
      <c r="G57" s="48"/>
      <c r="H57" s="50">
        <v>8</v>
      </c>
      <c r="I57" s="51"/>
      <c r="J57" s="52"/>
      <c r="K57" s="53"/>
      <c r="L57" s="54"/>
      <c r="M57" s="75"/>
    </row>
    <row r="58" spans="1:13" x14ac:dyDescent="0.2">
      <c r="A58" s="49"/>
      <c r="B58" s="47"/>
      <c r="C58" s="47" t="s">
        <v>60</v>
      </c>
      <c r="D58" s="55">
        <v>2</v>
      </c>
      <c r="E58" s="138" t="str">
        <f t="shared" si="0"/>
        <v>Neophyten Bekämpfung</v>
      </c>
      <c r="F58" s="81"/>
      <c r="G58" s="48"/>
      <c r="H58" s="50">
        <v>8</v>
      </c>
      <c r="I58" s="51"/>
      <c r="J58" s="52">
        <v>5</v>
      </c>
      <c r="K58" s="53"/>
      <c r="L58" s="54"/>
      <c r="M58" s="75"/>
    </row>
    <row r="59" spans="1:13" x14ac:dyDescent="0.2">
      <c r="A59" s="49"/>
      <c r="B59" s="47"/>
      <c r="C59" s="47" t="s">
        <v>61</v>
      </c>
      <c r="D59" s="55">
        <v>2</v>
      </c>
      <c r="E59" s="138" t="str">
        <f t="shared" si="0"/>
        <v>Neophyten Bekämpfung</v>
      </c>
      <c r="F59" s="81"/>
      <c r="G59" s="48"/>
      <c r="H59" s="50">
        <v>8</v>
      </c>
      <c r="I59" s="51">
        <v>5</v>
      </c>
      <c r="J59" s="52"/>
      <c r="K59" s="53"/>
      <c r="L59" s="54"/>
      <c r="M59" s="75"/>
    </row>
    <row r="60" spans="1:13" x14ac:dyDescent="0.2">
      <c r="A60" s="49"/>
      <c r="B60" s="47"/>
      <c r="C60" s="47" t="s">
        <v>62</v>
      </c>
      <c r="D60" s="55">
        <v>2</v>
      </c>
      <c r="E60" s="138" t="str">
        <f t="shared" si="0"/>
        <v>Neophyten Bekämpfung</v>
      </c>
      <c r="F60" s="81"/>
      <c r="G60" s="48"/>
      <c r="H60" s="50">
        <v>90</v>
      </c>
      <c r="I60" s="51"/>
      <c r="J60" s="52"/>
      <c r="K60" s="53"/>
      <c r="L60" s="54"/>
      <c r="M60" s="75"/>
    </row>
    <row r="61" spans="1:13" x14ac:dyDescent="0.2">
      <c r="A61" s="49">
        <v>45822</v>
      </c>
      <c r="B61" s="47" t="s">
        <v>58</v>
      </c>
      <c r="C61" s="47" t="s">
        <v>59</v>
      </c>
      <c r="D61" s="55">
        <v>2</v>
      </c>
      <c r="E61" s="138" t="str">
        <f t="shared" si="0"/>
        <v>Neophyten Bekämpfung</v>
      </c>
      <c r="F61" s="139"/>
      <c r="G61" s="48"/>
      <c r="H61" s="50">
        <v>10</v>
      </c>
      <c r="I61" s="51"/>
      <c r="J61" s="52"/>
      <c r="K61" s="53"/>
      <c r="L61" s="54"/>
      <c r="M61" s="75"/>
    </row>
    <row r="62" spans="1:13" x14ac:dyDescent="0.2">
      <c r="A62" s="49"/>
      <c r="B62" s="47"/>
      <c r="C62" s="47" t="s">
        <v>60</v>
      </c>
      <c r="D62" s="55">
        <v>2</v>
      </c>
      <c r="E62" s="138" t="str">
        <f t="shared" si="0"/>
        <v>Neophyten Bekämpfung</v>
      </c>
      <c r="F62" s="139"/>
      <c r="G62" s="48"/>
      <c r="H62" s="50">
        <v>10</v>
      </c>
      <c r="I62" s="51"/>
      <c r="J62" s="52"/>
      <c r="K62" s="53"/>
      <c r="L62" s="54"/>
      <c r="M62" s="75"/>
    </row>
    <row r="63" spans="1:13" x14ac:dyDescent="0.2">
      <c r="A63" s="49"/>
      <c r="B63" s="47"/>
      <c r="C63" s="47" t="s">
        <v>61</v>
      </c>
      <c r="D63" s="55">
        <v>2</v>
      </c>
      <c r="E63" s="138" t="str">
        <f t="shared" si="0"/>
        <v>Neophyten Bekämpfung</v>
      </c>
      <c r="F63" s="139"/>
      <c r="G63" s="48"/>
      <c r="H63" s="50">
        <v>16</v>
      </c>
      <c r="I63" s="51"/>
      <c r="J63" s="52"/>
      <c r="K63" s="53"/>
      <c r="L63" s="54"/>
      <c r="M63" s="75"/>
    </row>
    <row r="64" spans="1:13" x14ac:dyDescent="0.2">
      <c r="A64" s="49"/>
      <c r="B64" s="47"/>
      <c r="C64" s="47" t="s">
        <v>62</v>
      </c>
      <c r="D64" s="55">
        <v>2</v>
      </c>
      <c r="E64" s="138" t="str">
        <f t="shared" si="0"/>
        <v>Neophyten Bekämpfung</v>
      </c>
      <c r="F64" s="139"/>
      <c r="G64" s="48"/>
      <c r="H64" s="50">
        <v>12</v>
      </c>
      <c r="I64" s="51"/>
      <c r="J64" s="52"/>
      <c r="K64" s="53"/>
      <c r="L64" s="54"/>
      <c r="M64" s="75"/>
    </row>
    <row r="65" spans="1:14" x14ac:dyDescent="0.2">
      <c r="A65" s="49"/>
      <c r="B65" s="47"/>
      <c r="C65" s="47" t="s">
        <v>63</v>
      </c>
      <c r="D65" s="55">
        <v>2</v>
      </c>
      <c r="E65" s="138" t="str">
        <f t="shared" si="0"/>
        <v>Neophyten Bekämpfung</v>
      </c>
      <c r="F65" s="139"/>
      <c r="G65" s="48"/>
      <c r="H65" s="50">
        <v>7</v>
      </c>
      <c r="I65" s="51"/>
      <c r="J65" s="52"/>
      <c r="K65" s="53"/>
      <c r="L65" s="54"/>
      <c r="M65" s="75"/>
    </row>
    <row r="66" spans="1:14" x14ac:dyDescent="0.2">
      <c r="A66" s="49"/>
      <c r="B66" s="47"/>
      <c r="C66" s="47" t="s">
        <v>64</v>
      </c>
      <c r="D66" s="55">
        <v>2</v>
      </c>
      <c r="E66" s="138" t="str">
        <f t="shared" si="0"/>
        <v>Neophyten Bekämpfung</v>
      </c>
      <c r="F66" s="139"/>
      <c r="G66" s="48"/>
      <c r="H66" s="50">
        <v>7</v>
      </c>
      <c r="I66" s="51"/>
      <c r="J66" s="52"/>
      <c r="K66" s="53"/>
      <c r="L66" s="54"/>
      <c r="M66" s="75"/>
      <c r="N66" s="75"/>
    </row>
    <row r="67" spans="1:14" x14ac:dyDescent="0.2">
      <c r="A67" s="49"/>
      <c r="B67" s="47"/>
      <c r="C67" s="47" t="s">
        <v>65</v>
      </c>
      <c r="D67" s="55">
        <v>2</v>
      </c>
      <c r="E67" s="138" t="str">
        <f t="shared" si="0"/>
        <v>Neophyten Bekämpfung</v>
      </c>
      <c r="F67" s="139"/>
      <c r="G67" s="48"/>
      <c r="H67" s="50">
        <v>4.5</v>
      </c>
      <c r="I67" s="51"/>
      <c r="J67" s="52"/>
      <c r="K67" s="53"/>
      <c r="L67" s="54"/>
      <c r="M67" s="75"/>
      <c r="N67" s="75"/>
    </row>
    <row r="68" spans="1:14" x14ac:dyDescent="0.2">
      <c r="A68" s="49"/>
      <c r="B68" s="47"/>
      <c r="C68" s="47" t="s">
        <v>66</v>
      </c>
      <c r="D68" s="55">
        <v>2</v>
      </c>
      <c r="E68" s="138" t="str">
        <f t="shared" si="0"/>
        <v>Neophyten Bekämpfung</v>
      </c>
      <c r="F68" s="139"/>
      <c r="G68" s="48"/>
      <c r="H68" s="50">
        <v>7</v>
      </c>
      <c r="I68" s="51"/>
      <c r="J68" s="52"/>
      <c r="K68" s="53"/>
      <c r="L68" s="54"/>
      <c r="M68" s="75"/>
      <c r="N68" s="75"/>
    </row>
    <row r="69" spans="1:14" x14ac:dyDescent="0.2">
      <c r="A69" s="49"/>
      <c r="B69" s="47"/>
      <c r="C69" s="47" t="s">
        <v>67</v>
      </c>
      <c r="D69" s="55">
        <v>2</v>
      </c>
      <c r="E69" s="138" t="str">
        <f t="shared" si="0"/>
        <v>Neophyten Bekämpfung</v>
      </c>
      <c r="F69" s="139"/>
      <c r="G69" s="48"/>
      <c r="H69" s="50">
        <v>7</v>
      </c>
      <c r="I69" s="51"/>
      <c r="J69" s="52"/>
      <c r="K69" s="53"/>
      <c r="L69" s="54"/>
      <c r="M69" s="75"/>
      <c r="N69" s="75"/>
    </row>
    <row r="70" spans="1:14" x14ac:dyDescent="0.2">
      <c r="A70" s="49"/>
      <c r="B70" s="47"/>
      <c r="C70" s="47" t="s">
        <v>68</v>
      </c>
      <c r="D70" s="55">
        <v>2</v>
      </c>
      <c r="E70" s="138" t="str">
        <f t="shared" si="0"/>
        <v>Neophyten Bekämpfung</v>
      </c>
      <c r="F70" s="139"/>
      <c r="G70" s="48"/>
      <c r="H70" s="50">
        <v>7</v>
      </c>
      <c r="I70" s="51"/>
      <c r="J70" s="52"/>
      <c r="K70" s="53"/>
      <c r="L70" s="54"/>
      <c r="M70" s="75"/>
      <c r="N70" s="75"/>
    </row>
    <row r="71" spans="1:14" x14ac:dyDescent="0.2">
      <c r="A71" s="49"/>
      <c r="B71" s="47"/>
      <c r="C71" s="47" t="s">
        <v>69</v>
      </c>
      <c r="D71" s="55">
        <v>2</v>
      </c>
      <c r="E71" s="138" t="str">
        <f t="shared" si="0"/>
        <v>Neophyten Bekämpfung</v>
      </c>
      <c r="F71" s="139"/>
      <c r="G71" s="48"/>
      <c r="H71" s="50">
        <v>7</v>
      </c>
      <c r="I71" s="51"/>
      <c r="J71" s="52"/>
      <c r="K71" s="53"/>
      <c r="L71" s="54"/>
      <c r="M71" s="75"/>
      <c r="N71" s="75"/>
    </row>
    <row r="72" spans="1:14" x14ac:dyDescent="0.2">
      <c r="A72" s="49"/>
      <c r="B72" s="47"/>
      <c r="C72" s="47" t="s">
        <v>70</v>
      </c>
      <c r="D72" s="55">
        <v>2</v>
      </c>
      <c r="E72" s="138" t="str">
        <f t="shared" si="0"/>
        <v>Neophyten Bekämpfung</v>
      </c>
      <c r="F72" s="139"/>
      <c r="G72" s="48"/>
      <c r="H72" s="50">
        <v>7</v>
      </c>
      <c r="I72" s="51"/>
      <c r="J72" s="52"/>
      <c r="K72" s="53"/>
      <c r="L72" s="54"/>
      <c r="M72" s="75"/>
      <c r="N72" s="75"/>
    </row>
    <row r="73" spans="1:14" x14ac:dyDescent="0.2">
      <c r="A73" s="49"/>
      <c r="B73" s="47"/>
      <c r="C73" s="47" t="s">
        <v>71</v>
      </c>
      <c r="D73" s="55">
        <v>2</v>
      </c>
      <c r="E73" s="138" t="str">
        <f t="shared" si="0"/>
        <v>Neophyten Bekämpfung</v>
      </c>
      <c r="F73" s="139"/>
      <c r="G73" s="48"/>
      <c r="H73" s="50">
        <v>7</v>
      </c>
      <c r="I73" s="51"/>
      <c r="J73" s="52"/>
      <c r="K73" s="53"/>
      <c r="L73" s="54"/>
      <c r="M73" s="75"/>
      <c r="N73" s="75"/>
    </row>
    <row r="74" spans="1:14" x14ac:dyDescent="0.2">
      <c r="A74" s="49"/>
      <c r="B74" s="47"/>
      <c r="C74" s="47" t="s">
        <v>72</v>
      </c>
      <c r="D74" s="55">
        <v>2</v>
      </c>
      <c r="E74" s="138" t="str">
        <f t="shared" si="0"/>
        <v>Neophyten Bekämpfung</v>
      </c>
      <c r="F74" s="139"/>
      <c r="G74" s="48"/>
      <c r="H74" s="50">
        <v>7</v>
      </c>
      <c r="I74" s="51"/>
      <c r="J74" s="52"/>
      <c r="K74" s="53"/>
      <c r="L74" s="54"/>
      <c r="M74" s="75"/>
      <c r="N74" s="75"/>
    </row>
    <row r="75" spans="1:14" x14ac:dyDescent="0.2">
      <c r="A75" s="49"/>
      <c r="B75" s="47"/>
      <c r="C75" s="47" t="s">
        <v>73</v>
      </c>
      <c r="D75" s="55">
        <v>2</v>
      </c>
      <c r="E75" s="138" t="str">
        <f t="shared" si="0"/>
        <v>Neophyten Bekämpfung</v>
      </c>
      <c r="F75" s="139"/>
      <c r="G75" s="48"/>
      <c r="H75" s="50">
        <v>7</v>
      </c>
      <c r="I75" s="51"/>
      <c r="J75" s="52"/>
      <c r="K75" s="53"/>
      <c r="L75" s="54"/>
      <c r="M75" s="75"/>
      <c r="N75" s="75"/>
    </row>
    <row r="76" spans="1:14" x14ac:dyDescent="0.2">
      <c r="A76" s="49"/>
      <c r="B76" s="47"/>
      <c r="C76" s="47" t="s">
        <v>74</v>
      </c>
      <c r="D76" s="55">
        <v>2</v>
      </c>
      <c r="E76" s="138" t="str">
        <f t="shared" si="0"/>
        <v>Neophyten Bekämpfung</v>
      </c>
      <c r="F76" s="139"/>
      <c r="G76" s="48"/>
      <c r="H76" s="50">
        <v>7</v>
      </c>
      <c r="I76" s="51">
        <v>6</v>
      </c>
      <c r="J76" s="52">
        <v>60</v>
      </c>
      <c r="K76" s="53"/>
      <c r="L76" s="54"/>
      <c r="M76" s="75"/>
      <c r="N76" s="75"/>
    </row>
    <row r="77" spans="1:14" x14ac:dyDescent="0.2">
      <c r="A77" s="49"/>
      <c r="B77" s="47"/>
      <c r="C77" s="47"/>
      <c r="D77" s="55"/>
      <c r="E77" s="138" t="str">
        <f t="shared" ref="E77" si="1">IF(D77=1,$F$3,IF(D77=2,$F$4,IF(D77=3,$F$5,IF(D77=4,$F$6,IF(D77=5,$F$7,IF(D77=6,$F$8,""))))))</f>
        <v/>
      </c>
      <c r="F77" s="81"/>
      <c r="G77" s="48"/>
      <c r="H77" s="50"/>
      <c r="I77" s="51"/>
      <c r="J77" s="52"/>
      <c r="K77" s="53"/>
      <c r="L77" s="54"/>
      <c r="M77" s="75"/>
      <c r="N77" s="75"/>
    </row>
    <row r="78" spans="1:14" x14ac:dyDescent="0.2">
      <c r="A78" s="49"/>
      <c r="B78" s="47"/>
      <c r="C78" s="47"/>
      <c r="D78" s="55"/>
      <c r="E78" s="138" t="str">
        <f t="shared" ref="E78" si="2">IF(D78=1,$F$3,IF(D78=2,$F$4,IF(D78=3,$F$5,IF(D78=4,$F$6,IF(D78=5,$F$7,IF(D78=6,$F$8,""))))))</f>
        <v/>
      </c>
      <c r="F78" s="81"/>
      <c r="G78" s="48"/>
      <c r="H78" s="50"/>
      <c r="I78" s="51"/>
      <c r="J78" s="52"/>
      <c r="K78" s="53"/>
      <c r="L78" s="54"/>
      <c r="M78" s="75"/>
      <c r="N78" s="75"/>
    </row>
    <row r="79" spans="1:14" x14ac:dyDescent="0.2">
      <c r="A79" s="49"/>
      <c r="B79" s="47"/>
      <c r="C79" s="47"/>
      <c r="D79" s="55"/>
      <c r="E79" s="138" t="str">
        <f t="shared" ref="E79:E122" si="3">IF(D79=1,$F$3,IF(D79=2,$F$4,IF(D79=3,$F$5,IF(D79=4,$F$6,IF(D79=5,$F$7,IF(D79=6,$F$8,""))))))</f>
        <v/>
      </c>
      <c r="F79" s="139"/>
      <c r="G79" s="48"/>
      <c r="H79" s="50"/>
      <c r="I79" s="51"/>
      <c r="J79" s="52"/>
      <c r="K79" s="53"/>
      <c r="L79" s="54"/>
      <c r="M79" s="75"/>
      <c r="N79" s="75"/>
    </row>
    <row r="80" spans="1:14" x14ac:dyDescent="0.2">
      <c r="A80" s="49"/>
      <c r="B80" s="47"/>
      <c r="C80" s="47"/>
      <c r="D80" s="55"/>
      <c r="E80" s="138" t="str">
        <f t="shared" si="3"/>
        <v/>
      </c>
      <c r="F80" s="139"/>
      <c r="G80" s="48"/>
      <c r="H80" s="50"/>
      <c r="I80" s="51"/>
      <c r="J80" s="52"/>
      <c r="K80" s="53"/>
      <c r="L80" s="54"/>
      <c r="M80" s="75"/>
      <c r="N80" s="75"/>
    </row>
    <row r="81" spans="1:14" x14ac:dyDescent="0.2">
      <c r="A81" s="49"/>
      <c r="B81" s="47"/>
      <c r="C81" s="47"/>
      <c r="D81" s="55"/>
      <c r="E81" s="138" t="str">
        <f t="shared" si="3"/>
        <v/>
      </c>
      <c r="F81" s="139"/>
      <c r="G81" s="48"/>
      <c r="H81" s="50"/>
      <c r="I81" s="51"/>
      <c r="J81" s="52"/>
      <c r="K81" s="53"/>
      <c r="L81" s="54"/>
      <c r="M81" s="75"/>
      <c r="N81" s="75"/>
    </row>
    <row r="82" spans="1:14" x14ac:dyDescent="0.2">
      <c r="A82" s="49"/>
      <c r="B82" s="47"/>
      <c r="C82" s="47"/>
      <c r="D82" s="55"/>
      <c r="E82" s="138" t="str">
        <f t="shared" si="3"/>
        <v/>
      </c>
      <c r="F82" s="81"/>
      <c r="G82" s="48"/>
      <c r="H82" s="50"/>
      <c r="I82" s="51"/>
      <c r="J82" s="52"/>
      <c r="K82" s="53"/>
      <c r="L82" s="54"/>
      <c r="M82" s="75"/>
      <c r="N82" s="75"/>
    </row>
    <row r="83" spans="1:14" x14ac:dyDescent="0.2">
      <c r="A83" s="49"/>
      <c r="B83" s="47"/>
      <c r="C83" s="47"/>
      <c r="D83" s="55"/>
      <c r="E83" s="138" t="str">
        <f t="shared" si="3"/>
        <v/>
      </c>
      <c r="F83" s="81"/>
      <c r="G83" s="48"/>
      <c r="H83" s="50"/>
      <c r="I83" s="51"/>
      <c r="J83" s="52"/>
      <c r="K83" s="53"/>
      <c r="L83" s="54"/>
      <c r="M83" s="75"/>
      <c r="N83" s="75"/>
    </row>
    <row r="84" spans="1:14" x14ac:dyDescent="0.2">
      <c r="A84" s="49"/>
      <c r="B84" s="47"/>
      <c r="C84" s="47"/>
      <c r="D84" s="55"/>
      <c r="E84" s="138" t="str">
        <f t="shared" si="3"/>
        <v/>
      </c>
      <c r="F84" s="139"/>
      <c r="G84" s="48"/>
      <c r="H84" s="50"/>
      <c r="I84" s="51"/>
      <c r="J84" s="52"/>
      <c r="K84" s="53"/>
      <c r="L84" s="54"/>
      <c r="M84" s="75"/>
      <c r="N84" s="75"/>
    </row>
    <row r="85" spans="1:14" x14ac:dyDescent="0.2">
      <c r="A85" s="49"/>
      <c r="B85" s="47"/>
      <c r="C85" s="47"/>
      <c r="D85" s="55"/>
      <c r="E85" s="138" t="str">
        <f t="shared" si="3"/>
        <v/>
      </c>
      <c r="F85" s="139"/>
      <c r="G85" s="48"/>
      <c r="H85" s="50"/>
      <c r="I85" s="51"/>
      <c r="J85" s="52"/>
      <c r="K85" s="53"/>
      <c r="L85" s="54"/>
      <c r="M85" s="75"/>
      <c r="N85" s="75"/>
    </row>
    <row r="86" spans="1:14" x14ac:dyDescent="0.2">
      <c r="A86" s="49"/>
      <c r="B86" s="47"/>
      <c r="C86" s="47"/>
      <c r="D86" s="55"/>
      <c r="E86" s="138" t="str">
        <f t="shared" si="3"/>
        <v/>
      </c>
      <c r="F86" s="139"/>
      <c r="G86" s="48"/>
      <c r="H86" s="50"/>
      <c r="I86" s="51"/>
      <c r="J86" s="52"/>
      <c r="K86" s="53"/>
      <c r="L86" s="54"/>
      <c r="M86" s="75"/>
      <c r="N86" s="75"/>
    </row>
    <row r="87" spans="1:14" x14ac:dyDescent="0.2">
      <c r="A87" s="49"/>
      <c r="B87" s="47"/>
      <c r="C87" s="47"/>
      <c r="D87" s="55"/>
      <c r="E87" s="138" t="str">
        <f t="shared" si="3"/>
        <v/>
      </c>
      <c r="F87" s="139"/>
      <c r="G87" s="48"/>
      <c r="H87" s="50"/>
      <c r="I87" s="51"/>
      <c r="J87" s="52"/>
      <c r="K87" s="53"/>
      <c r="L87" s="54"/>
      <c r="M87" s="75"/>
      <c r="N87" s="75"/>
    </row>
    <row r="88" spans="1:14" x14ac:dyDescent="0.2">
      <c r="A88" s="49"/>
      <c r="B88" s="47"/>
      <c r="C88" s="47"/>
      <c r="D88" s="55"/>
      <c r="E88" s="138" t="str">
        <f t="shared" si="3"/>
        <v/>
      </c>
      <c r="F88" s="81"/>
      <c r="G88" s="48"/>
      <c r="H88" s="50"/>
      <c r="I88" s="51"/>
      <c r="J88" s="52"/>
      <c r="K88" s="53"/>
      <c r="L88" s="54"/>
      <c r="M88" s="75"/>
      <c r="N88" s="75"/>
    </row>
    <row r="89" spans="1:14" x14ac:dyDescent="0.2">
      <c r="A89" s="49"/>
      <c r="B89" s="47"/>
      <c r="C89" s="47"/>
      <c r="D89" s="55"/>
      <c r="E89" s="138" t="str">
        <f t="shared" si="3"/>
        <v/>
      </c>
      <c r="F89" s="81"/>
      <c r="G89" s="48"/>
      <c r="H89" s="50"/>
      <c r="I89" s="51"/>
      <c r="J89" s="52"/>
      <c r="K89" s="53"/>
      <c r="L89" s="54"/>
      <c r="M89" s="75"/>
      <c r="N89" s="75"/>
    </row>
    <row r="90" spans="1:14" x14ac:dyDescent="0.2">
      <c r="A90" s="49"/>
      <c r="B90" s="47"/>
      <c r="C90" s="47"/>
      <c r="D90" s="55"/>
      <c r="E90" s="138" t="str">
        <f t="shared" si="3"/>
        <v/>
      </c>
      <c r="F90" s="81"/>
      <c r="G90" s="48"/>
      <c r="H90" s="50"/>
      <c r="I90" s="51"/>
      <c r="J90" s="52"/>
      <c r="K90" s="53"/>
      <c r="L90" s="54"/>
      <c r="M90" s="75"/>
      <c r="N90" s="75"/>
    </row>
    <row r="91" spans="1:14" x14ac:dyDescent="0.2">
      <c r="A91" s="49"/>
      <c r="B91" s="47"/>
      <c r="C91" s="47"/>
      <c r="D91" s="55"/>
      <c r="E91" s="138" t="str">
        <f t="shared" si="3"/>
        <v/>
      </c>
      <c r="F91" s="81"/>
      <c r="G91" s="48"/>
      <c r="H91" s="50"/>
      <c r="I91" s="51"/>
      <c r="J91" s="52"/>
      <c r="K91" s="53"/>
      <c r="L91" s="54"/>
      <c r="M91" s="75"/>
      <c r="N91" s="75"/>
    </row>
    <row r="92" spans="1:14" x14ac:dyDescent="0.2">
      <c r="A92" s="49"/>
      <c r="B92" s="47"/>
      <c r="C92" s="47"/>
      <c r="D92" s="55"/>
      <c r="E92" s="138" t="str">
        <f t="shared" si="3"/>
        <v/>
      </c>
      <c r="F92" s="81"/>
      <c r="G92" s="48"/>
      <c r="H92" s="50"/>
      <c r="I92" s="51"/>
      <c r="J92" s="52"/>
      <c r="K92" s="53"/>
      <c r="L92" s="54"/>
      <c r="M92" s="75"/>
      <c r="N92" s="75"/>
    </row>
    <row r="93" spans="1:14" x14ac:dyDescent="0.2">
      <c r="A93" s="49"/>
      <c r="B93" s="47"/>
      <c r="C93" s="47"/>
      <c r="D93" s="55"/>
      <c r="E93" s="138" t="str">
        <f t="shared" si="3"/>
        <v/>
      </c>
      <c r="F93" s="81"/>
      <c r="G93" s="48"/>
      <c r="H93" s="50"/>
      <c r="I93" s="51"/>
      <c r="J93" s="52"/>
      <c r="K93" s="53"/>
      <c r="L93" s="54"/>
      <c r="M93" s="75"/>
      <c r="N93" s="75"/>
    </row>
    <row r="94" spans="1:14" x14ac:dyDescent="0.2">
      <c r="A94" s="49"/>
      <c r="B94" s="47"/>
      <c r="C94" s="47"/>
      <c r="D94" s="55"/>
      <c r="E94" s="138" t="str">
        <f t="shared" si="3"/>
        <v/>
      </c>
      <c r="F94" s="81"/>
      <c r="G94" s="48"/>
      <c r="H94" s="50"/>
      <c r="I94" s="51"/>
      <c r="J94" s="52"/>
      <c r="K94" s="53"/>
      <c r="L94" s="54"/>
      <c r="M94" s="75"/>
      <c r="N94" s="75"/>
    </row>
    <row r="95" spans="1:14" x14ac:dyDescent="0.2">
      <c r="A95" s="49"/>
      <c r="B95" s="47"/>
      <c r="C95" s="47"/>
      <c r="D95" s="55"/>
      <c r="E95" s="138" t="str">
        <f t="shared" si="3"/>
        <v/>
      </c>
      <c r="F95" s="81"/>
      <c r="G95" s="48"/>
      <c r="H95" s="50"/>
      <c r="I95" s="51"/>
      <c r="J95" s="52"/>
      <c r="K95" s="53"/>
      <c r="L95" s="54"/>
      <c r="M95" s="75"/>
      <c r="N95" s="75"/>
    </row>
    <row r="96" spans="1:14" x14ac:dyDescent="0.2">
      <c r="A96" s="49"/>
      <c r="B96" s="47"/>
      <c r="C96" s="47"/>
      <c r="D96" s="55"/>
      <c r="E96" s="138" t="str">
        <f t="shared" si="3"/>
        <v/>
      </c>
      <c r="F96" s="81"/>
      <c r="G96" s="48"/>
      <c r="H96" s="50"/>
      <c r="I96" s="51"/>
      <c r="J96" s="52"/>
      <c r="K96" s="53"/>
      <c r="L96" s="54"/>
      <c r="M96" s="75"/>
      <c r="N96" s="75"/>
    </row>
    <row r="97" spans="1:14" x14ac:dyDescent="0.2">
      <c r="A97" s="49"/>
      <c r="B97" s="47"/>
      <c r="C97" s="47"/>
      <c r="D97" s="55"/>
      <c r="E97" s="138" t="str">
        <f t="shared" si="3"/>
        <v/>
      </c>
      <c r="F97" s="81"/>
      <c r="G97" s="48"/>
      <c r="H97" s="50"/>
      <c r="I97" s="51"/>
      <c r="J97" s="52"/>
      <c r="K97" s="53"/>
      <c r="L97" s="54"/>
      <c r="M97" s="75"/>
      <c r="N97" s="75"/>
    </row>
    <row r="98" spans="1:14" x14ac:dyDescent="0.2">
      <c r="A98" s="49"/>
      <c r="B98" s="47"/>
      <c r="C98" s="47"/>
      <c r="D98" s="55"/>
      <c r="E98" s="138" t="str">
        <f t="shared" si="3"/>
        <v/>
      </c>
      <c r="F98" s="81"/>
      <c r="G98" s="48"/>
      <c r="H98" s="50"/>
      <c r="I98" s="51"/>
      <c r="J98" s="52"/>
      <c r="K98" s="53"/>
      <c r="L98" s="54"/>
      <c r="M98" s="75"/>
      <c r="N98" s="75"/>
    </row>
    <row r="99" spans="1:14" x14ac:dyDescent="0.2">
      <c r="A99" s="49"/>
      <c r="B99" s="47"/>
      <c r="C99" s="47"/>
      <c r="D99" s="55"/>
      <c r="E99" s="138" t="str">
        <f t="shared" si="3"/>
        <v/>
      </c>
      <c r="F99" s="81"/>
      <c r="G99" s="48"/>
      <c r="H99" s="50"/>
      <c r="I99" s="51"/>
      <c r="J99" s="52"/>
      <c r="K99" s="53"/>
      <c r="L99" s="54"/>
      <c r="M99" s="75"/>
      <c r="N99" s="75"/>
    </row>
    <row r="100" spans="1:14" x14ac:dyDescent="0.2">
      <c r="A100" s="49"/>
      <c r="B100" s="47"/>
      <c r="C100" s="47"/>
      <c r="D100" s="55"/>
      <c r="E100" s="138" t="str">
        <f t="shared" si="3"/>
        <v/>
      </c>
      <c r="F100" s="81"/>
      <c r="G100" s="48"/>
      <c r="H100" s="50"/>
      <c r="I100" s="51"/>
      <c r="J100" s="52"/>
      <c r="K100" s="53"/>
      <c r="L100" s="54"/>
      <c r="M100" s="75"/>
      <c r="N100" s="75"/>
    </row>
    <row r="101" spans="1:14" x14ac:dyDescent="0.2">
      <c r="A101" s="49"/>
      <c r="B101" s="47"/>
      <c r="C101" s="47"/>
      <c r="D101" s="55"/>
      <c r="E101" s="138" t="str">
        <f t="shared" si="3"/>
        <v/>
      </c>
      <c r="F101" s="81"/>
      <c r="G101" s="48"/>
      <c r="H101" s="50"/>
      <c r="I101" s="51"/>
      <c r="J101" s="52"/>
      <c r="K101" s="53"/>
      <c r="L101" s="54"/>
      <c r="M101" s="75"/>
      <c r="N101" s="75"/>
    </row>
    <row r="102" spans="1:14" x14ac:dyDescent="0.2">
      <c r="A102" s="49"/>
      <c r="B102" s="47"/>
      <c r="C102" s="47"/>
      <c r="D102" s="55"/>
      <c r="E102" s="138" t="str">
        <f t="shared" si="3"/>
        <v/>
      </c>
      <c r="F102" s="81"/>
      <c r="G102" s="48"/>
      <c r="H102" s="50"/>
      <c r="I102" s="51"/>
      <c r="J102" s="52"/>
      <c r="K102" s="53"/>
      <c r="L102" s="54"/>
      <c r="M102" s="75"/>
      <c r="N102" s="75"/>
    </row>
    <row r="103" spans="1:14" x14ac:dyDescent="0.2">
      <c r="A103" s="49"/>
      <c r="B103" s="47"/>
      <c r="C103" s="47"/>
      <c r="D103" s="55"/>
      <c r="E103" s="138" t="str">
        <f t="shared" si="3"/>
        <v/>
      </c>
      <c r="F103" s="81"/>
      <c r="G103" s="48"/>
      <c r="H103" s="50"/>
      <c r="I103" s="51"/>
      <c r="J103" s="52"/>
      <c r="K103" s="53"/>
      <c r="L103" s="54"/>
      <c r="M103" s="75"/>
      <c r="N103" s="75"/>
    </row>
    <row r="104" spans="1:14" x14ac:dyDescent="0.2">
      <c r="A104" s="49"/>
      <c r="B104" s="47"/>
      <c r="C104" s="47"/>
      <c r="D104" s="55"/>
      <c r="E104" s="138" t="str">
        <f t="shared" si="3"/>
        <v/>
      </c>
      <c r="F104" s="81"/>
      <c r="G104" s="48"/>
      <c r="H104" s="50"/>
      <c r="I104" s="51"/>
      <c r="J104" s="52"/>
      <c r="K104" s="53"/>
      <c r="L104" s="54"/>
      <c r="M104" s="75"/>
      <c r="N104" s="75"/>
    </row>
    <row r="105" spans="1:14" x14ac:dyDescent="0.2">
      <c r="A105" s="49"/>
      <c r="B105" s="47"/>
      <c r="C105" s="47"/>
      <c r="D105" s="55"/>
      <c r="E105" s="138" t="str">
        <f t="shared" si="3"/>
        <v/>
      </c>
      <c r="F105" s="81"/>
      <c r="G105" s="48"/>
      <c r="H105" s="50"/>
      <c r="I105" s="51"/>
      <c r="J105" s="52"/>
      <c r="K105" s="53"/>
      <c r="L105" s="54"/>
      <c r="M105" s="75"/>
      <c r="N105" s="75"/>
    </row>
    <row r="106" spans="1:14" x14ac:dyDescent="0.2">
      <c r="A106" s="49"/>
      <c r="B106" s="47"/>
      <c r="C106" s="47"/>
      <c r="D106" s="55"/>
      <c r="E106" s="138" t="str">
        <f t="shared" si="3"/>
        <v/>
      </c>
      <c r="F106" s="139"/>
      <c r="G106" s="48"/>
      <c r="H106" s="50"/>
      <c r="I106" s="51"/>
      <c r="J106" s="52"/>
      <c r="K106" s="53"/>
      <c r="L106" s="54"/>
      <c r="M106" s="75"/>
      <c r="N106" s="75"/>
    </row>
    <row r="107" spans="1:14" x14ac:dyDescent="0.2">
      <c r="A107" s="49"/>
      <c r="B107" s="47"/>
      <c r="C107" s="47"/>
      <c r="D107" s="55"/>
      <c r="E107" s="138" t="str">
        <f t="shared" si="3"/>
        <v/>
      </c>
      <c r="F107" s="139"/>
      <c r="G107" s="48"/>
      <c r="H107" s="50"/>
      <c r="I107" s="51"/>
      <c r="J107" s="52"/>
      <c r="K107" s="53"/>
      <c r="L107" s="54"/>
      <c r="M107" s="75"/>
      <c r="N107" s="75"/>
    </row>
    <row r="108" spans="1:14" x14ac:dyDescent="0.2">
      <c r="A108" s="49"/>
      <c r="B108" s="47"/>
      <c r="C108" s="47"/>
      <c r="D108" s="55"/>
      <c r="E108" s="138" t="str">
        <f t="shared" si="3"/>
        <v/>
      </c>
      <c r="F108" s="81"/>
      <c r="G108" s="48"/>
      <c r="H108" s="50"/>
      <c r="I108" s="51"/>
      <c r="J108" s="52"/>
      <c r="K108" s="53"/>
      <c r="L108" s="54"/>
      <c r="M108" s="75"/>
      <c r="N108" s="75"/>
    </row>
    <row r="109" spans="1:14" x14ac:dyDescent="0.2">
      <c r="A109" s="49"/>
      <c r="B109" s="47"/>
      <c r="C109" s="47"/>
      <c r="D109" s="55"/>
      <c r="E109" s="138" t="str">
        <f t="shared" si="3"/>
        <v/>
      </c>
      <c r="F109" s="81"/>
      <c r="G109" s="48"/>
      <c r="H109" s="50"/>
      <c r="I109" s="51"/>
      <c r="J109" s="52"/>
      <c r="K109" s="53"/>
      <c r="L109" s="54"/>
      <c r="M109" s="75"/>
      <c r="N109" s="75"/>
    </row>
    <row r="110" spans="1:14" x14ac:dyDescent="0.2">
      <c r="A110" s="49"/>
      <c r="B110" s="47"/>
      <c r="C110" s="47"/>
      <c r="D110" s="55"/>
      <c r="E110" s="138" t="str">
        <f t="shared" si="3"/>
        <v/>
      </c>
      <c r="F110" s="81"/>
      <c r="G110" s="48"/>
      <c r="H110" s="50"/>
      <c r="I110" s="51"/>
      <c r="J110" s="52"/>
      <c r="K110" s="53"/>
      <c r="L110" s="54"/>
      <c r="M110" s="75"/>
      <c r="N110" s="75"/>
    </row>
    <row r="111" spans="1:14" x14ac:dyDescent="0.2">
      <c r="A111" s="49"/>
      <c r="B111" s="47"/>
      <c r="C111" s="47"/>
      <c r="D111" s="55"/>
      <c r="E111" s="138" t="str">
        <f t="shared" si="3"/>
        <v/>
      </c>
      <c r="F111" s="81"/>
      <c r="G111" s="48"/>
      <c r="H111" s="50"/>
      <c r="I111" s="51"/>
      <c r="J111" s="52"/>
      <c r="K111" s="53"/>
      <c r="L111" s="54"/>
      <c r="M111" s="75"/>
      <c r="N111" s="75"/>
    </row>
    <row r="112" spans="1:14" x14ac:dyDescent="0.2">
      <c r="A112" s="49"/>
      <c r="B112" s="47"/>
      <c r="C112" s="47"/>
      <c r="D112" s="55"/>
      <c r="E112" s="138" t="str">
        <f t="shared" si="3"/>
        <v/>
      </c>
      <c r="F112" s="81"/>
      <c r="G112" s="48"/>
      <c r="H112" s="50"/>
      <c r="I112" s="51"/>
      <c r="J112" s="52"/>
      <c r="K112" s="53"/>
      <c r="L112" s="54"/>
      <c r="M112" s="75"/>
      <c r="N112" s="75"/>
    </row>
    <row r="113" spans="1:14" x14ac:dyDescent="0.2">
      <c r="A113" s="49"/>
      <c r="B113" s="47"/>
      <c r="C113" s="47"/>
      <c r="D113" s="55"/>
      <c r="E113" s="138" t="str">
        <f t="shared" si="3"/>
        <v/>
      </c>
      <c r="F113" s="81"/>
      <c r="G113" s="48"/>
      <c r="H113" s="50"/>
      <c r="I113" s="51"/>
      <c r="J113" s="52"/>
      <c r="K113" s="53"/>
      <c r="L113" s="54"/>
      <c r="M113" s="75"/>
      <c r="N113" s="75"/>
    </row>
    <row r="114" spans="1:14" x14ac:dyDescent="0.2">
      <c r="A114" s="49"/>
      <c r="B114" s="47"/>
      <c r="C114" s="47"/>
      <c r="D114" s="55"/>
      <c r="E114" s="138" t="str">
        <f t="shared" si="3"/>
        <v/>
      </c>
      <c r="F114" s="81"/>
      <c r="G114" s="48"/>
      <c r="H114" s="50"/>
      <c r="I114" s="51"/>
      <c r="J114" s="52"/>
      <c r="K114" s="53"/>
      <c r="L114" s="54"/>
      <c r="M114" s="75"/>
      <c r="N114" s="75"/>
    </row>
    <row r="115" spans="1:14" x14ac:dyDescent="0.2">
      <c r="A115" s="49"/>
      <c r="B115" s="47"/>
      <c r="C115" s="47"/>
      <c r="D115" s="55"/>
      <c r="E115" s="138" t="str">
        <f t="shared" si="3"/>
        <v/>
      </c>
      <c r="F115" s="81"/>
      <c r="G115" s="48"/>
      <c r="H115" s="50"/>
      <c r="I115" s="51"/>
      <c r="J115" s="52"/>
      <c r="K115" s="53"/>
      <c r="L115" s="54"/>
      <c r="M115" s="75"/>
      <c r="N115" s="75"/>
    </row>
    <row r="116" spans="1:14" x14ac:dyDescent="0.2">
      <c r="A116" s="49"/>
      <c r="B116" s="47"/>
      <c r="C116" s="47"/>
      <c r="D116" s="55"/>
      <c r="E116" s="138" t="str">
        <f t="shared" si="3"/>
        <v/>
      </c>
      <c r="F116" s="81"/>
      <c r="G116" s="48"/>
      <c r="H116" s="50"/>
      <c r="I116" s="51"/>
      <c r="J116" s="52"/>
      <c r="K116" s="53"/>
      <c r="L116" s="54"/>
      <c r="M116" s="75"/>
      <c r="N116" s="75"/>
    </row>
    <row r="117" spans="1:14" x14ac:dyDescent="0.2">
      <c r="A117" s="49"/>
      <c r="B117" s="47"/>
      <c r="C117" s="47"/>
      <c r="D117" s="55"/>
      <c r="E117" s="138" t="str">
        <f t="shared" si="3"/>
        <v/>
      </c>
      <c r="F117" s="81"/>
      <c r="G117" s="48"/>
      <c r="H117" s="50"/>
      <c r="I117" s="51"/>
      <c r="J117" s="52"/>
      <c r="K117" s="53"/>
      <c r="L117" s="54"/>
      <c r="M117" s="75"/>
      <c r="N117" s="75"/>
    </row>
    <row r="118" spans="1:14" x14ac:dyDescent="0.2">
      <c r="A118" s="49"/>
      <c r="B118" s="47"/>
      <c r="C118" s="47"/>
      <c r="D118" s="55"/>
      <c r="E118" s="138" t="str">
        <f t="shared" si="3"/>
        <v/>
      </c>
      <c r="F118" s="81"/>
      <c r="G118" s="48"/>
      <c r="H118" s="50"/>
      <c r="I118" s="51"/>
      <c r="J118" s="52"/>
      <c r="K118" s="53"/>
      <c r="L118" s="54"/>
      <c r="M118" s="75"/>
      <c r="N118" s="75"/>
    </row>
    <row r="119" spans="1:14" x14ac:dyDescent="0.2">
      <c r="A119" s="49"/>
      <c r="B119" s="47"/>
      <c r="C119" s="47"/>
      <c r="D119" s="55"/>
      <c r="E119" s="138" t="str">
        <f t="shared" si="3"/>
        <v/>
      </c>
      <c r="F119" s="81"/>
      <c r="G119" s="48"/>
      <c r="H119" s="50"/>
      <c r="I119" s="51"/>
      <c r="J119" s="52"/>
      <c r="K119" s="53"/>
      <c r="L119" s="54"/>
      <c r="M119" s="75"/>
      <c r="N119" s="75"/>
    </row>
    <row r="120" spans="1:14" x14ac:dyDescent="0.2">
      <c r="A120" s="49"/>
      <c r="B120" s="47"/>
      <c r="C120" s="47"/>
      <c r="D120" s="55"/>
      <c r="E120" s="138" t="str">
        <f t="shared" si="3"/>
        <v/>
      </c>
      <c r="F120" s="139"/>
      <c r="G120" s="48"/>
      <c r="H120" s="50"/>
      <c r="I120" s="51"/>
      <c r="J120" s="52"/>
      <c r="K120" s="53"/>
      <c r="L120" s="54"/>
      <c r="M120" s="75"/>
      <c r="N120" s="75"/>
    </row>
    <row r="121" spans="1:14" x14ac:dyDescent="0.2">
      <c r="A121" s="49"/>
      <c r="B121" s="47"/>
      <c r="C121" s="47"/>
      <c r="D121" s="55"/>
      <c r="E121" s="138" t="str">
        <f t="shared" si="3"/>
        <v/>
      </c>
      <c r="F121" s="139"/>
      <c r="G121" s="48"/>
      <c r="H121" s="50"/>
      <c r="I121" s="51"/>
      <c r="J121" s="52"/>
      <c r="K121" s="53"/>
      <c r="L121" s="54"/>
      <c r="M121" s="75"/>
      <c r="N121" s="75"/>
    </row>
    <row r="122" spans="1:14" x14ac:dyDescent="0.2">
      <c r="A122" s="56"/>
      <c r="B122" s="57"/>
      <c r="C122" s="57"/>
      <c r="D122" s="58"/>
      <c r="E122" s="138" t="str">
        <f t="shared" si="3"/>
        <v/>
      </c>
      <c r="F122" s="140"/>
      <c r="G122" s="59"/>
      <c r="H122" s="50"/>
      <c r="I122" s="51"/>
      <c r="J122" s="52"/>
      <c r="K122" s="53"/>
      <c r="L122" s="54"/>
      <c r="M122" s="75"/>
      <c r="N122" s="75"/>
    </row>
    <row r="123" spans="1:14" x14ac:dyDescent="0.2">
      <c r="A123" s="60"/>
      <c r="B123" s="61"/>
      <c r="C123" s="61"/>
      <c r="D123" s="144"/>
      <c r="E123" s="145"/>
      <c r="F123" s="141"/>
      <c r="G123" s="62"/>
      <c r="H123" s="63"/>
      <c r="I123" s="64"/>
      <c r="J123" s="65"/>
      <c r="K123" s="66"/>
      <c r="L123" s="67"/>
      <c r="M123" s="75"/>
      <c r="N123" s="75"/>
    </row>
    <row r="124" spans="1:14" ht="14.25" thickBot="1" x14ac:dyDescent="0.25">
      <c r="A124" s="68"/>
      <c r="B124" s="69"/>
      <c r="C124" s="69"/>
      <c r="D124" s="70"/>
      <c r="E124" s="142" t="str">
        <f>IF(D124=1,$F$3,IF(D124=2,$F$5,IF(D124=3,$F$6,IF(D124=4,$F$8,""))))</f>
        <v/>
      </c>
      <c r="F124" s="143"/>
      <c r="G124" s="71"/>
      <c r="H124" s="72">
        <f>SUM(H12:H122)</f>
        <v>613.5</v>
      </c>
      <c r="I124" s="72">
        <f>SUM(I12:I122)</f>
        <v>25</v>
      </c>
      <c r="J124" s="72">
        <f>SUM(J12:J122)</f>
        <v>96</v>
      </c>
      <c r="K124" s="72">
        <f>SUM(K12:K122)</f>
        <v>6</v>
      </c>
      <c r="L124" s="73">
        <f>SUM(L12:L122)</f>
        <v>18</v>
      </c>
      <c r="M124" s="75"/>
      <c r="N124" s="75"/>
    </row>
    <row r="125" spans="1:14" x14ac:dyDescent="0.2">
      <c r="A125" s="74"/>
      <c r="B125" s="75"/>
      <c r="C125" s="75"/>
      <c r="D125" s="76"/>
      <c r="E125" s="75"/>
      <c r="F125" s="48"/>
      <c r="G125" s="48"/>
      <c r="H125" s="77"/>
      <c r="I125" s="51"/>
      <c r="J125" s="53"/>
      <c r="K125" s="53"/>
      <c r="L125" s="53"/>
      <c r="M125" s="75"/>
      <c r="N125" s="75"/>
    </row>
    <row r="126" spans="1:14" x14ac:dyDescent="0.2">
      <c r="A126" s="74"/>
      <c r="B126" s="75"/>
      <c r="C126" s="75"/>
      <c r="D126" s="76"/>
      <c r="E126" s="75"/>
      <c r="F126" s="48"/>
      <c r="G126" s="48"/>
      <c r="H126" s="77"/>
      <c r="I126" s="51"/>
      <c r="J126" s="53"/>
      <c r="K126" s="53"/>
      <c r="L126" s="53"/>
      <c r="M126" s="75"/>
      <c r="N126" s="75"/>
    </row>
    <row r="127" spans="1:14" x14ac:dyDescent="0.2">
      <c r="A127" s="78"/>
      <c r="B127" s="75"/>
      <c r="C127" s="75"/>
      <c r="D127" s="76"/>
      <c r="E127" s="75"/>
      <c r="F127" s="48"/>
      <c r="G127" s="48"/>
      <c r="H127" s="53"/>
      <c r="I127" s="51"/>
      <c r="J127" s="79"/>
      <c r="K127" s="79"/>
      <c r="L127" s="79"/>
      <c r="M127" s="75"/>
      <c r="N127" s="75"/>
    </row>
    <row r="128" spans="1:14" x14ac:dyDescent="0.2">
      <c r="A128" s="78"/>
      <c r="B128" s="75"/>
      <c r="C128" s="75"/>
      <c r="D128" s="76"/>
      <c r="E128" s="75"/>
      <c r="F128" s="48"/>
      <c r="G128" s="48"/>
      <c r="H128" s="53"/>
      <c r="I128" s="51"/>
      <c r="J128" s="79"/>
      <c r="K128" s="79"/>
      <c r="L128" s="79"/>
      <c r="M128" s="75"/>
      <c r="N128" s="75"/>
    </row>
    <row r="129" spans="1:14" x14ac:dyDescent="0.2">
      <c r="A129" s="78"/>
      <c r="B129" s="75"/>
      <c r="C129" s="75"/>
      <c r="D129" s="76"/>
      <c r="E129" s="75"/>
      <c r="F129" s="48"/>
      <c r="G129" s="48"/>
      <c r="H129" s="53"/>
      <c r="I129" s="51"/>
      <c r="J129" s="79"/>
      <c r="K129" s="79"/>
      <c r="L129" s="79"/>
      <c r="M129" s="75"/>
      <c r="N129" s="75"/>
    </row>
    <row r="130" spans="1:14" x14ac:dyDescent="0.2">
      <c r="A130" s="78"/>
      <c r="B130" s="75"/>
      <c r="C130" s="75"/>
      <c r="D130" s="76"/>
      <c r="E130" s="75"/>
      <c r="F130" s="48"/>
      <c r="G130" s="48"/>
      <c r="H130" s="53"/>
      <c r="I130" s="51"/>
      <c r="J130" s="79"/>
      <c r="K130" s="79"/>
      <c r="L130" s="79"/>
      <c r="M130" s="75"/>
      <c r="N130" s="75"/>
    </row>
    <row r="131" spans="1:14" x14ac:dyDescent="0.2">
      <c r="A131" s="78"/>
      <c r="B131" s="75"/>
      <c r="C131" s="75"/>
      <c r="D131" s="76"/>
      <c r="E131" s="75"/>
      <c r="F131" s="48"/>
      <c r="G131" s="48"/>
      <c r="H131" s="53"/>
      <c r="I131" s="51"/>
      <c r="J131" s="79"/>
      <c r="K131" s="79"/>
      <c r="L131" s="79"/>
      <c r="M131" s="75"/>
      <c r="N131" s="75"/>
    </row>
    <row r="132" spans="1:14" x14ac:dyDescent="0.2">
      <c r="A132" s="78"/>
      <c r="B132" s="75"/>
      <c r="C132" s="75"/>
      <c r="D132" s="76"/>
      <c r="E132" s="75"/>
      <c r="F132" s="48"/>
      <c r="G132" s="48"/>
      <c r="H132" s="53"/>
      <c r="I132" s="51"/>
      <c r="J132" s="79"/>
      <c r="K132" s="79"/>
      <c r="L132" s="79"/>
      <c r="M132" s="75"/>
      <c r="N132" s="75"/>
    </row>
    <row r="133" spans="1:14" x14ac:dyDescent="0.2">
      <c r="A133" s="78"/>
      <c r="B133" s="75"/>
      <c r="C133" s="75"/>
      <c r="D133" s="76"/>
      <c r="E133" s="75"/>
      <c r="F133" s="48"/>
      <c r="G133" s="48"/>
      <c r="H133" s="53"/>
      <c r="I133" s="51"/>
      <c r="J133" s="79"/>
      <c r="K133" s="79"/>
      <c r="L133" s="79"/>
      <c r="M133" s="75"/>
      <c r="N133" s="75"/>
    </row>
    <row r="134" spans="1:14" x14ac:dyDescent="0.2">
      <c r="A134" s="78"/>
      <c r="B134" s="75"/>
      <c r="C134" s="75"/>
      <c r="D134" s="76"/>
      <c r="E134" s="75"/>
      <c r="F134" s="48"/>
      <c r="G134" s="48"/>
      <c r="H134" s="53"/>
      <c r="I134" s="51"/>
      <c r="J134" s="79"/>
      <c r="K134" s="79"/>
      <c r="L134" s="79"/>
      <c r="M134" s="75"/>
      <c r="N134" s="75"/>
    </row>
    <row r="135" spans="1:14" x14ac:dyDescent="0.2">
      <c r="A135" s="78"/>
      <c r="B135" s="75"/>
      <c r="C135" s="75"/>
      <c r="D135" s="76"/>
      <c r="E135" s="75"/>
      <c r="F135" s="48"/>
      <c r="G135" s="48"/>
      <c r="H135" s="53"/>
      <c r="I135" s="51"/>
      <c r="J135" s="79"/>
      <c r="K135" s="79"/>
      <c r="L135" s="79"/>
      <c r="M135" s="75"/>
      <c r="N135" s="75"/>
    </row>
    <row r="136" spans="1:14" x14ac:dyDescent="0.2">
      <c r="A136" s="78"/>
      <c r="B136" s="75"/>
      <c r="C136" s="75"/>
      <c r="D136" s="76"/>
      <c r="E136" s="75"/>
      <c r="F136" s="48"/>
      <c r="G136" s="48"/>
      <c r="H136" s="53"/>
      <c r="I136" s="51"/>
      <c r="J136" s="79"/>
      <c r="K136" s="79"/>
      <c r="L136" s="79"/>
      <c r="M136" s="75"/>
      <c r="N136" s="75"/>
    </row>
    <row r="137" spans="1:14" x14ac:dyDescent="0.2">
      <c r="A137" s="78"/>
      <c r="B137" s="75"/>
      <c r="C137" s="75"/>
      <c r="D137" s="76"/>
      <c r="E137" s="75"/>
      <c r="F137" s="48"/>
      <c r="G137" s="48"/>
      <c r="H137" s="53"/>
      <c r="I137" s="51"/>
      <c r="J137" s="79"/>
      <c r="K137" s="79"/>
      <c r="L137" s="79"/>
      <c r="M137" s="75"/>
      <c r="N137" s="75"/>
    </row>
    <row r="138" spans="1:14" x14ac:dyDescent="0.2">
      <c r="A138" s="78"/>
      <c r="B138" s="75"/>
      <c r="C138" s="75"/>
      <c r="D138" s="76"/>
      <c r="E138" s="75"/>
      <c r="F138" s="48"/>
      <c r="G138" s="48"/>
      <c r="H138" s="53"/>
      <c r="I138" s="51"/>
      <c r="J138" s="79"/>
      <c r="K138" s="79"/>
      <c r="L138" s="79"/>
      <c r="M138" s="75"/>
      <c r="N138" s="75"/>
    </row>
    <row r="139" spans="1:14" x14ac:dyDescent="0.2">
      <c r="A139" s="78"/>
      <c r="B139" s="75"/>
      <c r="C139" s="75"/>
      <c r="D139" s="76"/>
      <c r="E139" s="75"/>
      <c r="F139" s="48"/>
      <c r="G139" s="48"/>
      <c r="H139" s="53"/>
      <c r="I139" s="51"/>
      <c r="J139" s="79"/>
      <c r="K139" s="79"/>
      <c r="L139" s="79"/>
      <c r="M139" s="75"/>
      <c r="N139" s="75"/>
    </row>
  </sheetData>
  <mergeCells count="2">
    <mergeCell ref="I9:L9"/>
    <mergeCell ref="E10:F10"/>
  </mergeCells>
  <phoneticPr fontId="49" type="noConversion"/>
  <pageMargins left="0.23622047244094491" right="0.23622047244094491" top="3.937007874015748E-2" bottom="0.74803149606299213" header="0.31496062992125984" footer="0.31496062992125984"/>
  <pageSetup paperSize="9" scale="74" fitToHeight="0" orientation="landscape" r:id="rId1"/>
  <headerFooter>
    <oddFooter>&amp;C&amp;P</oddFooter>
    <evenHeader xml:space="preserve">&amp;L&amp;"Arial,Fett"&amp;14 2014&amp;C&amp;"Arial,Fett"&amp;14Jägerverein Ausserheinzenberg
Kontrollblatt Hegeleistungen Mitglieder und Kandidaten&amp;R&amp;"Arial,Fett"&amp;14 2014   </evenHeader>
    <evenFooter>&amp;LJVA 2014 Hegeleistungen&amp;RHegeobmann JVA: Toni Pfiffner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F488-68ED-4911-8A58-E7D1D6ABD6EB}">
  <sheetPr>
    <pageSetUpPr fitToPage="1"/>
  </sheetPr>
  <dimension ref="A1:L46"/>
  <sheetViews>
    <sheetView view="pageLayout" zoomScale="147" zoomScaleNormal="106" zoomScalePageLayoutView="147" workbookViewId="0">
      <selection activeCell="A6" sqref="A6"/>
    </sheetView>
  </sheetViews>
  <sheetFormatPr baseColWidth="10" defaultColWidth="8.44140625" defaultRowHeight="14.25" x14ac:dyDescent="0.2"/>
  <cols>
    <col min="1" max="1" width="39.109375" style="146" bestFit="1" customWidth="1"/>
    <col min="2" max="3" width="6.21875" style="148" customWidth="1"/>
    <col min="4" max="4" width="5.33203125" style="148" bestFit="1" customWidth="1"/>
    <col min="5" max="5" width="5.33203125" style="148" customWidth="1"/>
    <col min="6" max="6" width="5.77734375" style="148" bestFit="1" customWidth="1"/>
    <col min="7" max="7" width="13" style="146" customWidth="1"/>
    <col min="8" max="9" width="9.6640625" style="146" bestFit="1" customWidth="1"/>
    <col min="10" max="10" width="9.6640625" style="146" customWidth="1"/>
    <col min="11" max="11" width="9.6640625" style="146" bestFit="1" customWidth="1"/>
    <col min="12" max="12" width="10.44140625" style="147" bestFit="1" customWidth="1"/>
    <col min="13" max="16384" width="8.44140625" style="146"/>
  </cols>
  <sheetData>
    <row r="1" spans="1:12" ht="15.75" thickBot="1" x14ac:dyDescent="0.25">
      <c r="A1" s="213"/>
      <c r="B1" s="223" t="s">
        <v>53</v>
      </c>
      <c r="C1" s="224"/>
      <c r="D1" s="224"/>
      <c r="E1" s="224"/>
      <c r="F1" s="224"/>
      <c r="G1" s="225" t="s">
        <v>52</v>
      </c>
      <c r="H1" s="226"/>
      <c r="I1" s="226"/>
      <c r="J1" s="226"/>
      <c r="K1" s="227"/>
      <c r="L1" s="220" t="s">
        <v>51</v>
      </c>
    </row>
    <row r="2" spans="1:12" ht="15" thickBot="1" x14ac:dyDescent="0.25">
      <c r="A2" s="212" t="s">
        <v>88</v>
      </c>
      <c r="B2" s="211"/>
      <c r="C2" s="210"/>
      <c r="D2" s="210"/>
      <c r="E2" s="209"/>
      <c r="F2" s="209"/>
      <c r="G2" s="208">
        <v>30</v>
      </c>
      <c r="H2" s="207">
        <v>58</v>
      </c>
      <c r="I2" s="207">
        <v>12.5</v>
      </c>
      <c r="J2" s="206">
        <v>12</v>
      </c>
      <c r="K2" s="205">
        <v>80</v>
      </c>
      <c r="L2" s="221"/>
    </row>
    <row r="3" spans="1:12" ht="15" x14ac:dyDescent="0.25">
      <c r="A3" s="204"/>
      <c r="B3" s="202" t="s">
        <v>50</v>
      </c>
      <c r="C3" s="202" t="s">
        <v>49</v>
      </c>
      <c r="D3" s="202" t="s">
        <v>49</v>
      </c>
      <c r="E3" s="202" t="s">
        <v>49</v>
      </c>
      <c r="F3" s="201" t="s">
        <v>16</v>
      </c>
      <c r="G3" s="203" t="s">
        <v>50</v>
      </c>
      <c r="H3" s="202" t="s">
        <v>49</v>
      </c>
      <c r="I3" s="202" t="s">
        <v>49</v>
      </c>
      <c r="J3" s="201" t="s">
        <v>49</v>
      </c>
      <c r="K3" s="200" t="s">
        <v>16</v>
      </c>
      <c r="L3" s="221"/>
    </row>
    <row r="4" spans="1:12" ht="15.75" thickBot="1" x14ac:dyDescent="0.3">
      <c r="A4" s="199"/>
      <c r="B4" s="197" t="s">
        <v>48</v>
      </c>
      <c r="C4" s="197" t="s">
        <v>47</v>
      </c>
      <c r="D4" s="197" t="s">
        <v>46</v>
      </c>
      <c r="E4" s="197" t="s">
        <v>45</v>
      </c>
      <c r="F4" s="196"/>
      <c r="G4" s="198" t="s">
        <v>48</v>
      </c>
      <c r="H4" s="197" t="s">
        <v>47</v>
      </c>
      <c r="I4" s="197" t="s">
        <v>46</v>
      </c>
      <c r="J4" s="196" t="s">
        <v>45</v>
      </c>
      <c r="K4" s="195"/>
      <c r="L4" s="222"/>
    </row>
    <row r="5" spans="1:12" ht="15.75" thickBot="1" x14ac:dyDescent="0.3">
      <c r="A5" s="194" t="s">
        <v>87</v>
      </c>
      <c r="B5" s="193"/>
      <c r="C5" s="190"/>
      <c r="D5" s="190"/>
      <c r="E5" s="190"/>
      <c r="F5" s="192"/>
      <c r="G5" s="187"/>
      <c r="H5" s="186"/>
      <c r="I5" s="186"/>
      <c r="J5" s="186"/>
      <c r="K5" s="191"/>
      <c r="L5" s="161"/>
    </row>
    <row r="6" spans="1:12" x14ac:dyDescent="0.2">
      <c r="A6" s="189"/>
      <c r="B6" s="167"/>
      <c r="C6" s="167"/>
      <c r="D6" s="167"/>
      <c r="E6" s="167"/>
      <c r="F6" s="166"/>
      <c r="G6" s="165"/>
      <c r="H6" s="164"/>
      <c r="I6" s="164"/>
      <c r="J6" s="164"/>
      <c r="K6" s="162"/>
      <c r="L6" s="184">
        <f>G6</f>
        <v>0</v>
      </c>
    </row>
    <row r="7" spans="1:12" x14ac:dyDescent="0.2">
      <c r="A7" s="189"/>
      <c r="B7" s="167"/>
      <c r="C7" s="167"/>
      <c r="D7" s="167"/>
      <c r="E7" s="167"/>
      <c r="F7" s="166"/>
      <c r="G7" s="165"/>
      <c r="H7" s="164"/>
      <c r="I7" s="164"/>
      <c r="J7" s="164"/>
      <c r="K7" s="162"/>
      <c r="L7" s="184"/>
    </row>
    <row r="8" spans="1:12" x14ac:dyDescent="0.2">
      <c r="A8" s="189"/>
      <c r="B8" s="167"/>
      <c r="C8" s="167"/>
      <c r="D8" s="167"/>
      <c r="E8" s="167"/>
      <c r="F8" s="166"/>
      <c r="G8" s="165"/>
      <c r="H8" s="164"/>
      <c r="I8" s="164"/>
      <c r="J8" s="164"/>
      <c r="K8" s="162"/>
      <c r="L8" s="184"/>
    </row>
    <row r="9" spans="1:12" x14ac:dyDescent="0.2">
      <c r="A9" s="189"/>
      <c r="B9" s="167"/>
      <c r="C9" s="167"/>
      <c r="D9" s="167"/>
      <c r="E9" s="167"/>
      <c r="F9" s="166"/>
      <c r="G9" s="165"/>
      <c r="H9" s="164"/>
      <c r="I9" s="164"/>
      <c r="J9" s="164"/>
      <c r="K9" s="162"/>
      <c r="L9" s="184"/>
    </row>
    <row r="10" spans="1:12" x14ac:dyDescent="0.2">
      <c r="A10" s="189"/>
      <c r="B10" s="167"/>
      <c r="C10" s="167"/>
      <c r="D10" s="167"/>
      <c r="E10" s="167"/>
      <c r="F10" s="166"/>
      <c r="G10" s="165"/>
      <c r="H10" s="164"/>
      <c r="I10" s="164"/>
      <c r="J10" s="164"/>
      <c r="K10" s="162"/>
      <c r="L10" s="184"/>
    </row>
    <row r="11" spans="1:12" x14ac:dyDescent="0.2">
      <c r="A11" s="189"/>
      <c r="B11" s="167"/>
      <c r="C11" s="167"/>
      <c r="D11" s="167"/>
      <c r="E11" s="167"/>
      <c r="F11" s="166"/>
      <c r="G11" s="165"/>
      <c r="H11" s="164"/>
      <c r="I11" s="164"/>
      <c r="J11" s="164"/>
      <c r="K11" s="162"/>
      <c r="L11" s="184"/>
    </row>
    <row r="12" spans="1:12" x14ac:dyDescent="0.2">
      <c r="A12" s="189"/>
      <c r="B12" s="167"/>
      <c r="C12" s="167"/>
      <c r="D12" s="167"/>
      <c r="E12" s="167"/>
      <c r="F12" s="166"/>
      <c r="G12" s="165"/>
      <c r="H12" s="164"/>
      <c r="I12" s="164"/>
      <c r="J12" s="164"/>
      <c r="K12" s="162"/>
      <c r="L12" s="184"/>
    </row>
    <row r="13" spans="1:12" x14ac:dyDescent="0.2">
      <c r="A13" s="189"/>
      <c r="B13" s="167"/>
      <c r="C13" s="167"/>
      <c r="D13" s="167"/>
      <c r="E13" s="167"/>
      <c r="F13" s="166"/>
      <c r="G13" s="165"/>
      <c r="H13" s="164"/>
      <c r="I13" s="164"/>
      <c r="J13" s="164"/>
      <c r="K13" s="162"/>
      <c r="L13" s="184"/>
    </row>
    <row r="14" spans="1:12" x14ac:dyDescent="0.2">
      <c r="A14" s="189"/>
      <c r="B14" s="167"/>
      <c r="C14" s="167"/>
      <c r="D14" s="167"/>
      <c r="E14" s="167"/>
      <c r="F14" s="166"/>
      <c r="G14" s="165"/>
      <c r="H14" s="164"/>
      <c r="I14" s="164"/>
      <c r="J14" s="164"/>
      <c r="K14" s="162"/>
      <c r="L14" s="184"/>
    </row>
    <row r="15" spans="1:12" x14ac:dyDescent="0.2">
      <c r="A15" s="189"/>
      <c r="B15" s="167"/>
      <c r="C15" s="167"/>
      <c r="D15" s="167"/>
      <c r="E15" s="167"/>
      <c r="F15" s="166"/>
      <c r="G15" s="165"/>
      <c r="H15" s="164"/>
      <c r="I15" s="164"/>
      <c r="J15" s="164"/>
      <c r="K15" s="162"/>
      <c r="L15" s="184"/>
    </row>
    <row r="16" spans="1:12" x14ac:dyDescent="0.2">
      <c r="A16" s="189"/>
      <c r="B16" s="167"/>
      <c r="C16" s="167"/>
      <c r="D16" s="167"/>
      <c r="E16" s="167"/>
      <c r="F16" s="166"/>
      <c r="G16" s="165"/>
      <c r="H16" s="164"/>
      <c r="I16" s="164"/>
      <c r="J16" s="164"/>
      <c r="K16" s="162"/>
      <c r="L16" s="184"/>
    </row>
    <row r="17" spans="1:12" x14ac:dyDescent="0.2">
      <c r="A17" s="189"/>
      <c r="B17" s="167"/>
      <c r="C17" s="190"/>
      <c r="D17" s="167"/>
      <c r="E17" s="167"/>
      <c r="F17" s="166"/>
      <c r="G17" s="165"/>
      <c r="H17" s="164"/>
      <c r="I17" s="164"/>
      <c r="J17" s="164"/>
      <c r="K17" s="162"/>
      <c r="L17" s="184"/>
    </row>
    <row r="18" spans="1:12" x14ac:dyDescent="0.2">
      <c r="A18" s="189"/>
      <c r="B18" s="167"/>
      <c r="C18" s="190"/>
      <c r="D18" s="167"/>
      <c r="E18" s="167"/>
      <c r="F18" s="166"/>
      <c r="G18" s="165"/>
      <c r="H18" s="164"/>
      <c r="I18" s="164"/>
      <c r="J18" s="164"/>
      <c r="K18" s="162"/>
      <c r="L18" s="184"/>
    </row>
    <row r="19" spans="1:12" x14ac:dyDescent="0.2">
      <c r="A19" s="189"/>
      <c r="B19" s="167"/>
      <c r="C19" s="167"/>
      <c r="D19" s="167"/>
      <c r="E19" s="167"/>
      <c r="F19" s="166"/>
      <c r="G19" s="165"/>
      <c r="H19" s="164"/>
      <c r="I19" s="164"/>
      <c r="J19" s="164"/>
      <c r="K19" s="162"/>
      <c r="L19" s="184"/>
    </row>
    <row r="20" spans="1:12" x14ac:dyDescent="0.2">
      <c r="A20" s="189"/>
      <c r="B20" s="167"/>
      <c r="C20" s="167"/>
      <c r="D20" s="167"/>
      <c r="E20" s="167"/>
      <c r="F20" s="166"/>
      <c r="G20" s="165"/>
      <c r="H20" s="164"/>
      <c r="I20" s="164"/>
      <c r="J20" s="164"/>
      <c r="K20" s="162"/>
      <c r="L20" s="184"/>
    </row>
    <row r="21" spans="1:12" x14ac:dyDescent="0.2">
      <c r="A21" s="189"/>
      <c r="B21" s="167"/>
      <c r="C21" s="167"/>
      <c r="D21" s="167"/>
      <c r="E21" s="167"/>
      <c r="F21" s="166"/>
      <c r="G21" s="165"/>
      <c r="H21" s="164"/>
      <c r="I21" s="164"/>
      <c r="J21" s="164"/>
      <c r="K21" s="162"/>
      <c r="L21" s="184"/>
    </row>
    <row r="22" spans="1:12" ht="14.1" customHeight="1" x14ac:dyDescent="0.2">
      <c r="A22" s="189"/>
      <c r="B22" s="167"/>
      <c r="C22" s="167"/>
      <c r="D22" s="167"/>
      <c r="E22" s="167"/>
      <c r="F22" s="166"/>
      <c r="G22" s="165"/>
      <c r="H22" s="164"/>
      <c r="I22" s="164"/>
      <c r="J22" s="164"/>
      <c r="K22" s="162"/>
      <c r="L22" s="184"/>
    </row>
    <row r="23" spans="1:12" hidden="1" x14ac:dyDescent="0.2">
      <c r="A23" s="188"/>
      <c r="B23" s="167"/>
      <c r="C23" s="167"/>
      <c r="D23" s="167"/>
      <c r="E23" s="167"/>
      <c r="F23" s="166"/>
      <c r="G23" s="165"/>
      <c r="H23" s="164"/>
      <c r="I23" s="164"/>
      <c r="J23" s="164"/>
      <c r="K23" s="162"/>
      <c r="L23" s="184"/>
    </row>
    <row r="24" spans="1:12" x14ac:dyDescent="0.2">
      <c r="A24" s="187"/>
      <c r="B24" s="186"/>
      <c r="C24" s="186"/>
      <c r="D24" s="186"/>
      <c r="E24" s="186"/>
      <c r="F24" s="185"/>
      <c r="G24" s="165"/>
      <c r="H24" s="164"/>
      <c r="I24" s="164"/>
      <c r="J24" s="164"/>
      <c r="K24" s="162"/>
      <c r="L24" s="184"/>
    </row>
    <row r="25" spans="1:12" x14ac:dyDescent="0.2">
      <c r="A25" s="187"/>
      <c r="B25" s="186"/>
      <c r="C25" s="186"/>
      <c r="D25" s="186"/>
      <c r="E25" s="186"/>
      <c r="F25" s="185"/>
      <c r="G25" s="165"/>
      <c r="H25" s="164"/>
      <c r="I25" s="164"/>
      <c r="J25" s="164"/>
      <c r="K25" s="162"/>
      <c r="L25" s="184"/>
    </row>
    <row r="26" spans="1:12" x14ac:dyDescent="0.2">
      <c r="A26" s="183"/>
      <c r="B26" s="182"/>
      <c r="C26" s="182"/>
      <c r="D26" s="182"/>
      <c r="E26" s="182"/>
      <c r="F26" s="181"/>
      <c r="G26" s="180"/>
      <c r="H26" s="179"/>
      <c r="I26" s="179"/>
      <c r="J26" s="179"/>
      <c r="K26" s="178"/>
      <c r="L26" s="161"/>
    </row>
    <row r="27" spans="1:12" ht="15" x14ac:dyDescent="0.25">
      <c r="A27" s="177" t="s">
        <v>44</v>
      </c>
      <c r="B27" s="228" t="s">
        <v>43</v>
      </c>
      <c r="C27" s="229"/>
      <c r="D27" s="229"/>
      <c r="E27" s="229"/>
      <c r="F27" s="229"/>
      <c r="G27" s="174"/>
      <c r="H27" s="173"/>
      <c r="I27" s="173"/>
      <c r="J27" s="173"/>
      <c r="K27" s="172"/>
      <c r="L27" s="176"/>
    </row>
    <row r="28" spans="1:12" ht="15" x14ac:dyDescent="0.2">
      <c r="A28" s="175"/>
      <c r="B28" s="218"/>
      <c r="C28" s="219"/>
      <c r="D28" s="219"/>
      <c r="E28" s="219"/>
      <c r="F28" s="219"/>
      <c r="G28" s="174"/>
      <c r="H28" s="173"/>
      <c r="I28" s="173"/>
      <c r="J28" s="173"/>
      <c r="K28" s="172"/>
      <c r="L28" s="176"/>
    </row>
    <row r="29" spans="1:12" ht="15" x14ac:dyDescent="0.2">
      <c r="A29" s="175"/>
      <c r="B29" s="218"/>
      <c r="C29" s="219"/>
      <c r="D29" s="219"/>
      <c r="E29" s="219"/>
      <c r="F29" s="219"/>
      <c r="G29" s="174"/>
      <c r="H29" s="173"/>
      <c r="I29" s="173"/>
      <c r="J29" s="173"/>
      <c r="K29" s="172"/>
      <c r="L29" s="171"/>
    </row>
    <row r="30" spans="1:12" x14ac:dyDescent="0.2">
      <c r="A30" s="170"/>
      <c r="G30" s="170"/>
      <c r="K30" s="169"/>
      <c r="L30" s="161"/>
    </row>
    <row r="31" spans="1:12" x14ac:dyDescent="0.2">
      <c r="A31" s="170"/>
      <c r="G31" s="170"/>
      <c r="K31" s="169"/>
      <c r="L31" s="161"/>
    </row>
    <row r="32" spans="1:12" ht="15" thickBot="1" x14ac:dyDescent="0.25">
      <c r="A32" s="168"/>
      <c r="B32" s="167"/>
      <c r="C32" s="167"/>
      <c r="D32" s="167"/>
      <c r="E32" s="167"/>
      <c r="F32" s="166"/>
      <c r="G32" s="165"/>
      <c r="H32" s="164"/>
      <c r="I32" s="164"/>
      <c r="J32" s="163"/>
      <c r="K32" s="162"/>
      <c r="L32" s="161"/>
    </row>
    <row r="33" spans="1:12" ht="15.75" thickBot="1" x14ac:dyDescent="0.3">
      <c r="A33" s="160" t="s">
        <v>42</v>
      </c>
      <c r="B33" s="159"/>
      <c r="C33" s="159"/>
      <c r="D33" s="159"/>
      <c r="E33" s="159"/>
      <c r="F33" s="158"/>
      <c r="G33" s="157"/>
      <c r="H33" s="156"/>
      <c r="I33" s="155"/>
      <c r="J33" s="154"/>
      <c r="K33" s="153">
        <f>G26+H26+I26+K26</f>
        <v>0</v>
      </c>
      <c r="L33" s="152" t="e">
        <f>B28+B29+L6+#REF!</f>
        <v>#REF!</v>
      </c>
    </row>
    <row r="34" spans="1:12" x14ac:dyDescent="0.2">
      <c r="A34" s="151"/>
      <c r="I34" s="150"/>
      <c r="J34" s="150"/>
      <c r="K34" s="150"/>
    </row>
    <row r="35" spans="1:12" x14ac:dyDescent="0.2">
      <c r="A35" s="151"/>
      <c r="I35" s="150"/>
      <c r="J35" s="150"/>
      <c r="K35" s="150"/>
    </row>
    <row r="36" spans="1:12" x14ac:dyDescent="0.2">
      <c r="A36" s="146" t="s">
        <v>41</v>
      </c>
      <c r="I36" s="150"/>
      <c r="J36" s="150"/>
      <c r="K36" s="150"/>
    </row>
    <row r="37" spans="1:12" x14ac:dyDescent="0.2">
      <c r="A37" s="149"/>
      <c r="I37" s="150"/>
      <c r="J37" s="150"/>
      <c r="K37" s="150"/>
    </row>
    <row r="38" spans="1:12" x14ac:dyDescent="0.2">
      <c r="A38" s="149"/>
      <c r="I38" s="150"/>
      <c r="J38" s="150"/>
      <c r="K38" s="150"/>
    </row>
    <row r="39" spans="1:12" x14ac:dyDescent="0.2">
      <c r="A39" s="149"/>
    </row>
    <row r="40" spans="1:12" x14ac:dyDescent="0.2">
      <c r="A40" s="149"/>
    </row>
    <row r="41" spans="1:12" x14ac:dyDescent="0.2">
      <c r="A41" s="149"/>
    </row>
    <row r="42" spans="1:12" x14ac:dyDescent="0.2">
      <c r="A42" s="149"/>
    </row>
    <row r="43" spans="1:12" x14ac:dyDescent="0.2">
      <c r="A43" s="149"/>
    </row>
    <row r="44" spans="1:12" x14ac:dyDescent="0.2">
      <c r="A44" s="149"/>
    </row>
    <row r="45" spans="1:12" x14ac:dyDescent="0.2">
      <c r="A45" s="149"/>
    </row>
    <row r="46" spans="1:12" x14ac:dyDescent="0.2">
      <c r="A46" s="149"/>
    </row>
  </sheetData>
  <mergeCells count="6">
    <mergeCell ref="B29:F29"/>
    <mergeCell ref="L1:L4"/>
    <mergeCell ref="B1:F1"/>
    <mergeCell ref="G1:K1"/>
    <mergeCell ref="B27:F27"/>
    <mergeCell ref="B28:F28"/>
  </mergeCells>
  <pageMargins left="0.70866141732283472" right="0.70866141732283472" top="1.3779527559055118" bottom="0.74803149606299213" header="0.59055118110236227" footer="0.31496062992125984"/>
  <pageSetup paperSize="9" scale="84" orientation="landscape" r:id="rId1"/>
  <headerFooter>
    <oddHeader xml:space="preserve">&amp;L&amp;"Helvetica,Fett"&amp;14
&amp;R&amp;"Helvetica,Fett"&amp;14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AD68-08DA-466F-B805-6C313A59A314}">
  <sheetPr>
    <pageSetUpPr fitToPage="1"/>
  </sheetPr>
  <dimension ref="A1:M75"/>
  <sheetViews>
    <sheetView showGridLines="0" zoomScale="160" zoomScaleNormal="160" workbookViewId="0"/>
  </sheetViews>
  <sheetFormatPr baseColWidth="10" defaultColWidth="9.77734375" defaultRowHeight="15.75" x14ac:dyDescent="0.25"/>
  <cols>
    <col min="1" max="1" width="7" style="83" customWidth="1"/>
    <col min="2" max="2" width="10.5546875" style="83" customWidth="1"/>
    <col min="3" max="3" width="4.109375" style="83" customWidth="1"/>
    <col min="4" max="4" width="15.5546875" style="83" customWidth="1"/>
    <col min="5" max="5" width="9.77734375" style="83"/>
    <col min="6" max="6" width="3.6640625" style="83" customWidth="1"/>
    <col min="7" max="7" width="11.44140625" style="83" customWidth="1"/>
    <col min="8" max="8" width="2.33203125" style="83" customWidth="1"/>
    <col min="9" max="9" width="15.21875" style="83" customWidth="1"/>
    <col min="10" max="16384" width="9.77734375" style="83"/>
  </cols>
  <sheetData>
    <row r="1" spans="1:12" ht="6" customHeight="1" x14ac:dyDescent="0.25">
      <c r="A1" s="82"/>
    </row>
    <row r="2" spans="1:12" ht="14.1" customHeight="1" x14ac:dyDescent="0.25">
      <c r="A2" s="230" t="s">
        <v>39</v>
      </c>
      <c r="B2" s="230"/>
      <c r="C2" s="230"/>
      <c r="D2" s="230"/>
      <c r="E2" s="230"/>
      <c r="F2" s="230"/>
      <c r="G2" s="230"/>
      <c r="H2" s="230"/>
      <c r="I2" s="230"/>
    </row>
    <row r="3" spans="1:12" ht="14.1" customHeight="1" x14ac:dyDescent="0.25">
      <c r="A3" s="230"/>
      <c r="B3" s="230"/>
      <c r="C3" s="230"/>
      <c r="D3" s="230"/>
      <c r="E3" s="230"/>
      <c r="F3" s="230"/>
      <c r="G3" s="230"/>
      <c r="H3" s="230"/>
      <c r="I3" s="230"/>
    </row>
    <row r="4" spans="1:12" ht="14.1" customHeight="1" x14ac:dyDescent="0.25">
      <c r="A4" s="231" t="s">
        <v>40</v>
      </c>
      <c r="B4" s="232"/>
      <c r="C4" s="232"/>
      <c r="D4" s="232"/>
      <c r="E4" s="232"/>
      <c r="F4" s="232"/>
      <c r="G4" s="232"/>
      <c r="H4" s="232"/>
      <c r="I4" s="232"/>
    </row>
    <row r="5" spans="1:12" ht="14.1" customHeight="1" x14ac:dyDescent="0.25">
      <c r="A5" s="84"/>
    </row>
    <row r="6" spans="1:12" ht="14.1" customHeight="1" x14ac:dyDescent="0.25">
      <c r="A6" s="84"/>
    </row>
    <row r="7" spans="1:12" ht="14.1" customHeight="1" x14ac:dyDescent="0.25">
      <c r="A7" s="84"/>
    </row>
    <row r="8" spans="1:12" ht="14.1" customHeight="1" x14ac:dyDescent="0.25">
      <c r="A8" s="84"/>
    </row>
    <row r="9" spans="1:12" ht="14.1" customHeight="1" x14ac:dyDescent="0.25">
      <c r="A9" s="85"/>
      <c r="I9" s="86"/>
    </row>
    <row r="10" spans="1:12" ht="14.1" customHeight="1" x14ac:dyDescent="0.25">
      <c r="A10" s="87"/>
      <c r="B10" s="88"/>
      <c r="C10" s="88"/>
      <c r="D10" s="88"/>
      <c r="E10" s="89"/>
      <c r="F10" s="89"/>
      <c r="G10" s="90"/>
      <c r="H10" s="90"/>
      <c r="I10" s="91"/>
      <c r="L10" s="92"/>
    </row>
    <row r="11" spans="1:12" ht="3.75" customHeight="1" x14ac:dyDescent="0.25">
      <c r="A11" s="85"/>
      <c r="B11" s="88"/>
      <c r="C11" s="88"/>
      <c r="D11" s="88"/>
      <c r="E11" s="89"/>
      <c r="F11" s="89"/>
      <c r="G11" s="85"/>
      <c r="H11" s="85"/>
      <c r="I11" s="93"/>
      <c r="J11" s="92"/>
      <c r="K11" s="92"/>
      <c r="L11" s="94"/>
    </row>
    <row r="12" spans="1:12" ht="14.1" customHeight="1" x14ac:dyDescent="0.25">
      <c r="A12" s="89"/>
      <c r="B12" s="88"/>
      <c r="C12" s="88"/>
      <c r="D12" s="88"/>
      <c r="E12" s="89"/>
      <c r="F12" s="89"/>
      <c r="G12" s="89" t="s">
        <v>89</v>
      </c>
      <c r="H12" s="89"/>
      <c r="I12" s="95"/>
      <c r="J12" s="92"/>
      <c r="L12" s="92"/>
    </row>
    <row r="13" spans="1:12" ht="14.1" customHeight="1" x14ac:dyDescent="0.25">
      <c r="A13" s="89"/>
      <c r="B13" s="88"/>
      <c r="C13" s="88"/>
      <c r="D13" s="88"/>
      <c r="E13" s="89"/>
      <c r="F13" s="89"/>
      <c r="G13" s="89" t="s">
        <v>89</v>
      </c>
      <c r="H13" s="89"/>
      <c r="I13" s="96"/>
      <c r="J13" s="92"/>
      <c r="L13" s="92"/>
    </row>
    <row r="14" spans="1:12" ht="14.1" customHeight="1" x14ac:dyDescent="0.25">
      <c r="A14" s="89"/>
      <c r="B14" s="88"/>
      <c r="C14" s="88"/>
      <c r="D14" s="88"/>
      <c r="E14" s="89"/>
      <c r="F14" s="89"/>
      <c r="G14" s="89" t="s">
        <v>89</v>
      </c>
      <c r="H14" s="89"/>
      <c r="I14" s="95"/>
    </row>
    <row r="15" spans="1:12" ht="14.1" customHeight="1" x14ac:dyDescent="0.25">
      <c r="A15" s="89"/>
      <c r="B15" s="88"/>
      <c r="C15" s="88"/>
      <c r="D15" s="88"/>
      <c r="E15" s="89"/>
      <c r="F15" s="89"/>
      <c r="G15" s="89" t="s">
        <v>89</v>
      </c>
      <c r="H15" s="89"/>
      <c r="I15" s="97"/>
    </row>
    <row r="16" spans="1:12" ht="14.1" customHeight="1" x14ac:dyDescent="0.25">
      <c r="A16" s="89"/>
      <c r="B16" s="88"/>
      <c r="C16" s="88"/>
      <c r="D16" s="88"/>
      <c r="E16" s="89"/>
      <c r="F16" s="89"/>
      <c r="G16" s="89"/>
      <c r="H16" s="89"/>
      <c r="I16" s="97"/>
    </row>
    <row r="17" spans="1:10" ht="14.1" customHeight="1" x14ac:dyDescent="0.25">
      <c r="A17" s="89"/>
      <c r="B17" s="88"/>
      <c r="C17" s="88"/>
      <c r="D17" s="88"/>
      <c r="E17" s="89"/>
      <c r="F17" s="89"/>
      <c r="G17" s="89"/>
      <c r="H17" s="89"/>
      <c r="I17" s="97"/>
    </row>
    <row r="18" spans="1:10" ht="14.1" customHeight="1" x14ac:dyDescent="0.25">
      <c r="A18" s="88"/>
      <c r="B18" s="88"/>
      <c r="C18" s="88"/>
      <c r="D18" s="88"/>
      <c r="E18" s="89"/>
      <c r="F18" s="89"/>
      <c r="G18" s="88"/>
      <c r="H18" s="88"/>
      <c r="I18" s="97"/>
    </row>
    <row r="19" spans="1:10" ht="14.1" customHeight="1" x14ac:dyDescent="0.25">
      <c r="A19" s="88"/>
      <c r="B19" s="88"/>
      <c r="C19" s="88"/>
      <c r="D19" s="88"/>
      <c r="E19" s="89"/>
      <c r="F19" s="89"/>
      <c r="G19" s="88"/>
      <c r="H19" s="88"/>
      <c r="I19" s="97"/>
    </row>
    <row r="20" spans="1:10" ht="14.1" customHeight="1" x14ac:dyDescent="0.25">
      <c r="A20" s="88"/>
      <c r="B20" s="88"/>
      <c r="C20" s="88"/>
      <c r="D20" s="88"/>
      <c r="E20" s="89"/>
      <c r="F20" s="89"/>
      <c r="G20" s="93" t="str">
        <f ca="1">"Ort, "&amp;TEXT(TODAY(),"TT. MMMM JJJJ")</f>
        <v>Ort, 26. November 2025</v>
      </c>
      <c r="H20" s="93"/>
      <c r="I20" s="93"/>
    </row>
    <row r="21" spans="1:10" ht="14.1" customHeight="1" x14ac:dyDescent="0.25">
      <c r="A21" s="88"/>
      <c r="B21" s="88"/>
      <c r="C21" s="88"/>
      <c r="D21" s="88"/>
      <c r="E21" s="89"/>
      <c r="F21" s="89"/>
      <c r="G21" s="88"/>
      <c r="H21" s="88"/>
      <c r="I21" s="93"/>
    </row>
    <row r="22" spans="1:10" ht="14.1" customHeight="1" x14ac:dyDescent="0.25">
      <c r="A22" s="88"/>
      <c r="B22" s="88"/>
      <c r="C22" s="88"/>
      <c r="D22" s="88"/>
      <c r="E22" s="89"/>
      <c r="F22" s="89"/>
      <c r="G22" s="88"/>
      <c r="H22" s="88"/>
      <c r="I22" s="93"/>
    </row>
    <row r="23" spans="1:10" ht="14.1" customHeight="1" x14ac:dyDescent="0.25">
      <c r="A23" s="88"/>
      <c r="B23" s="88"/>
      <c r="C23" s="88"/>
      <c r="D23" s="88"/>
      <c r="E23" s="88"/>
      <c r="F23" s="88"/>
      <c r="G23" s="88"/>
      <c r="H23" s="88"/>
      <c r="I23" s="98"/>
    </row>
    <row r="24" spans="1:10" ht="14.1" customHeight="1" x14ac:dyDescent="0.25">
      <c r="A24" s="99" t="s">
        <v>22</v>
      </c>
      <c r="B24" s="88"/>
      <c r="C24" s="88"/>
      <c r="D24" s="88"/>
      <c r="E24" s="88"/>
      <c r="F24" s="88"/>
      <c r="G24" s="88"/>
      <c r="H24" s="88"/>
      <c r="I24" s="88"/>
    </row>
    <row r="25" spans="1:10" ht="9.75" customHeight="1" x14ac:dyDescent="0.25">
      <c r="A25" s="99"/>
      <c r="B25" s="88"/>
      <c r="C25" s="88"/>
      <c r="D25" s="88"/>
      <c r="E25" s="88"/>
      <c r="F25" s="88"/>
      <c r="G25" s="88"/>
      <c r="H25" s="88"/>
      <c r="I25" s="88"/>
    </row>
    <row r="26" spans="1:10" ht="9.75" customHeight="1" x14ac:dyDescent="0.25">
      <c r="A26" s="100"/>
      <c r="B26" s="88"/>
      <c r="C26" s="88"/>
      <c r="D26" s="88"/>
      <c r="E26" s="88"/>
      <c r="F26" s="88"/>
      <c r="G26" s="88"/>
      <c r="H26" s="88"/>
      <c r="I26" s="88"/>
    </row>
    <row r="27" spans="1:10" ht="14.1" customHeight="1" x14ac:dyDescent="0.25">
      <c r="A27" s="101" t="s">
        <v>90</v>
      </c>
      <c r="B27" s="88"/>
      <c r="C27" s="88"/>
      <c r="D27" s="88"/>
      <c r="E27" s="88"/>
      <c r="F27" s="88"/>
      <c r="G27" s="88"/>
      <c r="H27" s="88"/>
      <c r="I27" s="88"/>
    </row>
    <row r="28" spans="1:10" ht="9.75" customHeight="1" x14ac:dyDescent="0.25">
      <c r="A28" s="102"/>
      <c r="B28" s="103"/>
      <c r="C28" s="88"/>
      <c r="D28" s="103"/>
      <c r="E28" s="103"/>
      <c r="F28" s="103"/>
      <c r="G28" s="88"/>
      <c r="H28" s="88"/>
      <c r="I28" s="88"/>
    </row>
    <row r="29" spans="1:10" ht="14.1" customHeight="1" x14ac:dyDescent="0.25">
      <c r="A29" s="101" t="s">
        <v>23</v>
      </c>
      <c r="B29" s="88"/>
      <c r="C29" s="88"/>
      <c r="D29" s="88"/>
      <c r="E29" s="88"/>
      <c r="F29" s="88"/>
      <c r="G29" s="88"/>
      <c r="H29" s="88"/>
      <c r="I29" s="88"/>
    </row>
    <row r="30" spans="1:10" ht="13.5" customHeight="1" x14ac:dyDescent="0.25">
      <c r="A30" s="104"/>
      <c r="B30" s="88"/>
      <c r="C30" s="88"/>
      <c r="D30" s="88"/>
      <c r="E30" s="88"/>
      <c r="F30" s="88"/>
      <c r="G30" s="88"/>
      <c r="H30" s="88"/>
      <c r="I30" s="88"/>
      <c r="J30" s="92"/>
    </row>
    <row r="31" spans="1:10" ht="13.5" customHeight="1" x14ac:dyDescent="0.25">
      <c r="A31" s="105"/>
      <c r="B31" s="88"/>
      <c r="C31" s="88"/>
      <c r="D31" s="88"/>
      <c r="E31" s="88"/>
      <c r="F31" s="88"/>
      <c r="G31" s="88"/>
      <c r="H31" s="88"/>
      <c r="I31" s="88"/>
    </row>
    <row r="32" spans="1:10" ht="14.1" customHeight="1" x14ac:dyDescent="0.25">
      <c r="A32" s="106" t="s">
        <v>24</v>
      </c>
      <c r="B32" s="233" t="s">
        <v>25</v>
      </c>
      <c r="C32" s="233"/>
      <c r="D32" s="233"/>
      <c r="E32" s="107" t="s">
        <v>26</v>
      </c>
      <c r="F32" s="108"/>
      <c r="G32" s="107" t="s">
        <v>27</v>
      </c>
      <c r="H32" s="107"/>
      <c r="I32" s="107" t="s">
        <v>28</v>
      </c>
    </row>
    <row r="33" spans="1:13" ht="14.1" customHeight="1" x14ac:dyDescent="0.25">
      <c r="A33" s="109"/>
      <c r="B33" s="110"/>
      <c r="C33" s="110"/>
      <c r="D33" s="110"/>
      <c r="E33" s="111"/>
      <c r="F33" s="111"/>
      <c r="G33" s="111"/>
      <c r="H33" s="111"/>
      <c r="I33" s="111"/>
    </row>
    <row r="34" spans="1:13" ht="14.1" customHeight="1" x14ac:dyDescent="0.25">
      <c r="A34" s="112" t="s">
        <v>29</v>
      </c>
      <c r="B34" s="110"/>
      <c r="C34" s="110"/>
      <c r="D34" s="110"/>
      <c r="E34" s="111"/>
      <c r="F34" s="111"/>
      <c r="G34" s="111"/>
      <c r="H34" s="111"/>
      <c r="I34" s="111"/>
    </row>
    <row r="35" spans="1:13" ht="14.1" customHeight="1" x14ac:dyDescent="0.25">
      <c r="A35" s="105"/>
      <c r="B35" s="88"/>
      <c r="C35" s="88"/>
      <c r="D35" s="88"/>
      <c r="E35" s="88"/>
      <c r="F35" s="88"/>
      <c r="G35" s="88"/>
      <c r="H35" s="88"/>
      <c r="I35" s="88"/>
      <c r="M35" s="113"/>
    </row>
    <row r="36" spans="1:13" ht="14.1" customHeight="1" x14ac:dyDescent="0.25">
      <c r="A36" s="114" t="s">
        <v>12</v>
      </c>
      <c r="B36" s="115"/>
      <c r="C36" s="116"/>
      <c r="D36" s="116"/>
      <c r="E36" s="115"/>
      <c r="F36" s="115"/>
      <c r="G36" s="117"/>
      <c r="H36" s="117"/>
      <c r="I36" s="117"/>
    </row>
    <row r="37" spans="1:13" ht="14.1" customHeight="1" x14ac:dyDescent="0.25">
      <c r="A37" s="118">
        <v>1</v>
      </c>
      <c r="B37" s="115"/>
      <c r="C37" s="116"/>
      <c r="D37" s="116"/>
      <c r="E37" s="119"/>
      <c r="F37" s="119"/>
      <c r="G37" s="117">
        <v>30</v>
      </c>
      <c r="H37" s="117"/>
      <c r="I37" s="117">
        <f>G37*E37</f>
        <v>0</v>
      </c>
      <c r="K37" s="120"/>
    </row>
    <row r="38" spans="1:13" ht="14.1" customHeight="1" x14ac:dyDescent="0.25">
      <c r="A38" s="118"/>
      <c r="B38" s="115"/>
      <c r="C38" s="116"/>
      <c r="D38" s="116"/>
      <c r="E38" s="119"/>
      <c r="F38" s="119"/>
      <c r="G38" s="117"/>
      <c r="H38" s="117"/>
      <c r="I38" s="117"/>
      <c r="J38" s="121"/>
      <c r="M38" s="122"/>
    </row>
    <row r="39" spans="1:13" ht="14.1" customHeight="1" x14ac:dyDescent="0.25">
      <c r="A39" s="114" t="s">
        <v>30</v>
      </c>
      <c r="B39" s="115"/>
      <c r="C39" s="116"/>
      <c r="D39" s="116"/>
      <c r="E39" s="119"/>
      <c r="F39" s="119"/>
      <c r="G39" s="117"/>
      <c r="H39" s="117"/>
      <c r="I39" s="117"/>
      <c r="J39" s="121"/>
      <c r="M39" s="122"/>
    </row>
    <row r="40" spans="1:13" ht="14.1" customHeight="1" x14ac:dyDescent="0.25">
      <c r="A40" s="118">
        <v>4</v>
      </c>
      <c r="B40" s="115"/>
      <c r="C40" s="116"/>
      <c r="D40" s="116"/>
      <c r="E40" s="119"/>
      <c r="F40" s="119"/>
      <c r="G40" s="117">
        <v>80</v>
      </c>
      <c r="H40" s="117"/>
      <c r="I40" s="117">
        <f>E40*G40</f>
        <v>0</v>
      </c>
      <c r="J40" s="121"/>
      <c r="M40" s="122"/>
    </row>
    <row r="41" spans="1:13" ht="14.1" customHeight="1" x14ac:dyDescent="0.25">
      <c r="A41" s="118">
        <v>5</v>
      </c>
      <c r="B41" s="115"/>
      <c r="C41" s="116"/>
      <c r="D41" s="116"/>
      <c r="E41" s="119"/>
      <c r="F41" s="119"/>
      <c r="G41" s="117">
        <v>58</v>
      </c>
      <c r="H41" s="117"/>
      <c r="I41" s="117">
        <f t="shared" ref="I41:I43" si="0">E41*G41</f>
        <v>0</v>
      </c>
      <c r="J41" s="121"/>
      <c r="M41" s="122"/>
    </row>
    <row r="42" spans="1:13" ht="14.1" customHeight="1" x14ac:dyDescent="0.25">
      <c r="A42" s="118">
        <v>6</v>
      </c>
      <c r="B42" s="115"/>
      <c r="C42" s="116"/>
      <c r="D42" s="116"/>
      <c r="E42" s="119"/>
      <c r="F42" s="119"/>
      <c r="G42" s="117">
        <v>12.5</v>
      </c>
      <c r="H42" s="117"/>
      <c r="I42" s="117">
        <f t="shared" si="0"/>
        <v>0</v>
      </c>
      <c r="J42" s="121"/>
      <c r="M42" s="122"/>
    </row>
    <row r="43" spans="1:13" ht="14.1" customHeight="1" x14ac:dyDescent="0.25">
      <c r="A43" s="118">
        <v>7</v>
      </c>
      <c r="B43" s="115"/>
      <c r="C43" s="116"/>
      <c r="D43" s="116"/>
      <c r="E43" s="119"/>
      <c r="F43" s="119"/>
      <c r="G43" s="117">
        <v>12</v>
      </c>
      <c r="H43" s="117"/>
      <c r="I43" s="117">
        <f t="shared" si="0"/>
        <v>0</v>
      </c>
      <c r="J43" s="121"/>
      <c r="M43" s="122"/>
    </row>
    <row r="44" spans="1:13" ht="14.1" customHeight="1" x14ac:dyDescent="0.25">
      <c r="A44" s="118"/>
      <c r="B44" s="115"/>
      <c r="C44" s="116"/>
      <c r="D44" s="116"/>
      <c r="E44" s="115"/>
      <c r="F44" s="115"/>
      <c r="G44" s="117"/>
      <c r="H44" s="117"/>
      <c r="I44" s="117"/>
      <c r="J44" s="121"/>
      <c r="M44" s="122"/>
    </row>
    <row r="45" spans="1:13" ht="14.1" customHeight="1" x14ac:dyDescent="0.25">
      <c r="A45" s="118"/>
      <c r="B45" s="115"/>
      <c r="C45" s="116"/>
      <c r="D45" s="116"/>
      <c r="E45" s="115"/>
      <c r="F45" s="115"/>
      <c r="G45" s="117"/>
      <c r="H45" s="117"/>
      <c r="I45" s="117"/>
      <c r="J45" s="121"/>
      <c r="M45" s="122"/>
    </row>
    <row r="46" spans="1:13" ht="14.1" customHeight="1" x14ac:dyDescent="0.25">
      <c r="A46" s="123"/>
      <c r="B46" s="89"/>
      <c r="C46" s="88"/>
      <c r="D46" s="88"/>
      <c r="E46" s="88"/>
      <c r="F46" s="88"/>
      <c r="G46" s="88"/>
      <c r="H46" s="88"/>
      <c r="I46" s="88"/>
    </row>
    <row r="47" spans="1:13" ht="14.1" hidden="1" customHeight="1" x14ac:dyDescent="0.25">
      <c r="A47" s="124"/>
      <c r="B47" s="88"/>
      <c r="C47" s="88"/>
      <c r="D47" s="88"/>
      <c r="E47" s="125" t="s">
        <v>31</v>
      </c>
      <c r="F47" s="125"/>
      <c r="G47" s="126"/>
      <c r="H47" s="126"/>
      <c r="I47" s="117">
        <f>SUM(I36:I46)</f>
        <v>0</v>
      </c>
    </row>
    <row r="48" spans="1:13" ht="13.5" hidden="1" customHeight="1" x14ac:dyDescent="0.25">
      <c r="A48" s="124"/>
      <c r="B48" s="88"/>
      <c r="C48" s="88"/>
      <c r="D48" s="88"/>
      <c r="E48" s="125" t="s">
        <v>32</v>
      </c>
      <c r="F48" s="125"/>
      <c r="G48" s="127">
        <v>0</v>
      </c>
      <c r="H48" s="127"/>
      <c r="I48" s="117">
        <f>I47*G48</f>
        <v>0</v>
      </c>
    </row>
    <row r="49" spans="1:9" ht="13.5" hidden="1" customHeight="1" x14ac:dyDescent="0.25">
      <c r="A49" s="105"/>
      <c r="B49" s="88"/>
      <c r="C49" s="88"/>
      <c r="D49" s="88"/>
      <c r="E49" s="95"/>
      <c r="F49" s="95"/>
      <c r="G49" s="115"/>
      <c r="H49" s="115"/>
      <c r="I49" s="115"/>
    </row>
    <row r="50" spans="1:9" ht="14.1" hidden="1" customHeight="1" x14ac:dyDescent="0.25">
      <c r="A50" s="105"/>
      <c r="B50" s="88"/>
      <c r="C50" s="88"/>
      <c r="D50" s="88"/>
      <c r="E50" s="95" t="s">
        <v>33</v>
      </c>
      <c r="F50" s="95"/>
      <c r="G50" s="128">
        <v>0</v>
      </c>
      <c r="H50" s="128"/>
      <c r="I50" s="117">
        <f>(I47-I48)*G50</f>
        <v>0</v>
      </c>
    </row>
    <row r="51" spans="1:9" ht="14.1" customHeight="1" x14ac:dyDescent="0.25">
      <c r="A51" s="105"/>
      <c r="B51" s="88"/>
      <c r="C51" s="88"/>
      <c r="D51" s="88"/>
      <c r="E51" s="88"/>
      <c r="F51" s="88"/>
      <c r="G51" s="89"/>
      <c r="H51" s="89"/>
      <c r="I51" s="88"/>
    </row>
    <row r="52" spans="1:9" ht="14.1" customHeight="1" x14ac:dyDescent="0.25">
      <c r="A52" s="129"/>
      <c r="B52" s="129"/>
      <c r="C52" s="130"/>
      <c r="D52" s="130"/>
      <c r="E52" s="130"/>
      <c r="F52" s="130"/>
      <c r="G52" s="108" t="s">
        <v>34</v>
      </c>
      <c r="H52" s="108"/>
      <c r="I52" s="131">
        <f>I47+I50-I48</f>
        <v>0</v>
      </c>
    </row>
    <row r="53" spans="1:9" ht="14.1" customHeight="1" x14ac:dyDescent="0.25">
      <c r="A53" s="132"/>
      <c r="B53" s="88"/>
      <c r="C53" s="88"/>
      <c r="D53" s="88"/>
      <c r="E53" s="88"/>
      <c r="F53" s="88"/>
      <c r="G53" s="88"/>
      <c r="H53" s="88"/>
      <c r="I53" s="88"/>
    </row>
    <row r="54" spans="1:9" ht="14.1" customHeight="1" x14ac:dyDescent="0.25">
      <c r="A54" s="132"/>
      <c r="B54" s="88"/>
      <c r="C54" s="88"/>
      <c r="D54" s="88"/>
      <c r="E54" s="88"/>
      <c r="F54" s="88"/>
      <c r="G54" s="88"/>
      <c r="H54" s="88"/>
      <c r="I54" s="88"/>
    </row>
    <row r="55" spans="1:9" ht="14.1" customHeight="1" x14ac:dyDescent="0.25">
      <c r="A55" s="88"/>
      <c r="B55" s="88"/>
      <c r="C55" s="88"/>
      <c r="D55" s="88"/>
      <c r="E55" s="88"/>
      <c r="F55" s="88"/>
      <c r="G55" s="88"/>
      <c r="H55" s="88"/>
      <c r="I55" s="88"/>
    </row>
    <row r="56" spans="1:9" ht="14.1" customHeight="1" x14ac:dyDescent="0.25">
      <c r="A56" s="101" t="s">
        <v>35</v>
      </c>
      <c r="B56" s="88"/>
      <c r="C56" s="88"/>
      <c r="D56" s="88"/>
      <c r="E56" s="88"/>
      <c r="F56" s="88"/>
      <c r="G56" s="88"/>
      <c r="H56" s="88"/>
      <c r="I56" s="88"/>
    </row>
    <row r="57" spans="1:9" ht="14.1" customHeight="1" x14ac:dyDescent="0.25">
      <c r="A57" s="133"/>
      <c r="B57" s="88"/>
      <c r="C57" s="88"/>
      <c r="D57" s="88"/>
      <c r="E57" s="88"/>
      <c r="F57" s="88"/>
      <c r="G57" s="88"/>
      <c r="H57" s="88"/>
      <c r="I57" s="88"/>
    </row>
    <row r="58" spans="1:9" ht="14.1" customHeight="1" x14ac:dyDescent="0.25">
      <c r="A58" s="133" t="s">
        <v>36</v>
      </c>
      <c r="B58" s="88"/>
      <c r="C58" s="88"/>
      <c r="D58" s="88"/>
      <c r="E58" s="88"/>
      <c r="F58" s="88"/>
      <c r="G58" s="88"/>
      <c r="H58" s="88"/>
      <c r="I58" s="88"/>
    </row>
    <row r="59" spans="1:9" ht="14.1" customHeight="1" x14ac:dyDescent="0.25">
      <c r="A59" s="133"/>
      <c r="B59" s="88"/>
      <c r="C59" s="88"/>
      <c r="D59" s="88"/>
      <c r="E59" s="88"/>
      <c r="F59" s="88"/>
      <c r="G59" s="88"/>
      <c r="H59" s="88"/>
      <c r="I59" s="88"/>
    </row>
    <row r="60" spans="1:9" ht="14.1" customHeight="1" x14ac:dyDescent="0.25">
      <c r="A60" s="88"/>
      <c r="B60" s="88"/>
      <c r="C60" s="88"/>
      <c r="D60" s="88"/>
      <c r="E60" s="88"/>
      <c r="F60" s="88"/>
      <c r="G60" s="88"/>
      <c r="H60" s="88"/>
      <c r="I60" s="88"/>
    </row>
    <row r="61" spans="1:9" ht="14.1" customHeight="1" x14ac:dyDescent="0.25">
      <c r="A61" s="133"/>
      <c r="B61" s="88"/>
      <c r="C61" s="88"/>
      <c r="D61" s="88"/>
      <c r="E61" s="88"/>
      <c r="F61" s="88"/>
      <c r="G61" s="88"/>
      <c r="H61" s="88"/>
      <c r="I61" s="88"/>
    </row>
    <row r="62" spans="1:9" ht="14.1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</row>
    <row r="63" spans="1:9" ht="14.1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</row>
    <row r="64" spans="1:9" ht="14.1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</row>
    <row r="65" spans="1:9" ht="14.1" customHeight="1" x14ac:dyDescent="0.25">
      <c r="A65" s="88"/>
      <c r="B65" s="88"/>
      <c r="C65" s="88"/>
      <c r="D65" s="88"/>
      <c r="E65" s="88"/>
      <c r="F65" s="88"/>
      <c r="G65" s="88"/>
      <c r="H65" s="88"/>
      <c r="I65" s="88"/>
    </row>
    <row r="66" spans="1:9" ht="14.1" customHeight="1" x14ac:dyDescent="0.25">
      <c r="A66" s="88"/>
      <c r="B66" s="88"/>
      <c r="C66" s="88"/>
      <c r="D66" s="88"/>
      <c r="E66" s="88"/>
      <c r="F66" s="88"/>
      <c r="G66" s="88"/>
      <c r="H66" s="88"/>
      <c r="I66" s="88"/>
    </row>
    <row r="67" spans="1:9" ht="14.1" customHeight="1" x14ac:dyDescent="0.25">
      <c r="A67" s="134" t="s">
        <v>91</v>
      </c>
      <c r="B67" s="135"/>
      <c r="C67" s="134" t="s">
        <v>92</v>
      </c>
      <c r="D67" s="135"/>
      <c r="E67" s="135"/>
      <c r="F67" s="134"/>
      <c r="G67" s="134" t="s">
        <v>37</v>
      </c>
      <c r="H67" s="134"/>
      <c r="I67" s="136" t="s">
        <v>94</v>
      </c>
    </row>
    <row r="68" spans="1:9" ht="14.1" customHeight="1" x14ac:dyDescent="0.25">
      <c r="A68" s="134"/>
      <c r="B68" s="135"/>
      <c r="C68" s="134" t="s">
        <v>93</v>
      </c>
      <c r="D68" s="135"/>
      <c r="E68" s="135"/>
      <c r="F68" s="134"/>
      <c r="G68" s="134" t="s">
        <v>38</v>
      </c>
      <c r="H68" s="134"/>
      <c r="I68" s="137" t="s">
        <v>94</v>
      </c>
    </row>
    <row r="69" spans="1:9" ht="14.1" customHeight="1" x14ac:dyDescent="0.25">
      <c r="A69" s="134"/>
      <c r="B69" s="135"/>
      <c r="C69" s="134"/>
      <c r="D69" s="135"/>
      <c r="E69" s="135"/>
      <c r="F69" s="135"/>
      <c r="G69" s="134"/>
      <c r="H69" s="134"/>
      <c r="I69" s="88"/>
    </row>
    <row r="70" spans="1:9" x14ac:dyDescent="0.25">
      <c r="A70" s="134"/>
      <c r="B70" s="135"/>
      <c r="C70" s="135"/>
      <c r="D70" s="135"/>
      <c r="E70" s="135"/>
      <c r="F70" s="135"/>
      <c r="G70" s="134"/>
      <c r="H70" s="134"/>
      <c r="I70" s="88"/>
    </row>
    <row r="71" spans="1:9" x14ac:dyDescent="0.25">
      <c r="A71" s="134"/>
      <c r="B71" s="135"/>
      <c r="C71" s="135"/>
      <c r="D71" s="135"/>
      <c r="E71" s="135"/>
      <c r="F71" s="135"/>
      <c r="G71" s="135"/>
      <c r="H71" s="135"/>
      <c r="I71" s="88"/>
    </row>
    <row r="72" spans="1:9" x14ac:dyDescent="0.25">
      <c r="A72" s="88"/>
      <c r="B72" s="88"/>
      <c r="C72" s="88"/>
      <c r="D72" s="88"/>
      <c r="E72" s="88"/>
      <c r="F72" s="88"/>
      <c r="G72" s="88"/>
      <c r="H72" s="88"/>
      <c r="I72" s="88"/>
    </row>
    <row r="73" spans="1:9" x14ac:dyDescent="0.25">
      <c r="A73" s="88"/>
      <c r="B73" s="88"/>
      <c r="C73" s="88"/>
      <c r="D73" s="88"/>
      <c r="E73" s="88"/>
      <c r="F73" s="88"/>
      <c r="G73" s="88"/>
      <c r="H73" s="88"/>
      <c r="I73" s="88"/>
    </row>
    <row r="74" spans="1:9" x14ac:dyDescent="0.25">
      <c r="A74" s="88"/>
      <c r="B74" s="88"/>
      <c r="C74" s="88"/>
      <c r="D74" s="88"/>
      <c r="E74" s="88"/>
      <c r="F74" s="88"/>
      <c r="G74" s="88"/>
      <c r="H74" s="88"/>
      <c r="I74" s="88"/>
    </row>
    <row r="75" spans="1:9" x14ac:dyDescent="0.25">
      <c r="A75" s="88"/>
      <c r="B75" s="88"/>
      <c r="C75" s="88"/>
      <c r="D75" s="88"/>
      <c r="E75" s="88"/>
      <c r="F75" s="88"/>
      <c r="G75" s="88"/>
      <c r="H75" s="88"/>
      <c r="I75" s="88"/>
    </row>
  </sheetData>
  <mergeCells count="3">
    <mergeCell ref="A2:I3"/>
    <mergeCell ref="A4:I4"/>
    <mergeCell ref="B32:D32"/>
  </mergeCells>
  <printOptions horizontalCentered="1"/>
  <pageMargins left="0.74803149606299213" right="0.74803149606299213" top="0.51181102362204722" bottom="0.98425196850393704" header="0.51181102362204722" footer="0.51181102362204722"/>
  <pageSetup paperSize="9" scale="86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D9B2-747E-4A81-ACFA-33F4A8220380}">
  <dimension ref="A1"/>
  <sheetViews>
    <sheetView workbookViewId="0"/>
  </sheetViews>
  <sheetFormatPr baseColWidth="10" defaultColWidth="8.88671875" defaultRowHeight="15" x14ac:dyDescent="0.2"/>
  <cols>
    <col min="1" max="1" width="35.5546875" bestFit="1" customWidth="1"/>
  </cols>
  <sheetData>
    <row r="1" spans="1:1" x14ac:dyDescent="0.2">
      <c r="A1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Arbeiten</vt:lpstr>
      <vt:lpstr>Rapport</vt:lpstr>
      <vt:lpstr>Rechnungsvorlage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Hege JVAHB</cp:lastModifiedBy>
  <cp:revision/>
  <cp:lastPrinted>2025-11-26T22:36:56Z</cp:lastPrinted>
  <dcterms:created xsi:type="dcterms:W3CDTF">2013-12-17T17:05:05Z</dcterms:created>
  <dcterms:modified xsi:type="dcterms:W3CDTF">2025-11-26T22:42:36Z</dcterms:modified>
  <cp:category/>
  <cp:contentStatus/>
</cp:coreProperties>
</file>