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ischae35\Desktop\"/>
    </mc:Choice>
  </mc:AlternateContent>
  <xr:revisionPtr revIDLastSave="0" documentId="13_ncr:1_{5E29C3D3-D997-458C-8722-F0998CB75590}" xr6:coauthVersionLast="36" xr6:coauthVersionMax="36" xr10:uidLastSave="{00000000-0000-0000-0000-000000000000}"/>
  <bookViews>
    <workbookView xWindow="0" yWindow="0" windowWidth="28800" windowHeight="11625" firstSheet="1" activeTab="1" xr2:uid="{4284657D-D45E-4563-9675-AEF6997274EA}"/>
  </bookViews>
  <sheets>
    <sheet name="Mitglieder seit Gründung" sheetId="1" state="hidden" r:id="rId1"/>
    <sheet name="Statistik Ein- und Austritte" sheetId="3" r:id="rId2"/>
    <sheet name="Aktuelle Mitglieder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I5" i="3"/>
  <c r="E5" i="1" l="1"/>
  <c r="E6" i="1"/>
  <c r="E7" i="1"/>
  <c r="E8" i="1"/>
  <c r="E9" i="1"/>
  <c r="E10" i="1"/>
  <c r="E11" i="1"/>
  <c r="E12" i="1"/>
  <c r="E13" i="1"/>
  <c r="E4" i="1"/>
  <c r="D5" i="3"/>
  <c r="D6" i="3"/>
  <c r="D7" i="3"/>
  <c r="D8" i="3"/>
  <c r="D9" i="3"/>
  <c r="D10" i="3"/>
  <c r="D11" i="3"/>
  <c r="D12" i="3"/>
  <c r="D13" i="3"/>
  <c r="D14" i="3"/>
  <c r="D4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C4" i="2"/>
  <c r="C5" i="2"/>
  <c r="C6" i="2"/>
  <c r="C7" i="2"/>
  <c r="C8" i="2"/>
  <c r="C9" i="2"/>
  <c r="C10" i="2"/>
  <c r="C11" i="2"/>
  <c r="C12" i="2"/>
  <c r="B4" i="2"/>
  <c r="F4" i="2" s="1"/>
  <c r="B5" i="2"/>
  <c r="F5" i="2" s="1"/>
  <c r="B6" i="2"/>
  <c r="F6" i="2" s="1"/>
  <c r="B7" i="2"/>
  <c r="F7" i="2" s="1"/>
  <c r="B8" i="2"/>
  <c r="F8" i="2" s="1"/>
  <c r="B9" i="2"/>
  <c r="F9" i="2" s="1"/>
  <c r="B10" i="2"/>
  <c r="F10" i="2" s="1"/>
  <c r="B11" i="2"/>
  <c r="F11" i="2" s="1"/>
  <c r="B12" i="2"/>
  <c r="F12" i="2" s="1"/>
  <c r="I4" i="3" l="1"/>
  <c r="J4" i="3"/>
  <c r="E15" i="1"/>
  <c r="F14" i="2"/>
</calcChain>
</file>

<file path=xl/sharedStrings.xml><?xml version="1.0" encoding="utf-8"?>
<sst xmlns="http://schemas.openxmlformats.org/spreadsheetml/2006/main" count="29" uniqueCount="20">
  <si>
    <t>Name</t>
  </si>
  <si>
    <t>Vorname</t>
  </si>
  <si>
    <t>Eintritt</t>
  </si>
  <si>
    <t>Summe</t>
  </si>
  <si>
    <t>Max</t>
  </si>
  <si>
    <t>Mustermann</t>
  </si>
  <si>
    <t>Austritt</t>
  </si>
  <si>
    <t>Hans</t>
  </si>
  <si>
    <t>Wurst</t>
  </si>
  <si>
    <t>Eintritte</t>
  </si>
  <si>
    <t>Austritte</t>
  </si>
  <si>
    <t>Jahre im Verein</t>
  </si>
  <si>
    <t>Insg.</t>
  </si>
  <si>
    <t>Summe aktuelle Mitglieder:</t>
  </si>
  <si>
    <t>Summe aller Mitglieder seit Gründung:</t>
  </si>
  <si>
    <t>Grund</t>
  </si>
  <si>
    <t>Meiser</t>
  </si>
  <si>
    <t>Horst</t>
  </si>
  <si>
    <t>Schlämmer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</si>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</sst>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7235-0F22-4CBB-AFB5-DAA90273A437}">
  <sheetPr codeName="Tabelle1"/>
  <dimension ref="B3:E15"/>
  <sheetViews>
    <sheetView workbookViewId="0">
      <selection activeCell="D8" sqref="D8"/>
    </sheetView>
  </sheetViews>
  <sheetFormatPr baseColWidth="10" defaultRowHeight="15" x14ac:dyDescent="0.25"/>
  <cols>
    <col min="1" max="1" width="11.42578125" style="4"/>
    <col min="2" max="3" width="15.7109375" style="4" customWidth="1"/>
    <col min="4" max="4" width="13.7109375" style="8" customWidth="1"/>
    <col min="5" max="5" width="6.42578125" style="4" customWidth="1"/>
    <col min="6" max="16384" width="11.42578125" style="4"/>
  </cols>
  <sheetData>
    <row r="3" spans="2:5" x14ac:dyDescent="0.25">
      <c r="B3" s="20" t="s">
        <v>1</v>
      </c>
      <c r="C3" s="20" t="s">
        <v>0</v>
      </c>
      <c r="D3" s="20" t="s">
        <v>2</v>
      </c>
      <c r="E3" s="16" t="s">
        <v>12</v>
      </c>
    </row>
    <row r="4" spans="2:5" x14ac:dyDescent="0.25">
      <c r="B4" s="2" t="s">
        <v>4</v>
      </c>
      <c r="C4" s="2" t="s">
        <v>5</v>
      </c>
      <c r="D4" s="7">
        <v>45292</v>
      </c>
      <c r="E4" s="16">
        <f>IF(B4&lt;&gt;"",1,"")</f>
        <v>1</v>
      </c>
    </row>
    <row r="5" spans="2:5" x14ac:dyDescent="0.25">
      <c r="B5" s="2" t="s">
        <v>7</v>
      </c>
      <c r="C5" s="2" t="s">
        <v>8</v>
      </c>
      <c r="D5" s="7">
        <v>45658</v>
      </c>
      <c r="E5" s="16">
        <f t="shared" ref="E5:E13" si="0">IF(B5&lt;&gt;"",1,"")</f>
        <v>1</v>
      </c>
    </row>
    <row r="6" spans="2:5" x14ac:dyDescent="0.25">
      <c r="B6" s="2" t="s">
        <v>7</v>
      </c>
      <c r="C6" s="2" t="s">
        <v>16</v>
      </c>
      <c r="D6" s="7">
        <v>45839</v>
      </c>
      <c r="E6" s="16">
        <f t="shared" si="0"/>
        <v>1</v>
      </c>
    </row>
    <row r="7" spans="2:5" x14ac:dyDescent="0.25">
      <c r="B7" s="2" t="s">
        <v>17</v>
      </c>
      <c r="C7" s="2" t="s">
        <v>18</v>
      </c>
      <c r="D7" s="7">
        <v>45474</v>
      </c>
      <c r="E7" s="16">
        <f t="shared" si="0"/>
        <v>1</v>
      </c>
    </row>
    <row r="8" spans="2:5" x14ac:dyDescent="0.25">
      <c r="B8" s="2"/>
      <c r="C8" s="2"/>
      <c r="D8" s="3"/>
      <c r="E8" s="16" t="str">
        <f t="shared" si="0"/>
        <v/>
      </c>
    </row>
    <row r="9" spans="2:5" x14ac:dyDescent="0.25">
      <c r="B9" s="2"/>
      <c r="C9" s="2"/>
      <c r="D9" s="3"/>
      <c r="E9" s="16" t="str">
        <f t="shared" si="0"/>
        <v/>
      </c>
    </row>
    <row r="10" spans="2:5" x14ac:dyDescent="0.25">
      <c r="B10" s="2"/>
      <c r="C10" s="2"/>
      <c r="D10" s="3"/>
      <c r="E10" s="16" t="str">
        <f t="shared" si="0"/>
        <v/>
      </c>
    </row>
    <row r="11" spans="2:5" x14ac:dyDescent="0.25">
      <c r="B11" s="2"/>
      <c r="C11" s="2"/>
      <c r="D11" s="3"/>
      <c r="E11" s="16" t="str">
        <f t="shared" si="0"/>
        <v/>
      </c>
    </row>
    <row r="12" spans="2:5" x14ac:dyDescent="0.25">
      <c r="B12" s="2"/>
      <c r="C12" s="2"/>
      <c r="D12" s="3"/>
      <c r="E12" s="16" t="str">
        <f t="shared" si="0"/>
        <v/>
      </c>
    </row>
    <row r="13" spans="2:5" x14ac:dyDescent="0.25">
      <c r="B13" s="2"/>
      <c r="C13" s="2"/>
      <c r="D13" s="3"/>
      <c r="E13" s="16" t="str">
        <f t="shared" si="0"/>
        <v/>
      </c>
    </row>
    <row r="14" spans="2:5" x14ac:dyDescent="0.25">
      <c r="E14" s="6"/>
    </row>
    <row r="15" spans="2:5" ht="18.75" x14ac:dyDescent="0.25">
      <c r="B15" s="17" t="s">
        <v>14</v>
      </c>
      <c r="C15" s="17"/>
      <c r="D15" s="17"/>
      <c r="E15" s="18">
        <f>SUM(E4:E14)</f>
        <v>4</v>
      </c>
    </row>
  </sheetData>
  <mergeCells count="1">
    <mergeCell ref="B15:D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49A5-9845-46F8-B173-EDFBC3617701}">
  <sheetPr codeName="Tabelle2"/>
  <dimension ref="B3:R14"/>
  <sheetViews>
    <sheetView showZeros="0" tabSelected="1" workbookViewId="0">
      <selection activeCell="B20" sqref="B20"/>
    </sheetView>
  </sheetViews>
  <sheetFormatPr baseColWidth="10" defaultRowHeight="15" x14ac:dyDescent="0.25"/>
  <cols>
    <col min="2" max="3" width="15.7109375" customWidth="1"/>
    <col min="4" max="4" width="13.7109375" customWidth="1"/>
    <col min="5" max="6" width="13.7109375" style="8" customWidth="1"/>
    <col min="11" max="11" width="2.140625" customWidth="1"/>
  </cols>
  <sheetData>
    <row r="3" spans="2:18" x14ac:dyDescent="0.25">
      <c r="B3" s="20" t="s">
        <v>1</v>
      </c>
      <c r="C3" s="20" t="s">
        <v>0</v>
      </c>
      <c r="D3" s="20" t="s">
        <v>2</v>
      </c>
      <c r="E3" s="20" t="s">
        <v>6</v>
      </c>
      <c r="F3" s="20" t="s">
        <v>15</v>
      </c>
      <c r="H3" s="3"/>
      <c r="I3" s="20">
        <v>2024</v>
      </c>
      <c r="J3" s="20">
        <v>2025</v>
      </c>
    </row>
    <row r="4" spans="2:18" x14ac:dyDescent="0.25">
      <c r="B4" s="1" t="str">
        <f>'Mitglieder seit Gründung'!B4</f>
        <v>Max</v>
      </c>
      <c r="C4" s="1" t="str">
        <f>'Mitglieder seit Gründung'!C4</f>
        <v>Mustermann</v>
      </c>
      <c r="D4" s="7">
        <f>'Mitglieder seit Gründung'!D4</f>
        <v>45292</v>
      </c>
      <c r="E4" s="25">
        <v>45798</v>
      </c>
      <c r="F4" s="13" t="s">
        <v>6</v>
      </c>
      <c r="H4" s="11" t="s">
        <v>9</v>
      </c>
      <c r="I4" s="15">
        <f>SUMPRODUCT(--(YEAR(D4:D14)=2024))</f>
        <v>2</v>
      </c>
      <c r="J4" s="15">
        <f>SUMPRODUCT(--(YEAR(D4:D14)=2025))</f>
        <v>2</v>
      </c>
      <c r="L4" s="14"/>
      <c r="M4" s="14"/>
      <c r="N4" s="14"/>
      <c r="O4" s="14"/>
      <c r="P4" s="14"/>
      <c r="Q4" s="14"/>
      <c r="R4" s="14"/>
    </row>
    <row r="5" spans="2:18" x14ac:dyDescent="0.25">
      <c r="B5" s="9" t="str">
        <f>'Mitglieder seit Gründung'!B5</f>
        <v>Hans</v>
      </c>
      <c r="C5" s="9" t="str">
        <f>'Mitglieder seit Gründung'!C5</f>
        <v>Wurst</v>
      </c>
      <c r="D5" s="7">
        <f>'Mitglieder seit Gründung'!D5</f>
        <v>45658</v>
      </c>
      <c r="E5" s="25"/>
      <c r="F5" s="25"/>
      <c r="G5" s="10"/>
      <c r="H5" s="3" t="s">
        <v>10</v>
      </c>
      <c r="I5" s="15" t="e">
        <f>SUMPRODUCT(--(YEAR(E4:E14)=2024))</f>
        <v>#VALUE!</v>
      </c>
      <c r="J5" s="15" t="e">
        <f>SUMPRODUCT(--(YEAR(F4:F14)=2025))</f>
        <v>#VALUE!</v>
      </c>
    </row>
    <row r="6" spans="2:18" x14ac:dyDescent="0.25">
      <c r="B6" s="9" t="str">
        <f>'Mitglieder seit Gründung'!B6</f>
        <v>Hans</v>
      </c>
      <c r="C6" s="9" t="str">
        <f>'Mitglieder seit Gründung'!C6</f>
        <v>Meiser</v>
      </c>
      <c r="D6" s="7">
        <f>'Mitglieder seit Gründung'!D6</f>
        <v>45839</v>
      </c>
      <c r="E6" s="25">
        <v>45534</v>
      </c>
      <c r="F6" s="25" t="s">
        <v>6</v>
      </c>
      <c r="I6" s="8"/>
      <c r="J6" s="8"/>
    </row>
    <row r="7" spans="2:18" x14ac:dyDescent="0.25">
      <c r="B7" s="9" t="str">
        <f>'Mitglieder seit Gründung'!B7</f>
        <v>Horst</v>
      </c>
      <c r="C7" s="9" t="str">
        <f>'Mitglieder seit Gründung'!C7</f>
        <v>Schlämmer</v>
      </c>
      <c r="D7" s="7">
        <f>'Mitglieder seit Gründung'!D7</f>
        <v>45474</v>
      </c>
      <c r="E7" s="25"/>
      <c r="F7" s="25"/>
    </row>
    <row r="8" spans="2:18" x14ac:dyDescent="0.25">
      <c r="B8" s="1">
        <f>'Mitglieder seit Gründung'!B8</f>
        <v>0</v>
      </c>
      <c r="C8" s="1">
        <f>'Mitglieder seit Gründung'!C8</f>
        <v>0</v>
      </c>
      <c r="D8" s="7">
        <f>'Mitglieder seit Gründung'!D8</f>
        <v>0</v>
      </c>
      <c r="E8" s="25"/>
      <c r="F8" s="13"/>
    </row>
    <row r="9" spans="2:18" x14ac:dyDescent="0.25">
      <c r="B9" s="1">
        <f>'Mitglieder seit Gründung'!B9</f>
        <v>0</v>
      </c>
      <c r="C9" s="1">
        <f>'Mitglieder seit Gründung'!C9</f>
        <v>0</v>
      </c>
      <c r="D9" s="7">
        <f>'Mitglieder seit Gründung'!D9</f>
        <v>0</v>
      </c>
      <c r="E9" s="25" t="s">
        <v>19</v>
      </c>
      <c r="F9" s="13"/>
    </row>
    <row r="10" spans="2:18" x14ac:dyDescent="0.25">
      <c r="B10" s="1">
        <f>'Mitglieder seit Gründung'!B10</f>
        <v>0</v>
      </c>
      <c r="C10" s="1">
        <f>'Mitglieder seit Gründung'!C10</f>
        <v>0</v>
      </c>
      <c r="D10" s="7">
        <f>'Mitglieder seit Gründung'!D10</f>
        <v>0</v>
      </c>
      <c r="E10" s="25"/>
      <c r="F10" s="13"/>
    </row>
    <row r="11" spans="2:18" x14ac:dyDescent="0.25">
      <c r="B11" s="1">
        <f>'Mitglieder seit Gründung'!B11</f>
        <v>0</v>
      </c>
      <c r="C11" s="1">
        <f>'Mitglieder seit Gründung'!C11</f>
        <v>0</v>
      </c>
      <c r="D11" s="7">
        <f>'Mitglieder seit Gründung'!D11</f>
        <v>0</v>
      </c>
      <c r="E11" s="25"/>
      <c r="F11" s="13"/>
    </row>
    <row r="12" spans="2:18" x14ac:dyDescent="0.25">
      <c r="B12" s="1">
        <f>'Mitglieder seit Gründung'!B12</f>
        <v>0</v>
      </c>
      <c r="C12" s="1">
        <f>'Mitglieder seit Gründung'!C12</f>
        <v>0</v>
      </c>
      <c r="D12" s="7">
        <f>'Mitglieder seit Gründung'!D12</f>
        <v>0</v>
      </c>
      <c r="E12" s="25"/>
      <c r="F12" s="13"/>
    </row>
    <row r="13" spans="2:18" x14ac:dyDescent="0.25">
      <c r="B13" s="1">
        <f>'Mitglieder seit Gründung'!B13</f>
        <v>0</v>
      </c>
      <c r="C13" s="1">
        <f>'Mitglieder seit Gründung'!C13</f>
        <v>0</v>
      </c>
      <c r="D13" s="7">
        <f>'Mitglieder seit Gründung'!D13</f>
        <v>0</v>
      </c>
      <c r="E13" s="25"/>
      <c r="F13" s="13"/>
    </row>
    <row r="14" spans="2:18" x14ac:dyDescent="0.25">
      <c r="B14" s="1">
        <f>'Mitglieder seit Gründung'!B14</f>
        <v>0</v>
      </c>
      <c r="C14" s="1">
        <f>'Mitglieder seit Gründung'!C14</f>
        <v>0</v>
      </c>
      <c r="D14" s="7">
        <f>'Mitglieder seit Gründung'!D14</f>
        <v>0</v>
      </c>
      <c r="E14" s="25"/>
      <c r="F14" s="13"/>
    </row>
  </sheetData>
  <conditionalFormatting sqref="B4:F7">
    <cfRule type="expression" dxfId="0" priority="2">
      <formula>AND(YEAR($E4)=2025,ISNUMBER(SEARCH("Austritt",$F4)))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BA6A-555B-4E11-A6F4-AB97E8E3A96D}">
  <sheetPr codeName="Tabelle3"/>
  <dimension ref="B2:M14"/>
  <sheetViews>
    <sheetView showZeros="0" workbookViewId="0">
      <selection activeCell="E9" sqref="E9"/>
    </sheetView>
  </sheetViews>
  <sheetFormatPr baseColWidth="10" defaultRowHeight="15" x14ac:dyDescent="0.25"/>
  <cols>
    <col min="2" max="3" width="15.7109375" customWidth="1"/>
    <col min="4" max="4" width="13.7109375" style="8" customWidth="1"/>
    <col min="5" max="5" width="15.5703125" customWidth="1"/>
    <col min="6" max="6" width="6.7109375" style="5" customWidth="1"/>
    <col min="7" max="7" width="2.5703125" customWidth="1"/>
  </cols>
  <sheetData>
    <row r="2" spans="2:13" ht="15.75" x14ac:dyDescent="0.25">
      <c r="E2" s="24">
        <v>45838</v>
      </c>
    </row>
    <row r="3" spans="2:13" x14ac:dyDescent="0.25">
      <c r="B3" s="20" t="s">
        <v>1</v>
      </c>
      <c r="C3" s="20" t="s">
        <v>0</v>
      </c>
      <c r="D3" s="20" t="s">
        <v>2</v>
      </c>
      <c r="E3" s="20" t="s">
        <v>11</v>
      </c>
      <c r="F3" s="22" t="s">
        <v>3</v>
      </c>
    </row>
    <row r="4" spans="2:13" x14ac:dyDescent="0.25">
      <c r="B4" s="1" t="str">
        <f>'Mitglieder seit Gründung'!B5</f>
        <v>Hans</v>
      </c>
      <c r="C4" s="1" t="str">
        <f>'Mitglieder seit Gründung'!C5</f>
        <v>Wurst</v>
      </c>
      <c r="D4" s="7">
        <f>'Mitglieder seit Gründung'!D5</f>
        <v>45658</v>
      </c>
      <c r="E4" s="12">
        <f t="shared" ref="E4:E5" si="0">IF(D4=0, "0",$E$2-D4)/365</f>
        <v>0.49315068493150682</v>
      </c>
      <c r="F4" s="23">
        <f t="shared" ref="F4:F12" si="1">IF(AND(ISNUMBER(B4),B4&gt;0),1,IF(ISTEXT(B4),1,""))</f>
        <v>1</v>
      </c>
    </row>
    <row r="5" spans="2:13" x14ac:dyDescent="0.25">
      <c r="B5" s="1" t="str">
        <f>'Mitglieder seit Gründung'!B6</f>
        <v>Hans</v>
      </c>
      <c r="C5" s="1" t="str">
        <f>'Mitglieder seit Gründung'!C6</f>
        <v>Meiser</v>
      </c>
      <c r="D5" s="7">
        <f>'Mitglieder seit Gründung'!D6</f>
        <v>45839</v>
      </c>
      <c r="E5" s="12">
        <f t="shared" si="0"/>
        <v>-2.7397260273972603E-3</v>
      </c>
      <c r="F5" s="23">
        <f t="shared" si="1"/>
        <v>1</v>
      </c>
      <c r="I5" s="14"/>
      <c r="J5" s="14"/>
      <c r="K5" s="14"/>
      <c r="L5" s="14"/>
    </row>
    <row r="6" spans="2:13" x14ac:dyDescent="0.25">
      <c r="B6" s="1">
        <f>'Mitglieder seit Gründung'!B8</f>
        <v>0</v>
      </c>
      <c r="C6" s="1">
        <f>'Mitglieder seit Gründung'!C8</f>
        <v>0</v>
      </c>
      <c r="D6" s="7">
        <f>'Mitglieder seit Gründung'!D8</f>
        <v>0</v>
      </c>
      <c r="E6" s="12">
        <f t="shared" ref="E6:E12" si="2">IF(D6=0, "0",$E$2-D6)/365</f>
        <v>0</v>
      </c>
      <c r="F6" s="23" t="str">
        <f t="shared" si="1"/>
        <v/>
      </c>
    </row>
    <row r="7" spans="2:13" x14ac:dyDescent="0.25">
      <c r="B7" s="1">
        <f>'Mitglieder seit Gründung'!B9</f>
        <v>0</v>
      </c>
      <c r="C7" s="1">
        <f>'Mitglieder seit Gründung'!C9</f>
        <v>0</v>
      </c>
      <c r="D7" s="7">
        <f>'Mitglieder seit Gründung'!D9</f>
        <v>0</v>
      </c>
      <c r="E7" s="12">
        <f t="shared" si="2"/>
        <v>0</v>
      </c>
      <c r="F7" s="23" t="str">
        <f t="shared" si="1"/>
        <v/>
      </c>
    </row>
    <row r="8" spans="2:13" x14ac:dyDescent="0.25">
      <c r="B8" s="1">
        <f>'Mitglieder seit Gründung'!B10</f>
        <v>0</v>
      </c>
      <c r="C8" s="1">
        <f>'Mitglieder seit Gründung'!C10</f>
        <v>0</v>
      </c>
      <c r="D8" s="7">
        <f>'Mitglieder seit Gründung'!D10</f>
        <v>0</v>
      </c>
      <c r="E8" s="12">
        <f t="shared" si="2"/>
        <v>0</v>
      </c>
      <c r="F8" s="23" t="str">
        <f t="shared" si="1"/>
        <v/>
      </c>
      <c r="H8" s="14"/>
      <c r="I8" s="14"/>
      <c r="J8" s="14"/>
      <c r="K8" s="14"/>
      <c r="L8" s="14"/>
      <c r="M8" s="14"/>
    </row>
    <row r="9" spans="2:13" x14ac:dyDescent="0.25">
      <c r="B9" s="1">
        <f>'Mitglieder seit Gründung'!B11</f>
        <v>0</v>
      </c>
      <c r="C9" s="1">
        <f>'Mitglieder seit Gründung'!C11</f>
        <v>0</v>
      </c>
      <c r="D9" s="7">
        <f>'Mitglieder seit Gründung'!D11</f>
        <v>0</v>
      </c>
      <c r="E9" s="12">
        <f t="shared" si="2"/>
        <v>0</v>
      </c>
      <c r="F9" s="23" t="str">
        <f t="shared" si="1"/>
        <v/>
      </c>
    </row>
    <row r="10" spans="2:13" x14ac:dyDescent="0.25">
      <c r="B10" s="1">
        <f>'Mitglieder seit Gründung'!B12</f>
        <v>0</v>
      </c>
      <c r="C10" s="1">
        <f>'Mitglieder seit Gründung'!C12</f>
        <v>0</v>
      </c>
      <c r="D10" s="7">
        <f>'Mitglieder seit Gründung'!D12</f>
        <v>0</v>
      </c>
      <c r="E10" s="12">
        <f t="shared" si="2"/>
        <v>0</v>
      </c>
      <c r="F10" s="23" t="str">
        <f t="shared" si="1"/>
        <v/>
      </c>
    </row>
    <row r="11" spans="2:13" x14ac:dyDescent="0.25">
      <c r="B11" s="1">
        <f>'Mitglieder seit Gründung'!B13</f>
        <v>0</v>
      </c>
      <c r="C11" s="1">
        <f>'Mitglieder seit Gründung'!C13</f>
        <v>0</v>
      </c>
      <c r="D11" s="7">
        <f>'Mitglieder seit Gründung'!D13</f>
        <v>0</v>
      </c>
      <c r="E11" s="12">
        <f t="shared" si="2"/>
        <v>0</v>
      </c>
      <c r="F11" s="23" t="str">
        <f t="shared" si="1"/>
        <v/>
      </c>
    </row>
    <row r="12" spans="2:13" x14ac:dyDescent="0.25">
      <c r="B12" s="1">
        <f>'Mitglieder seit Gründung'!B14</f>
        <v>0</v>
      </c>
      <c r="C12" s="1">
        <f>'Mitglieder seit Gründung'!C14</f>
        <v>0</v>
      </c>
      <c r="D12" s="7">
        <f>'Mitglieder seit Gründung'!D14</f>
        <v>0</v>
      </c>
      <c r="E12" s="12">
        <f t="shared" si="2"/>
        <v>0</v>
      </c>
      <c r="F12" s="23" t="str">
        <f t="shared" si="1"/>
        <v/>
      </c>
    </row>
    <row r="13" spans="2:13" x14ac:dyDescent="0.25">
      <c r="B13" s="1"/>
      <c r="C13" s="1"/>
      <c r="D13" s="3"/>
      <c r="E13" s="1"/>
      <c r="F13" s="23"/>
    </row>
    <row r="14" spans="2:13" ht="21" x14ac:dyDescent="0.25">
      <c r="C14" s="19" t="s">
        <v>13</v>
      </c>
      <c r="D14" s="19"/>
      <c r="E14" s="19"/>
      <c r="F14" s="21">
        <f>SUM(F4:F13)</f>
        <v>2</v>
      </c>
      <c r="G14" s="14"/>
      <c r="H14" s="14"/>
      <c r="I14" s="14"/>
      <c r="J14" s="14"/>
    </row>
  </sheetData>
  <mergeCells count="1">
    <mergeCell ref="C14:E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Mitglieder seit Gründung</vt:lpstr>
      <vt:lpstr>Statistik Ein- und Austritte</vt:lpstr>
      <vt:lpstr>Aktuelle Mitglieder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Schäfer, Ingo (HZA Gießen - FKS Gießen)</dc:creator>
  <cp:lastModifiedBy>Schäfer, Ingo (HZA Gießen - FKS Gießen)</cp:lastModifiedBy>
  <dcterms:created xsi:type="dcterms:W3CDTF">2025-11-28T06:22:11Z</dcterms:created>
  <dcterms:modified xsi:type="dcterms:W3CDTF">2025-11-28T13:02:22Z</dcterms:modified>
</cp:coreProperties>
</file>