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th\Desktop\Excel Arbeit\"/>
    </mc:Choice>
  </mc:AlternateContent>
  <xr:revisionPtr revIDLastSave="0" documentId="13_ncr:1_{720CA744-8B7D-4075-BAA5-A64DA7F120F9}" xr6:coauthVersionLast="47" xr6:coauthVersionMax="47" xr10:uidLastSave="{00000000-0000-0000-0000-000000000000}"/>
  <bookViews>
    <workbookView xWindow="-110" yWindow="-110" windowWidth="25820" windowHeight="15760" xr2:uid="{B90E9288-B7F3-44C7-84C8-2AB049F83F4A}"/>
  </bookViews>
  <sheets>
    <sheet name="Einsatzübersicht" sheetId="1" r:id="rId1"/>
    <sheet name="Wochenendauswertung" sheetId="3" r:id="rId2"/>
    <sheet name="Daten" sheetId="2" r:id="rId3"/>
  </sheets>
  <definedNames>
    <definedName name="Anlass">Daten!$C$3:$C$38</definedName>
    <definedName name="Dienststelle">Daten!$E$3:$E$16</definedName>
    <definedName name="Einsätze">Daten!$A$3:$A$11</definedName>
    <definedName name="Mitarbeiter">Daten!$F$3:$F$19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3" l="1"/>
  <c r="B11" i="3"/>
  <c r="B13" i="3"/>
  <c r="B14" i="3"/>
  <c r="B17" i="3"/>
  <c r="B18" i="3"/>
  <c r="B19" i="3"/>
  <c r="G12" i="1"/>
  <c r="G2" i="1"/>
  <c r="G3" i="1"/>
  <c r="G4" i="1"/>
  <c r="G5" i="1"/>
  <c r="G6" i="1"/>
  <c r="G7" i="1"/>
  <c r="G8" i="1"/>
  <c r="G9" i="1"/>
  <c r="G10" i="1"/>
  <c r="G11" i="1"/>
  <c r="A18" i="3"/>
  <c r="A19" i="3"/>
  <c r="A4" i="3"/>
  <c r="B4" i="3" s="1"/>
  <c r="A5" i="3"/>
  <c r="B5" i="3" s="1"/>
  <c r="A6" i="3"/>
  <c r="A7" i="3"/>
  <c r="B7" i="3" s="1"/>
  <c r="A8" i="3"/>
  <c r="B8" i="3" s="1"/>
  <c r="A9" i="3"/>
  <c r="B9" i="3" s="1"/>
  <c r="A10" i="3"/>
  <c r="B10" i="3" s="1"/>
  <c r="A11" i="3"/>
  <c r="A12" i="3"/>
  <c r="B12" i="3" s="1"/>
  <c r="A13" i="3"/>
  <c r="A14" i="3"/>
  <c r="A15" i="3"/>
  <c r="B15" i="3" s="1"/>
  <c r="A16" i="3"/>
  <c r="B16" i="3" s="1"/>
  <c r="A17" i="3"/>
  <c r="A3" i="3"/>
  <c r="B3" i="3" s="1"/>
</calcChain>
</file>

<file path=xl/sharedStrings.xml><?xml version="1.0" encoding="utf-8"?>
<sst xmlns="http://schemas.openxmlformats.org/spreadsheetml/2006/main" count="98" uniqueCount="90">
  <si>
    <t>Nummer</t>
  </si>
  <si>
    <t>Wochentag</t>
  </si>
  <si>
    <t>Datum</t>
  </si>
  <si>
    <t>Zeit</t>
  </si>
  <si>
    <t>Einsatz</t>
  </si>
  <si>
    <t>Anlass</t>
  </si>
  <si>
    <t>Dienststelle</t>
  </si>
  <si>
    <t>Kräfte</t>
  </si>
  <si>
    <t>MA1</t>
  </si>
  <si>
    <t>MA2</t>
  </si>
  <si>
    <t>MA3</t>
  </si>
  <si>
    <t>MA4</t>
  </si>
  <si>
    <t>MA5</t>
  </si>
  <si>
    <t>MA6</t>
  </si>
  <si>
    <t>Einsätze</t>
  </si>
  <si>
    <t>Unterstützung</t>
  </si>
  <si>
    <t>Versammlung</t>
  </si>
  <si>
    <t>Amtshilfe</t>
  </si>
  <si>
    <t>Sondereinsatz</t>
  </si>
  <si>
    <t>Objektschutz</t>
  </si>
  <si>
    <t>Infostand</t>
  </si>
  <si>
    <t>Veranstaltung</t>
  </si>
  <si>
    <t>Schutzperson</t>
  </si>
  <si>
    <t>Bewachung</t>
  </si>
  <si>
    <t>WDF</t>
  </si>
  <si>
    <t>Funker</t>
  </si>
  <si>
    <t>Streife</t>
  </si>
  <si>
    <t>Querdenker</t>
  </si>
  <si>
    <t>Einweisung</t>
  </si>
  <si>
    <t>Abschiebung</t>
  </si>
  <si>
    <t>St. Martin</t>
  </si>
  <si>
    <t>Friday 4 Future</t>
  </si>
  <si>
    <t>Chanukka</t>
  </si>
  <si>
    <t>Weihnachtsmarkt</t>
  </si>
  <si>
    <t>Reichsprogromnacht</t>
  </si>
  <si>
    <t>Bochum Kulinarisch</t>
  </si>
  <si>
    <t>Musiksommer</t>
  </si>
  <si>
    <t>Kirmes</t>
  </si>
  <si>
    <t>GSE BuPol</t>
  </si>
  <si>
    <t>Psycho</t>
  </si>
  <si>
    <t>Tag der Eigensicherung</t>
  </si>
  <si>
    <t>Synagoge</t>
  </si>
  <si>
    <t>Latifi</t>
  </si>
  <si>
    <t>Palästina</t>
  </si>
  <si>
    <t>Linkendemo</t>
  </si>
  <si>
    <t>AFD</t>
  </si>
  <si>
    <t>Halbmarathon</t>
  </si>
  <si>
    <t>GSE BoGeStra</t>
  </si>
  <si>
    <t>Räumung</t>
  </si>
  <si>
    <t>Politiker</t>
  </si>
  <si>
    <t>Kidical Mass</t>
  </si>
  <si>
    <t>Fliegenkirmes</t>
  </si>
  <si>
    <t>Abortionday</t>
  </si>
  <si>
    <t>Fußball</t>
  </si>
  <si>
    <t>Schulstreik gg. Wehrpflicht</t>
  </si>
  <si>
    <t>Gefangenentransport</t>
  </si>
  <si>
    <t>ZPG</t>
  </si>
  <si>
    <t>Dyke Marsch</t>
  </si>
  <si>
    <t>Bombenfund</t>
  </si>
  <si>
    <t>PW Mitte</t>
  </si>
  <si>
    <t>PW West</t>
  </si>
  <si>
    <t>PW Ost</t>
  </si>
  <si>
    <t>PW Südwest</t>
  </si>
  <si>
    <t>PW Südost</t>
  </si>
  <si>
    <t>BD</t>
  </si>
  <si>
    <t>BPH</t>
  </si>
  <si>
    <t>PI Bochum</t>
  </si>
  <si>
    <t>BD Mitte</t>
  </si>
  <si>
    <t>BD West</t>
  </si>
  <si>
    <t>BD Ost</t>
  </si>
  <si>
    <t>BD Südwest</t>
  </si>
  <si>
    <t>BD Südost</t>
  </si>
  <si>
    <t>PW Witten</t>
  </si>
  <si>
    <t>Mitarbeiter</t>
  </si>
  <si>
    <t>Samstag</t>
  </si>
  <si>
    <t>Sonntag</t>
  </si>
  <si>
    <t>Feiertag (Handeingabe)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</si>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</sst>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m\ yyyy;@"/>
    <numFmt numFmtId="165" formatCode="dddd"/>
  </numFmts>
  <fonts count="2" x14ac:knownFonts="1">
    <font>
      <sz val="12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5" xfId="0" applyBorder="1"/>
    <xf numFmtId="0" fontId="0" fillId="0" borderId="0" xfId="0" applyFill="1" applyBorder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1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</dxf>
    <dxf>
      <numFmt numFmtId="30" formatCode="@"/>
    </dxf>
    <dxf>
      <numFmt numFmtId="164" formatCode="[$-407]d/\ mmmm\ yyyy;@"/>
    </dxf>
    <dxf>
      <numFmt numFmtId="165" formatCode="dddd"/>
    </dxf>
    <dxf>
      <numFmt numFmtId="165" formatCode="dddd"/>
    </dxf>
    <dxf>
      <numFmt numFmtId="165" formatCode="dddd"/>
    </dxf>
    <dxf>
      <numFmt numFmtId="165" formatCode="dddd"/>
    </dxf>
    <dxf>
      <numFmt numFmtId="165" formatCode="dddd"/>
    </dxf>
    <dxf>
      <numFmt numFmtId="165" formatCode="dd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1938F1-B283-497E-80E6-2FAD8D29E6DE}" name="Tabelle1" displayName="Tabelle1" ref="B1:X12" totalsRowShown="0">
  <autoFilter ref="B1:X12" xr:uid="{7C1938F1-B283-497E-80E6-2FAD8D29E6DE}"/>
  <sortState xmlns:xlrd2="http://schemas.microsoft.com/office/spreadsheetml/2017/richdata2" ref="G2:X4">
    <sortCondition ref="H1:H4"/>
  </sortState>
  <tableColumns count="23">
    <tableColumn id="1" xr3:uid="{D51124DF-9192-4B4B-A761-AA21B1FBE562}" name="Spalte1" dataDxfId="14"/>
    <tableColumn id="2" xr3:uid="{9940BC2F-181F-4943-B6D8-65D570056984}" name="Spalte2" dataDxfId="13"/>
    <tableColumn id="17" xr3:uid="{95962E84-756F-4ED7-93D9-3DC90CCCB0C2}" name="Spalte3" dataDxfId="12"/>
    <tableColumn id="18" xr3:uid="{86A17903-4371-4CA6-8892-F06704A8C16C}" name="Spalte4" dataDxfId="11"/>
    <tableColumn id="19" xr3:uid="{BDDD9805-5ADD-45B8-9EF1-DB2B3887550C}" name="Spalte5" dataDxfId="10"/>
    <tableColumn id="3" xr3:uid="{A8C9DF52-4A1F-4741-B687-47BCF2A8136D}" name="Wochentag" dataDxfId="9">
      <calculatedColumnFormula>TEXT(H2,"TTTT")</calculatedColumnFormula>
    </tableColumn>
    <tableColumn id="4" xr3:uid="{F26C2E6F-B8DD-4C0E-8B7A-E5FA330286B6}" name="Datum" dataDxfId="8"/>
    <tableColumn id="5" xr3:uid="{8C3890D8-2C73-4C7A-B1AC-E30CA1229687}" name="Zeit"/>
    <tableColumn id="6" xr3:uid="{3D3B1EAF-8138-4E6F-A157-239A8281E6F3}" name="Einsatz"/>
    <tableColumn id="16" xr3:uid="{BD217626-62FA-4B0D-BF2D-B7AAD02F8F69}" name="Spalte6"/>
    <tableColumn id="20" xr3:uid="{18937A15-5978-4004-928F-8DB104FA443C}" name="Spalte7"/>
    <tableColumn id="21" xr3:uid="{8BD815FF-9E2C-4F68-858C-36331A671FE2}" name="Spalte8"/>
    <tableColumn id="22" xr3:uid="{FDEEF3ED-A46E-4854-830A-A5EFC242A9BE}" name="Spalte9"/>
    <tableColumn id="23" xr3:uid="{A955600D-622F-4B9C-B72F-22F9C68F026B}" name="Spalte10"/>
    <tableColumn id="7" xr3:uid="{B56F81C5-4BE6-4FD7-8D54-31A0DE0AC61E}" name="Anlass"/>
    <tableColumn id="8" xr3:uid="{59208958-0715-41D5-9B66-71F34633E77A}" name="Dienststelle"/>
    <tableColumn id="9" xr3:uid="{4253B728-2AA1-42D7-9A3B-F4FAE9B17BD7}" name="Kräfte" dataDxfId="7"/>
    <tableColumn id="10" xr3:uid="{15BE6E07-66A1-4C4A-8572-D9194CEBF288}" name="MA1"/>
    <tableColumn id="11" xr3:uid="{6E688306-EDCE-4E3C-9AB6-C9A4E660ED3D}" name="MA2"/>
    <tableColumn id="12" xr3:uid="{E975DD27-EF7E-48B6-8A8D-07C82CF9A62E}" name="MA3"/>
    <tableColumn id="13" xr3:uid="{89AFF865-6A18-43E9-9E5E-4BD40FB9CD61}" name="MA4"/>
    <tableColumn id="14" xr3:uid="{16AD05B7-6045-4391-8C07-92F3C249CE89}" name="MA5"/>
    <tableColumn id="15" xr3:uid="{D2986616-E131-488A-93B1-83F8426C311E}" name="MA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347939-E475-4840-B4A2-7AE42049A8CB}" name="Tabelle11" displayName="Tabelle11" ref="A2:E19" totalsRowShown="0">
  <autoFilter ref="A2:E19" xr:uid="{EA347939-E475-4840-B4A2-7AE42049A8CB}"/>
  <tableColumns count="5">
    <tableColumn id="1" xr3:uid="{B953F284-25D0-410F-B74F-A0F494183907}" name="Mitarbeiter">
      <calculatedColumnFormula>Tabelle9[[#This Row],[Mitarbeiter]]</calculatedColumnFormula>
    </tableColumn>
    <tableColumn id="2" xr3:uid="{B6C90535-DB30-4F84-903B-F9F2BEB4F57B}" name="Samstag" dataDxfId="6">
      <calculatedColumnFormula>COUNTIFS(Einsatzübersicht!B:G,"Samstag",Einsatzübersicht!K:P,"Synagoge",Einsatzübersicht!S:X,Tabelle11[[#This Row],[Mitarbeiter]])</calculatedColumnFormula>
    </tableColumn>
    <tableColumn id="3" xr3:uid="{309628F2-4D1B-4B54-BB6D-391196838B5E}" name="Synagoge"/>
    <tableColumn id="4" xr3:uid="{6CD1C50D-52E8-4BE3-ACAD-B01345EDAD78}" name="Sonntag"/>
    <tableColumn id="5" xr3:uid="{602C8C28-509B-419F-96EC-433AA1125100}" name="Feiertag (Handeingabe)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19B794-B2EE-4FB1-AAF4-85C0B618A21B}" name="Tabelle2" displayName="Tabelle2" ref="A2:A11" totalsRowShown="0" tableBorderDxfId="5">
  <autoFilter ref="A2:A11" xr:uid="{1D19B794-B2EE-4FB1-AAF4-85C0B618A21B}"/>
  <tableColumns count="1">
    <tableColumn id="1" xr3:uid="{A6491792-0379-4521-9449-62FE8AF577C0}" name="Einsätze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0834EB-3B5C-4FB2-BDCB-528D2D9E66B9}" name="Tabelle4" displayName="Tabelle4" ref="E2:E16" totalsRowShown="0" tableBorderDxfId="3">
  <autoFilter ref="E2:E16" xr:uid="{CF0834EB-3B5C-4FB2-BDCB-528D2D9E66B9}"/>
  <tableColumns count="1">
    <tableColumn id="1" xr3:uid="{BF7BC6CD-BE74-403E-A18B-2897CB1F390D}" name="Dienststelle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469CEB-5EFC-45D8-9529-18FB21C05F85}" name="Tabelle6" displayName="Tabelle6" ref="C2:C38" totalsRowShown="0">
  <autoFilter ref="C2:C38" xr:uid="{D6469CEB-5EFC-45D8-9529-18FB21C05F85}"/>
  <tableColumns count="1">
    <tableColumn id="1" xr3:uid="{C8EF3FAC-26AD-4495-A327-12FCC1651EAF}" name="Anlas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F891D0E-D7C4-47DB-9F19-AC53EFC8A33A}" name="Tabelle9" displayName="Tabelle9" ref="F2:F19" totalsRowShown="0" dataDxfId="1">
  <autoFilter ref="F2:F19" xr:uid="{0F891D0E-D7C4-47DB-9F19-AC53EFC8A33A}"/>
  <tableColumns count="1">
    <tableColumn id="1" xr3:uid="{94903644-CFCB-4150-9C4B-9560128D4639}" name="Mitarbeit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888B-7541-462E-B5D3-FDD996CC4964}">
  <dimension ref="A1:X18"/>
  <sheetViews>
    <sheetView tabSelected="1" topLeftCell="I1" zoomScaleNormal="100" workbookViewId="0">
      <pane ySplit="1" topLeftCell="A2" activePane="bottomLeft" state="frozen"/>
      <selection pane="bottomLeft" activeCell="S23" sqref="S23"/>
    </sheetView>
  </sheetViews>
  <sheetFormatPr baseColWidth="10" defaultRowHeight="15.5" x14ac:dyDescent="0.35"/>
  <cols>
    <col min="1" max="1" width="11.53515625" style="5"/>
    <col min="2" max="2" width="12.53515625" style="10" bestFit="1" customWidth="1"/>
    <col min="3" max="6" width="12.53515625" style="10" customWidth="1"/>
    <col min="7" max="7" width="19.3046875" style="9" customWidth="1"/>
    <col min="8" max="8" width="17.4609375" customWidth="1"/>
    <col min="9" max="9" width="20.84375" customWidth="1"/>
    <col min="17" max="17" width="11.53515625" style="11"/>
  </cols>
  <sheetData>
    <row r="1" spans="1:24" x14ac:dyDescent="0.35">
      <c r="A1" s="5" t="s">
        <v>0</v>
      </c>
      <c r="B1" s="10" t="s">
        <v>77</v>
      </c>
      <c r="C1" s="10" t="s">
        <v>78</v>
      </c>
      <c r="D1" s="10" t="s">
        <v>79</v>
      </c>
      <c r="E1" s="10" t="s">
        <v>80</v>
      </c>
      <c r="F1" s="10" t="s">
        <v>81</v>
      </c>
      <c r="G1" s="10" t="s">
        <v>1</v>
      </c>
      <c r="H1" s="9" t="s">
        <v>2</v>
      </c>
      <c r="I1" t="s">
        <v>3</v>
      </c>
      <c r="J1" t="s">
        <v>4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5</v>
      </c>
      <c r="Q1" t="s">
        <v>6</v>
      </c>
      <c r="R1" s="1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</row>
    <row r="2" spans="1:24" x14ac:dyDescent="0.35">
      <c r="A2" s="5">
        <v>1</v>
      </c>
      <c r="G2" s="10" t="str">
        <f t="shared" ref="G2:G11" si="0">TEXT(H2,"TTTT")</f>
        <v>Montag</v>
      </c>
      <c r="H2" s="9">
        <v>45901</v>
      </c>
      <c r="Q2"/>
      <c r="R2" s="11"/>
    </row>
    <row r="3" spans="1:24" x14ac:dyDescent="0.35">
      <c r="A3" s="5">
        <v>2</v>
      </c>
      <c r="G3" s="10" t="str">
        <f t="shared" si="0"/>
        <v>Montag</v>
      </c>
      <c r="H3" s="9">
        <v>45901</v>
      </c>
      <c r="Q3"/>
      <c r="R3" s="11"/>
    </row>
    <row r="4" spans="1:24" x14ac:dyDescent="0.35">
      <c r="A4" s="5">
        <v>3</v>
      </c>
      <c r="G4" s="10" t="str">
        <f t="shared" si="0"/>
        <v>Donnerstag</v>
      </c>
      <c r="H4" s="9">
        <v>45904</v>
      </c>
      <c r="Q4"/>
      <c r="R4" s="11"/>
    </row>
    <row r="5" spans="1:24" x14ac:dyDescent="0.35">
      <c r="A5" s="5">
        <v>4</v>
      </c>
      <c r="G5" s="10" t="str">
        <f t="shared" si="0"/>
        <v>Freitag</v>
      </c>
      <c r="H5" s="9">
        <v>45905</v>
      </c>
      <c r="Q5"/>
      <c r="R5" s="11"/>
    </row>
    <row r="6" spans="1:24" x14ac:dyDescent="0.35">
      <c r="A6" s="5">
        <v>5</v>
      </c>
      <c r="G6" s="10" t="str">
        <f t="shared" si="0"/>
        <v>Samstag</v>
      </c>
      <c r="H6" s="9">
        <v>45906</v>
      </c>
      <c r="Q6"/>
      <c r="R6" s="11"/>
    </row>
    <row r="7" spans="1:24" x14ac:dyDescent="0.35">
      <c r="A7" s="5">
        <v>6</v>
      </c>
      <c r="G7" s="10" t="str">
        <f t="shared" si="0"/>
        <v>Sonntag</v>
      </c>
      <c r="H7" s="9">
        <v>45907</v>
      </c>
      <c r="Q7"/>
      <c r="R7" s="11"/>
    </row>
    <row r="8" spans="1:24" x14ac:dyDescent="0.35">
      <c r="A8" s="5">
        <v>7</v>
      </c>
      <c r="G8" s="10" t="str">
        <f t="shared" si="0"/>
        <v>Montag</v>
      </c>
      <c r="H8" s="9">
        <v>45908</v>
      </c>
      <c r="Q8"/>
      <c r="R8" s="11"/>
    </row>
    <row r="9" spans="1:24" x14ac:dyDescent="0.35">
      <c r="A9" s="5">
        <v>8</v>
      </c>
      <c r="G9" s="10" t="str">
        <f t="shared" si="0"/>
        <v>Dienstag</v>
      </c>
      <c r="H9" s="9">
        <v>45909</v>
      </c>
      <c r="Q9"/>
      <c r="R9" s="11"/>
    </row>
    <row r="10" spans="1:24" x14ac:dyDescent="0.35">
      <c r="A10" s="5">
        <v>9</v>
      </c>
      <c r="G10" s="10" t="str">
        <f t="shared" si="0"/>
        <v>Dienstag</v>
      </c>
      <c r="H10" s="9">
        <v>45909</v>
      </c>
      <c r="Q10"/>
      <c r="R10" s="11"/>
    </row>
    <row r="11" spans="1:24" x14ac:dyDescent="0.35">
      <c r="A11" s="5">
        <v>10</v>
      </c>
      <c r="G11" s="10" t="str">
        <f t="shared" si="0"/>
        <v>Dienstag</v>
      </c>
      <c r="H11" s="9">
        <v>45909</v>
      </c>
      <c r="Q11"/>
      <c r="R11" s="11"/>
    </row>
    <row r="12" spans="1:24" x14ac:dyDescent="0.35">
      <c r="A12" s="5">
        <v>11</v>
      </c>
      <c r="G12" s="10" t="str">
        <f>TEXT(H12,"TTTT")</f>
        <v>Samstag</v>
      </c>
      <c r="H12" s="9">
        <v>45906</v>
      </c>
      <c r="P12" t="s">
        <v>41</v>
      </c>
      <c r="Q12"/>
      <c r="R12" s="11"/>
      <c r="S12" t="s">
        <v>87</v>
      </c>
      <c r="T12" t="s">
        <v>88</v>
      </c>
    </row>
    <row r="13" spans="1:24" x14ac:dyDescent="0.35">
      <c r="A13" s="5">
        <v>12</v>
      </c>
    </row>
    <row r="14" spans="1:24" x14ac:dyDescent="0.35">
      <c r="A14" s="5">
        <v>13</v>
      </c>
    </row>
    <row r="15" spans="1:24" x14ac:dyDescent="0.35">
      <c r="A15" s="5">
        <v>14</v>
      </c>
    </row>
    <row r="16" spans="1:24" x14ac:dyDescent="0.35">
      <c r="A16" s="5">
        <v>15</v>
      </c>
    </row>
    <row r="17" spans="1:1" x14ac:dyDescent="0.35">
      <c r="A17" s="5">
        <v>16</v>
      </c>
    </row>
    <row r="18" spans="1:1" x14ac:dyDescent="0.35">
      <c r="A18" s="5">
        <v>17</v>
      </c>
    </row>
  </sheetData>
  <phoneticPr fontId="1" type="noConversion"/>
  <dataValidations count="4">
    <dataValidation type="list" allowBlank="1" showInputMessage="1" showErrorMessage="1" sqref="J2:O12" xr:uid="{DDDC45D0-37DF-4B4F-9580-1F196FA34A96}">
      <formula1>Einsätze</formula1>
    </dataValidation>
    <dataValidation type="list" allowBlank="1" showInputMessage="1" showErrorMessage="1" sqref="P2:P12" xr:uid="{A9F0DD7C-6AA7-45F0-97EE-B6C4F2C3F06C}">
      <formula1>Anlass</formula1>
    </dataValidation>
    <dataValidation type="list" allowBlank="1" showInputMessage="1" showErrorMessage="1" sqref="Q2:Q12" xr:uid="{F6F1E30C-2B09-4A58-9DF3-64196E87AC55}">
      <formula1>Dienststelle</formula1>
    </dataValidation>
    <dataValidation type="list" allowBlank="1" showInputMessage="1" showErrorMessage="1" sqref="S2:X12" xr:uid="{CB5B17B4-1F18-46DF-A394-68101537CC4F}">
      <formula1>Mitarbeiter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FDE4-B483-4311-89F2-0B06E3F1495C}">
  <dimension ref="A2:E19"/>
  <sheetViews>
    <sheetView workbookViewId="0">
      <selection activeCell="B3" sqref="B3"/>
    </sheetView>
  </sheetViews>
  <sheetFormatPr baseColWidth="10" defaultRowHeight="15.5" x14ac:dyDescent="0.35"/>
  <cols>
    <col min="1" max="1" width="18.84375" customWidth="1"/>
    <col min="5" max="5" width="22.23046875" customWidth="1"/>
  </cols>
  <sheetData>
    <row r="2" spans="1:5" x14ac:dyDescent="0.35">
      <c r="A2" t="s">
        <v>73</v>
      </c>
      <c r="B2" t="s">
        <v>74</v>
      </c>
      <c r="C2" t="s">
        <v>41</v>
      </c>
      <c r="D2" t="s">
        <v>75</v>
      </c>
      <c r="E2" t="s">
        <v>76</v>
      </c>
    </row>
    <row r="3" spans="1:5" x14ac:dyDescent="0.35">
      <c r="A3" t="str">
        <f>Tabelle9[[#This Row],[Mitarbeiter]]</f>
        <v>a</v>
      </c>
      <c r="B3">
        <f>COUNTIFS(Einsatzübersicht!B:G,"Samstag",Einsatzübersicht!K:P,"Synagoge",Einsatzübersicht!S:X,Tabelle11[[#This Row],[Mitarbeiter]])</f>
        <v>0</v>
      </c>
    </row>
    <row r="4" spans="1:5" x14ac:dyDescent="0.35">
      <c r="A4" t="str">
        <f>Tabelle9[[#This Row],[Mitarbeiter]]</f>
        <v>b</v>
      </c>
      <c r="B4">
        <f>COUNTIFS(Einsatzübersicht!B:G,"Samstag",Einsatzübersicht!K:P,"Synagoge",Einsatzübersicht!S:X,Tabelle11[[#This Row],[Mitarbeiter]])</f>
        <v>0</v>
      </c>
    </row>
    <row r="5" spans="1:5" x14ac:dyDescent="0.35">
      <c r="A5" t="str">
        <f>Tabelle9[[#This Row],[Mitarbeiter]]</f>
        <v>c</v>
      </c>
      <c r="B5">
        <f>COUNTIFS(Einsatzübersicht!B:G,"Samstag",Einsatzübersicht!K:P,"Synagoge",Einsatzübersicht!S:X,Tabelle11[[#This Row],[Mitarbeiter]])</f>
        <v>0</v>
      </c>
    </row>
    <row r="6" spans="1:5" x14ac:dyDescent="0.35">
      <c r="A6">
        <f>Tabelle9[[#This Row],[Mitarbeiter]]</f>
        <v>0</v>
      </c>
      <c r="B6">
        <f>COUNTIFS(Einsatzübersicht!B:G,"Samstag",Einsatzübersicht!K:P,"Synagoge",Einsatzübersicht!S:X,Tabelle11[[#This Row],[Mitarbeiter]])</f>
        <v>0</v>
      </c>
    </row>
    <row r="7" spans="1:5" x14ac:dyDescent="0.35">
      <c r="A7">
        <f>Tabelle9[[#This Row],[Mitarbeiter]]</f>
        <v>0</v>
      </c>
      <c r="B7">
        <f>COUNTIFS(Einsatzübersicht!B:G,"Samstag",Einsatzübersicht!K:P,"Synagoge",Einsatzübersicht!S:X,Tabelle11[[#This Row],[Mitarbeiter]])</f>
        <v>0</v>
      </c>
    </row>
    <row r="8" spans="1:5" x14ac:dyDescent="0.35">
      <c r="A8">
        <f>Tabelle9[[#This Row],[Mitarbeiter]]</f>
        <v>0</v>
      </c>
      <c r="B8">
        <f>COUNTIFS(Einsatzübersicht!B:G,"Samstag",Einsatzübersicht!K:P,"Synagoge",Einsatzübersicht!S:X,Tabelle11[[#This Row],[Mitarbeiter]])</f>
        <v>0</v>
      </c>
    </row>
    <row r="9" spans="1:5" x14ac:dyDescent="0.35">
      <c r="A9">
        <f>Tabelle9[[#This Row],[Mitarbeiter]]</f>
        <v>0</v>
      </c>
      <c r="B9">
        <f>COUNTIFS(Einsatzübersicht!B:G,"Samstag",Einsatzübersicht!K:P,"Synagoge",Einsatzübersicht!S:X,Tabelle11[[#This Row],[Mitarbeiter]])</f>
        <v>0</v>
      </c>
    </row>
    <row r="10" spans="1:5" x14ac:dyDescent="0.35">
      <c r="A10">
        <f>Tabelle9[[#This Row],[Mitarbeiter]]</f>
        <v>0</v>
      </c>
      <c r="B10">
        <f>COUNTIFS(Einsatzübersicht!B:G,"Samstag",Einsatzübersicht!K:P,"Synagoge",Einsatzübersicht!S:X,Tabelle11[[#This Row],[Mitarbeiter]])</f>
        <v>0</v>
      </c>
    </row>
    <row r="11" spans="1:5" x14ac:dyDescent="0.35">
      <c r="A11">
        <f>Tabelle9[[#This Row],[Mitarbeiter]]</f>
        <v>0</v>
      </c>
      <c r="B11">
        <f>COUNTIFS(Einsatzübersicht!B:G,"Samstag",Einsatzübersicht!K:P,"Synagoge",Einsatzübersicht!S:X,Tabelle11[[#This Row],[Mitarbeiter]])</f>
        <v>0</v>
      </c>
    </row>
    <row r="12" spans="1:5" x14ac:dyDescent="0.35">
      <c r="A12">
        <f>Tabelle9[[#This Row],[Mitarbeiter]]</f>
        <v>0</v>
      </c>
      <c r="B12">
        <f>COUNTIFS(Einsatzübersicht!B:G,"Samstag",Einsatzübersicht!K:P,"Synagoge",Einsatzübersicht!S:X,Tabelle11[[#This Row],[Mitarbeiter]])</f>
        <v>0</v>
      </c>
    </row>
    <row r="13" spans="1:5" x14ac:dyDescent="0.35">
      <c r="A13">
        <f>Tabelle9[[#This Row],[Mitarbeiter]]</f>
        <v>0</v>
      </c>
      <c r="B13">
        <f>COUNTIFS(Einsatzübersicht!B:G,"Samstag",Einsatzübersicht!K:P,"Synagoge",Einsatzübersicht!S:X,Tabelle11[[#This Row],[Mitarbeiter]])</f>
        <v>0</v>
      </c>
    </row>
    <row r="14" spans="1:5" x14ac:dyDescent="0.35">
      <c r="A14">
        <f>Tabelle9[[#This Row],[Mitarbeiter]]</f>
        <v>0</v>
      </c>
      <c r="B14">
        <f>COUNTIFS(Einsatzübersicht!B:G,"Samstag",Einsatzübersicht!K:P,"Synagoge",Einsatzübersicht!S:X,Tabelle11[[#This Row],[Mitarbeiter]])</f>
        <v>0</v>
      </c>
    </row>
    <row r="15" spans="1:5" x14ac:dyDescent="0.35">
      <c r="A15">
        <f>Tabelle9[[#This Row],[Mitarbeiter]]</f>
        <v>0</v>
      </c>
      <c r="B15">
        <f>COUNTIFS(Einsatzübersicht!B:G,"Samstag",Einsatzübersicht!K:P,"Synagoge",Einsatzübersicht!S:X,Tabelle11[[#This Row],[Mitarbeiter]])</f>
        <v>0</v>
      </c>
    </row>
    <row r="16" spans="1:5" x14ac:dyDescent="0.35">
      <c r="A16">
        <f>Tabelle9[[#This Row],[Mitarbeiter]]</f>
        <v>0</v>
      </c>
      <c r="B16">
        <f>COUNTIFS(Einsatzübersicht!B:G,"Samstag",Einsatzübersicht!K:P,"Synagoge",Einsatzübersicht!S:X,Tabelle11[[#This Row],[Mitarbeiter]])</f>
        <v>0</v>
      </c>
    </row>
    <row r="17" spans="1:2" x14ac:dyDescent="0.35">
      <c r="A17">
        <f>Tabelle9[[#This Row],[Mitarbeiter]]</f>
        <v>0</v>
      </c>
      <c r="B17">
        <f>COUNTIFS(Einsatzübersicht!B:G,"Samstag",Einsatzübersicht!K:P,"Synagoge",Einsatzübersicht!S:X,Tabelle11[[#This Row],[Mitarbeiter]])</f>
        <v>0</v>
      </c>
    </row>
    <row r="18" spans="1:2" x14ac:dyDescent="0.35">
      <c r="A18">
        <f>Tabelle9[[#This Row],[Mitarbeiter]]</f>
        <v>0</v>
      </c>
      <c r="B18">
        <f>COUNTIFS(Einsatzübersicht!B:G,"Samstag",Einsatzübersicht!K:P,"Synagoge",Einsatzübersicht!S:X,Tabelle11[[#This Row],[Mitarbeiter]])</f>
        <v>0</v>
      </c>
    </row>
    <row r="19" spans="1:2" x14ac:dyDescent="0.35">
      <c r="A19">
        <f>Tabelle9[[#This Row],[Mitarbeiter]]</f>
        <v>0</v>
      </c>
      <c r="B19">
        <f>COUNTIFS(Einsatzübersicht!B:G,"Samstag",Einsatzübersicht!K:P,"Synagoge",Einsatzübersicht!S:X,Tabelle11[[#This Row],[Mitarbeiter]])</f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9AF8-F042-4763-9789-A4760FC25588}">
  <dimension ref="A2:F38"/>
  <sheetViews>
    <sheetView workbookViewId="0">
      <selection activeCell="F6" sqref="F6"/>
    </sheetView>
  </sheetViews>
  <sheetFormatPr baseColWidth="10" defaultRowHeight="15.5" x14ac:dyDescent="0.35"/>
  <cols>
    <col min="1" max="4" width="13.4609375" customWidth="1"/>
    <col min="5" max="5" width="14.53515625" customWidth="1"/>
    <col min="6" max="6" width="18.53515625" customWidth="1"/>
  </cols>
  <sheetData>
    <row r="2" spans="1:6" x14ac:dyDescent="0.35">
      <c r="A2" t="s">
        <v>14</v>
      </c>
      <c r="C2" s="6" t="s">
        <v>5</v>
      </c>
      <c r="D2" s="6"/>
      <c r="E2" t="s">
        <v>6</v>
      </c>
      <c r="F2" t="s">
        <v>73</v>
      </c>
    </row>
    <row r="3" spans="1:6" x14ac:dyDescent="0.35">
      <c r="A3" s="1" t="s">
        <v>15</v>
      </c>
      <c r="B3" s="6"/>
      <c r="C3" s="6" t="s">
        <v>24</v>
      </c>
      <c r="D3" s="6"/>
      <c r="E3" s="7" t="s">
        <v>59</v>
      </c>
      <c r="F3" s="6" t="s">
        <v>87</v>
      </c>
    </row>
    <row r="4" spans="1:6" x14ac:dyDescent="0.35">
      <c r="A4" s="1" t="s">
        <v>16</v>
      </c>
      <c r="B4" s="6"/>
      <c r="C4" s="6" t="s">
        <v>25</v>
      </c>
      <c r="D4" s="6"/>
      <c r="E4" s="7" t="s">
        <v>60</v>
      </c>
      <c r="F4" s="6" t="s">
        <v>88</v>
      </c>
    </row>
    <row r="5" spans="1:6" x14ac:dyDescent="0.35">
      <c r="A5" s="1" t="s">
        <v>17</v>
      </c>
      <c r="B5" s="6"/>
      <c r="C5" s="6" t="s">
        <v>26</v>
      </c>
      <c r="D5" s="6"/>
      <c r="E5" s="7" t="s">
        <v>61</v>
      </c>
      <c r="F5" s="8" t="s">
        <v>89</v>
      </c>
    </row>
    <row r="6" spans="1:6" x14ac:dyDescent="0.35">
      <c r="A6" s="1" t="s">
        <v>18</v>
      </c>
      <c r="B6" s="6"/>
      <c r="C6" s="6" t="s">
        <v>27</v>
      </c>
      <c r="D6" s="6"/>
      <c r="E6" s="7" t="s">
        <v>62</v>
      </c>
      <c r="F6" s="8"/>
    </row>
    <row r="7" spans="1:6" x14ac:dyDescent="0.35">
      <c r="A7" s="1" t="s">
        <v>19</v>
      </c>
      <c r="B7" s="6"/>
      <c r="C7" s="6" t="s">
        <v>28</v>
      </c>
      <c r="D7" s="6"/>
      <c r="E7" s="7" t="s">
        <v>63</v>
      </c>
      <c r="F7" s="8"/>
    </row>
    <row r="8" spans="1:6" x14ac:dyDescent="0.35">
      <c r="A8" s="1" t="s">
        <v>20</v>
      </c>
      <c r="B8" s="6"/>
      <c r="C8" s="6" t="s">
        <v>29</v>
      </c>
      <c r="D8" s="6"/>
      <c r="E8" s="7" t="s">
        <v>64</v>
      </c>
      <c r="F8" s="8"/>
    </row>
    <row r="9" spans="1:6" x14ac:dyDescent="0.35">
      <c r="A9" s="1" t="s">
        <v>21</v>
      </c>
      <c r="B9" s="6"/>
      <c r="C9" s="6" t="s">
        <v>30</v>
      </c>
      <c r="D9" s="6"/>
      <c r="E9" s="7" t="s">
        <v>65</v>
      </c>
      <c r="F9" s="8"/>
    </row>
    <row r="10" spans="1:6" x14ac:dyDescent="0.35">
      <c r="A10" s="1" t="s">
        <v>22</v>
      </c>
      <c r="B10" s="6"/>
      <c r="C10" s="6" t="s">
        <v>31</v>
      </c>
      <c r="D10" s="6"/>
      <c r="E10" s="7" t="s">
        <v>66</v>
      </c>
      <c r="F10" s="8"/>
    </row>
    <row r="11" spans="1:6" x14ac:dyDescent="0.35">
      <c r="A11" s="3" t="s">
        <v>23</v>
      </c>
      <c r="B11" s="6"/>
      <c r="C11" s="6" t="s">
        <v>32</v>
      </c>
      <c r="D11" s="6"/>
      <c r="E11" s="7" t="s">
        <v>67</v>
      </c>
      <c r="F11" s="8"/>
    </row>
    <row r="12" spans="1:6" x14ac:dyDescent="0.35">
      <c r="C12" s="6" t="s">
        <v>33</v>
      </c>
      <c r="E12" s="2" t="s">
        <v>68</v>
      </c>
      <c r="F12" s="8"/>
    </row>
    <row r="13" spans="1:6" x14ac:dyDescent="0.35">
      <c r="C13" s="6" t="s">
        <v>34</v>
      </c>
      <c r="E13" s="2" t="s">
        <v>69</v>
      </c>
      <c r="F13" s="8"/>
    </row>
    <row r="14" spans="1:6" x14ac:dyDescent="0.35">
      <c r="C14" s="6" t="s">
        <v>35</v>
      </c>
      <c r="E14" s="2" t="s">
        <v>70</v>
      </c>
      <c r="F14" s="8"/>
    </row>
    <row r="15" spans="1:6" x14ac:dyDescent="0.35">
      <c r="C15" s="6" t="s">
        <v>36</v>
      </c>
      <c r="E15" s="2" t="s">
        <v>71</v>
      </c>
      <c r="F15" s="8"/>
    </row>
    <row r="16" spans="1:6" x14ac:dyDescent="0.35">
      <c r="C16" s="6" t="s">
        <v>37</v>
      </c>
      <c r="E16" s="4" t="s">
        <v>72</v>
      </c>
      <c r="F16" s="8"/>
    </row>
    <row r="17" spans="3:6" x14ac:dyDescent="0.35">
      <c r="C17" s="6" t="s">
        <v>38</v>
      </c>
      <c r="F17" s="8"/>
    </row>
    <row r="18" spans="3:6" x14ac:dyDescent="0.35">
      <c r="C18" s="6" t="s">
        <v>39</v>
      </c>
      <c r="F18" s="8"/>
    </row>
    <row r="19" spans="3:6" x14ac:dyDescent="0.35">
      <c r="C19" s="6" t="s">
        <v>40</v>
      </c>
      <c r="F19" s="8"/>
    </row>
    <row r="20" spans="3:6" x14ac:dyDescent="0.35">
      <c r="C20" s="6" t="s">
        <v>41</v>
      </c>
    </row>
    <row r="21" spans="3:6" x14ac:dyDescent="0.35">
      <c r="C21" s="6" t="s">
        <v>42</v>
      </c>
    </row>
    <row r="22" spans="3:6" x14ac:dyDescent="0.35">
      <c r="C22" s="6" t="s">
        <v>43</v>
      </c>
    </row>
    <row r="23" spans="3:6" x14ac:dyDescent="0.35">
      <c r="C23" s="6" t="s">
        <v>44</v>
      </c>
    </row>
    <row r="24" spans="3:6" x14ac:dyDescent="0.35">
      <c r="C24" s="6" t="s">
        <v>45</v>
      </c>
    </row>
    <row r="25" spans="3:6" x14ac:dyDescent="0.35">
      <c r="C25" s="6" t="s">
        <v>46</v>
      </c>
    </row>
    <row r="26" spans="3:6" x14ac:dyDescent="0.35">
      <c r="C26" s="6" t="s">
        <v>47</v>
      </c>
    </row>
    <row r="27" spans="3:6" x14ac:dyDescent="0.35">
      <c r="C27" s="6" t="s">
        <v>48</v>
      </c>
    </row>
    <row r="28" spans="3:6" x14ac:dyDescent="0.35">
      <c r="C28" s="6" t="s">
        <v>49</v>
      </c>
    </row>
    <row r="29" spans="3:6" x14ac:dyDescent="0.35">
      <c r="C29" s="6" t="s">
        <v>50</v>
      </c>
    </row>
    <row r="30" spans="3:6" x14ac:dyDescent="0.35">
      <c r="C30" s="6" t="s">
        <v>51</v>
      </c>
    </row>
    <row r="31" spans="3:6" x14ac:dyDescent="0.35">
      <c r="C31" s="6" t="s">
        <v>52</v>
      </c>
    </row>
    <row r="32" spans="3:6" x14ac:dyDescent="0.35">
      <c r="C32" s="6" t="s">
        <v>22</v>
      </c>
    </row>
    <row r="33" spans="3:3" x14ac:dyDescent="0.35">
      <c r="C33" s="6" t="s">
        <v>53</v>
      </c>
    </row>
    <row r="34" spans="3:3" x14ac:dyDescent="0.35">
      <c r="C34" s="6" t="s">
        <v>54</v>
      </c>
    </row>
    <row r="35" spans="3:3" x14ac:dyDescent="0.35">
      <c r="C35" s="6" t="s">
        <v>55</v>
      </c>
    </row>
    <row r="36" spans="3:3" x14ac:dyDescent="0.35">
      <c r="C36" s="6" t="s">
        <v>56</v>
      </c>
    </row>
    <row r="37" spans="3:3" x14ac:dyDescent="0.35">
      <c r="C37" s="6" t="s">
        <v>57</v>
      </c>
    </row>
    <row r="38" spans="3:3" x14ac:dyDescent="0.35">
      <c r="C38" s="6" t="s">
        <v>58</v>
      </c>
    </row>
  </sheetData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E 2 E W 6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Y E 2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N h F s o i k e 4 D g A A A B E A A A A T A B w A R m 9 y b X V s Y X M v U 2 V j d G l v b j E u b S C i G A A o o B Q A A A A A A A A A A A A A A A A A A A A A A A A A A A A r T k 0 u y c z P U w i G 0 I b W A F B L A Q I t A B Q A A g A I A G B N h F u o 0 8 R F p w A A A P c A A A A S A A A A A A A A A A A A A A A A A A A A A A B D b 2 5 m a W c v U G F j a 2 F n Z S 5 4 b W x Q S w E C L Q A U A A I A C A B g T Y R b D 8 r p q 6 Q A A A D p A A A A E w A A A A A A A A A A A A A A A A D z A A A A W 0 N v b n R l b n R f V H l w Z X N d L n h t b F B L A Q I t A B Q A A g A I A G B N h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0 V 4 H r R s o Y Q L B L Y u 7 y i D 2 K A A A A A A I A A A A A A A N m A A D A A A A A E A A A A J / w x 3 x q 8 9 E 3 D m N n 6 Q Q U Y v 4 A A A A A B I A A A K A A A A A Q A A A A K s X B 4 5 e z 0 Y q W E u 7 U J p O l Z F A A A A A L 9 o Y P 2 t H W y 2 n G c 7 u U / r w m 9 I J 4 r 1 G x 0 w Z f i S G k q W K A 0 i X f d s s P S l b X A 8 b b X a Y P v p i c D B u L t l t f D b 5 H 3 8 z j m + 6 D + L i O c a T P 8 U y K o j s T 3 N 2 m A h Q A A A A Z m u l z + y 8 F d 4 P y Q y B 7 t N 8 y o 3 o c n Q = = < / D a t a M a s h u p > 
</file>

<file path=customXml/itemProps1.xml><?xml version="1.0" encoding="utf-8"?>
<ds:datastoreItem xmlns:ds="http://schemas.openxmlformats.org/officeDocument/2006/customXml" ds:itemID="{42D63711-2781-4E3D-BEC1-A1EBCC799C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Einsatzübersicht</vt:lpstr>
      <vt:lpstr>Wochenendauswertung</vt:lpstr>
      <vt:lpstr>Daten</vt:lpstr>
      <vt:lpstr>Anlass</vt:lpstr>
      <vt:lpstr>Dienststelle</vt:lpstr>
      <vt:lpstr>Einsätze</vt:lpstr>
      <vt:lpstr>Mitarbeiter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Westhues, Sascha</dc:creator>
  <cp:lastModifiedBy>Sascha Westhues</cp:lastModifiedBy>
  <dcterms:created xsi:type="dcterms:W3CDTF">2025-12-04T07:15:31Z</dcterms:created>
  <dcterms:modified xsi:type="dcterms:W3CDTF">2025-12-05T09:05:32Z</dcterms:modified>
</cp:coreProperties>
</file>