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09"/>
  <workbookPr defaultThemeVersion="202300"/>
  <mc:AlternateContent xmlns:mc="http://schemas.openxmlformats.org/markup-compatibility/2006">
    <mc:Choice Requires="x15">
      <x15ac:absPath xmlns:x15ac="http://schemas.microsoft.com/office/spreadsheetml/2010/11/ac" url="C:\Temp\"/>
    </mc:Choice>
  </mc:AlternateContent>
  <xr:revisionPtr revIDLastSave="0" documentId="13_ncr:1_{3A66C2E2-02C2-4557-84AE-B0CA2647FCDA}" xr6:coauthVersionLast="47" xr6:coauthVersionMax="47" xr10:uidLastSave="{00000000-0000-0000-0000-000000000000}"/>
  <bookViews>
    <workbookView xWindow="-120" yWindow="-120" windowWidth="29040" windowHeight="15720" xr2:uid="{41E6A4A4-1BAD-420D-A023-7C30A2A39016}"/>
  </bookViews>
  <sheets>
    <sheet name="Daten" sheetId="1" r:id="rId1"/>
    <sheet name="Daten_1" sheetId="2" r:id="rId2"/>
    <sheet name="Vorgaben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F3" i="2" l="1" a="1"/>
  <c r="F3" i="2" s="1"/>
  <c r="G3" i="2" a="1"/>
  <c r="G3" i="2" s="1"/>
  <c r="F4" i="2" a="1"/>
  <c r="F4" i="2" s="1"/>
  <c r="G4" i="2" a="1"/>
  <c r="G4" i="2" s="1"/>
  <c r="F5" i="2" a="1"/>
  <c r="F5" i="2" s="1"/>
  <c r="G5" i="2" a="1"/>
  <c r="G5" i="2" s="1"/>
  <c r="F6" i="2" a="1"/>
  <c r="F6" i="2" s="1"/>
  <c r="G6" i="2" a="1"/>
  <c r="G6" i="2" s="1"/>
  <c r="F7" i="2" a="1"/>
  <c r="F7" i="2" s="1"/>
  <c r="G7" i="2" a="1"/>
  <c r="G7" i="2" s="1"/>
  <c r="F8" i="2" a="1"/>
  <c r="F8" i="2" s="1"/>
  <c r="G8" i="2" a="1"/>
  <c r="G8" i="2" s="1"/>
  <c r="F9" i="2" a="1"/>
  <c r="F9" i="2" s="1"/>
  <c r="G9" i="2" a="1"/>
  <c r="G9" i="2" s="1"/>
  <c r="F10" i="2" a="1"/>
  <c r="F10" i="2" s="1"/>
  <c r="G10" i="2" a="1"/>
  <c r="G10" i="2" s="1"/>
  <c r="F11" i="2" a="1"/>
  <c r="F11" i="2" s="1"/>
  <c r="G11" i="2" a="1"/>
  <c r="G11" i="2" s="1"/>
  <c r="F12" i="2" a="1"/>
  <c r="F12" i="2" s="1"/>
  <c r="G12" i="2" a="1"/>
  <c r="G12" i="2" s="1"/>
  <c r="F13" i="2" a="1"/>
  <c r="F13" i="2"/>
  <c r="G13" i="2" a="1"/>
  <c r="G13" i="2" s="1"/>
  <c r="F14" i="2" a="1"/>
  <c r="F14" i="2" s="1"/>
  <c r="G14" i="2" a="1"/>
  <c r="G14" i="2" s="1"/>
  <c r="F15" i="2" a="1"/>
  <c r="F15" i="2" s="1"/>
  <c r="G15" i="2" a="1"/>
  <c r="G15" i="2" s="1"/>
  <c r="F16" i="2" a="1"/>
  <c r="F16" i="2" s="1"/>
  <c r="G16" i="2" a="1"/>
  <c r="G16" i="2" s="1"/>
  <c r="F17" i="2" a="1"/>
  <c r="F17" i="2" s="1"/>
  <c r="G17" i="2" a="1"/>
  <c r="G17" i="2" s="1"/>
  <c r="F18" i="2" a="1"/>
  <c r="F18" i="2" s="1"/>
  <c r="G18" i="2" a="1"/>
  <c r="G18" i="2" s="1"/>
  <c r="F19" i="2" a="1"/>
  <c r="F19" i="2" s="1"/>
  <c r="G19" i="2" a="1"/>
  <c r="G19" i="2" s="1"/>
  <c r="F20" i="2" a="1"/>
  <c r="F20" i="2" s="1"/>
  <c r="G20" i="2" a="1"/>
  <c r="G20" i="2" s="1"/>
  <c r="G2" i="2" a="1"/>
  <c r="G2" i="2" s="1"/>
  <c r="F2" i="2" a="1"/>
  <c r="F2" i="2" s="1"/>
  <c r="K3" i="1" a="1"/>
  <c r="K3" i="1" s="1"/>
  <c r="L3" i="1" a="1"/>
  <c r="L3" i="1" s="1"/>
  <c r="K4" i="1" a="1"/>
  <c r="K4" i="1" s="1"/>
  <c r="L4" i="1" a="1"/>
  <c r="L4" i="1" s="1"/>
  <c r="K5" i="1" a="1"/>
  <c r="K5" i="1" s="1"/>
  <c r="L5" i="1" a="1"/>
  <c r="L5" i="1" s="1"/>
  <c r="K6" i="1" a="1"/>
  <c r="K6" i="1" s="1"/>
  <c r="L6" i="1" a="1"/>
  <c r="L6" i="1" s="1"/>
  <c r="K7" i="1" a="1"/>
  <c r="K7" i="1" s="1"/>
  <c r="L7" i="1" a="1"/>
  <c r="L7" i="1" s="1"/>
  <c r="K8" i="1" a="1"/>
  <c r="K8" i="1" s="1"/>
  <c r="L8" i="1" a="1"/>
  <c r="L8" i="1" s="1"/>
  <c r="K9" i="1" a="1"/>
  <c r="K9" i="1" s="1"/>
  <c r="L9" i="1" a="1"/>
  <c r="L9" i="1" s="1"/>
  <c r="K10" i="1" a="1"/>
  <c r="K10" i="1" s="1"/>
  <c r="L10" i="1" a="1"/>
  <c r="L10" i="1" s="1"/>
  <c r="K11" i="1" a="1"/>
  <c r="K11" i="1" s="1"/>
  <c r="L11" i="1" a="1"/>
  <c r="L11" i="1" s="1"/>
  <c r="K12" i="1" a="1"/>
  <c r="K12" i="1" s="1"/>
  <c r="L12" i="1" a="1"/>
  <c r="L12" i="1" s="1"/>
  <c r="K13" i="1" a="1"/>
  <c r="K13" i="1"/>
  <c r="L13" i="1" a="1"/>
  <c r="L13" i="1" s="1"/>
  <c r="K14" i="1" a="1"/>
  <c r="K14" i="1" s="1"/>
  <c r="L14" i="1" a="1"/>
  <c r="L14" i="1" s="1"/>
  <c r="K15" i="1" a="1"/>
  <c r="K15" i="1" s="1"/>
  <c r="L15" i="1" a="1"/>
  <c r="L15" i="1" s="1"/>
  <c r="K16" i="1" a="1"/>
  <c r="K16" i="1" s="1"/>
  <c r="L16" i="1" a="1"/>
  <c r="L16" i="1" s="1"/>
  <c r="K17" i="1" a="1"/>
  <c r="K17" i="1" s="1"/>
  <c r="L17" i="1" a="1"/>
  <c r="L17" i="1" s="1"/>
  <c r="K18" i="1" a="1"/>
  <c r="K18" i="1" s="1"/>
  <c r="L18" i="1" a="1"/>
  <c r="L18" i="1" s="1"/>
  <c r="K19" i="1" a="1"/>
  <c r="K19" i="1" s="1"/>
  <c r="L19" i="1" a="1"/>
  <c r="L19" i="1" s="1"/>
  <c r="K20" i="1" a="1"/>
  <c r="K20" i="1" s="1"/>
  <c r="L20" i="1" a="1"/>
  <c r="L20" i="1" s="1"/>
  <c r="L2" i="1" a="1"/>
  <c r="L2" i="1" s="1"/>
  <c r="K2" i="1" a="1"/>
  <c r="K2" i="1" s="1"/>
  <c r="C20" i="2" a="1"/>
  <c r="C20" i="2" s="1"/>
  <c r="C19" i="2" a="1"/>
  <c r="C19" i="2" s="1"/>
  <c r="C18" i="2" a="1"/>
  <c r="C18" i="2" s="1"/>
  <c r="C17" i="2" a="1"/>
  <c r="C17" i="2" s="1"/>
  <c r="C16" i="2" a="1"/>
  <c r="C16" i="2" s="1"/>
  <c r="C15" i="2" a="1"/>
  <c r="C15" i="2" s="1"/>
  <c r="C14" i="2" a="1"/>
  <c r="C14" i="2" s="1"/>
  <c r="C13" i="2" a="1"/>
  <c r="C13" i="2" s="1"/>
  <c r="C12" i="2" a="1"/>
  <c r="C12" i="2" s="1"/>
  <c r="C11" i="2" a="1"/>
  <c r="C11" i="2" s="1"/>
  <c r="C10" i="2" a="1"/>
  <c r="C10" i="2" s="1"/>
  <c r="C9" i="2" a="1"/>
  <c r="C9" i="2" s="1"/>
  <c r="C8" i="2" a="1"/>
  <c r="C8" i="2" s="1"/>
  <c r="C7" i="2" a="1"/>
  <c r="C7" i="2" s="1"/>
  <c r="C6" i="2"/>
  <c r="C6" i="2" a="1"/>
  <c r="C5" i="2" a="1"/>
  <c r="C5" i="2" s="1"/>
  <c r="C4" i="2" a="1"/>
  <c r="C4" i="2" s="1"/>
  <c r="C3" i="2" a="1"/>
  <c r="C3" i="2" s="1"/>
  <c r="C2" i="2" a="1"/>
  <c r="C2" i="2" s="1"/>
  <c r="C20" i="1" a="1"/>
  <c r="C20" i="1" s="1"/>
  <c r="C19" i="1" a="1"/>
  <c r="C19" i="1" s="1"/>
  <c r="C18" i="1" a="1"/>
  <c r="C18" i="1" s="1"/>
  <c r="C17" i="1" a="1"/>
  <c r="C17" i="1" s="1"/>
  <c r="C16" i="1" a="1"/>
  <c r="C16" i="1" s="1"/>
  <c r="C15" i="1" a="1"/>
  <c r="C15" i="1" s="1"/>
  <c r="C14" i="1" a="1"/>
  <c r="C14" i="1" s="1"/>
  <c r="C13" i="1" a="1"/>
  <c r="C13" i="1" s="1"/>
  <c r="C12" i="1" a="1"/>
  <c r="C12" i="1" s="1"/>
  <c r="C11" i="1" a="1"/>
  <c r="C11" i="1" s="1"/>
  <c r="C10" i="1" a="1"/>
  <c r="C10" i="1" s="1"/>
  <c r="C9" i="1" a="1"/>
  <c r="C9" i="1" s="1"/>
  <c r="C8" i="1" a="1"/>
  <c r="C8" i="1" s="1"/>
  <c r="C7" i="1" a="1"/>
  <c r="C7" i="1" s="1"/>
  <c r="C6" i="1" a="1"/>
  <c r="C6" i="1" s="1"/>
  <c r="C5" i="1" a="1"/>
  <c r="C5" i="1" s="1"/>
  <c r="C4" i="1" a="1"/>
  <c r="C4" i="1" s="1"/>
  <c r="C3" i="1" a="1"/>
  <c r="C3" i="1" s="1"/>
  <c r="C2" i="1" a="1"/>
  <c r="C2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<sst xmlns="http://schemas.openxmlformats.org/spreadsheetml/2006/main" count="148" uniqueCount="11">
  <si>
    <t>Wirkungsbreite</t>
  </si>
  <si>
    <t>Verbesserungsgrad</t>
  </si>
  <si>
    <t>Prämie</t>
  </si>
  <si>
    <t>Nettonutzen</t>
  </si>
  <si>
    <t>kein</t>
  </si>
  <si>
    <t>nennenswert</t>
  </si>
  <si>
    <t>mittel</t>
  </si>
  <si>
    <t>hoch</t>
  </si>
  <si>
    <t>sehr hoch</t>
  </si>
  <si>
    <t>groß</t>
  </si>
  <si>
    <t>sehr groß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</si>
</sst>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3" x14ac:knownFonts="1">
    <font>
      <sz val="12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">
    <xf numFmtId="0" fontId="0" fillId="0" borderId="0" xfId="0"/>
    <xf numFmtId="0" fontId="2" fillId="2" borderId="0" xfId="0" applyFont="1" applyFill="1"/>
    <xf numFmtId="43" fontId="0" fillId="0" borderId="0" xfId="1" applyFont="1"/>
  </cellXfs>
  <cellStyles count="2">
    <cellStyle name="Komma" xfId="1" builtinId="3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090E39-CF75-41EF-A1BB-C9887CC7B134}">
  <dimension ref="A1:L20"/>
  <sheetViews>
    <sheetView tabSelected="1" workbookViewId="0"/>
  </sheetViews>
  <sheetFormatPr baseColWidth="10" defaultRowHeight="15.75" x14ac:dyDescent="0.25"/>
  <cols>
    <col min="1" max="1" width="13.125" bestFit="1" customWidth="1"/>
    <col min="2" max="2" width="16.375" bestFit="1" customWidth="1"/>
    <col min="3" max="3" width="9.125" bestFit="1" customWidth="1"/>
    <col min="4" max="4" width="10.875" bestFit="1" customWidth="1"/>
    <col min="6" max="6" width="13.125" bestFit="1" customWidth="1"/>
    <col min="7" max="7" width="16.375" bestFit="1" customWidth="1"/>
    <col min="8" max="8" width="9.125" bestFit="1" customWidth="1"/>
    <col min="9" max="9" width="10.875" bestFit="1" customWidth="1"/>
    <col min="11" max="11" width="9.125" bestFit="1" customWidth="1"/>
    <col min="12" max="12" width="10.875" bestFit="1" customWidth="1"/>
  </cols>
  <sheetData>
    <row r="1" spans="1:12" x14ac:dyDescent="0.25">
      <c r="A1" s="1" t="s">
        <v>0</v>
      </c>
      <c r="B1" s="1" t="s">
        <v>1</v>
      </c>
      <c r="C1" s="1" t="s">
        <v>2</v>
      </c>
      <c r="D1" s="1" t="s">
        <v>3</v>
      </c>
      <c r="F1" s="1" t="s">
        <v>0</v>
      </c>
      <c r="G1" s="1" t="s">
        <v>1</v>
      </c>
      <c r="H1" s="1" t="s">
        <v>2</v>
      </c>
      <c r="I1" s="1" t="s">
        <v>3</v>
      </c>
      <c r="K1" s="1" t="s">
        <v>2</v>
      </c>
      <c r="L1" s="1" t="s">
        <v>3</v>
      </c>
    </row>
    <row r="2" spans="1:12" x14ac:dyDescent="0.25">
      <c r="A2" t="s">
        <v>10</v>
      </c>
      <c r="B2" t="s">
        <v>5</v>
      </c>
      <c r="C2" s="2" cm="1">
        <f t="array" ref="C2:D2">_xlfn._xlws.FILTER(_xlfn._TRO_ALL(H:I),(_xlfn._TRO_ALL(F:F)=A2)*(_xlfn._TRO_ALL(G:G)=B2),"")</f>
        <v>2550</v>
      </c>
      <c r="D2" s="2">
        <v>3400</v>
      </c>
      <c r="F2" t="s">
        <v>4</v>
      </c>
      <c r="G2" t="s">
        <v>5</v>
      </c>
      <c r="H2" s="2">
        <v>300</v>
      </c>
      <c r="I2" s="2">
        <v>400</v>
      </c>
      <c r="K2" s="2" cm="1">
        <f t="array" ref="K2">_xlfn.XLOOKUP($A2&amp;$B2,$F$2:$F$17&amp;$G$2:$G$17,H$2:H$17,"")</f>
        <v>2550</v>
      </c>
      <c r="L2" s="2" cm="1">
        <f t="array" ref="L2">_xlfn.XLOOKUP($A2&amp;$B2,$F$2:$F$17&amp;$G$2:$G$17,I$2:I$17,"")</f>
        <v>3400</v>
      </c>
    </row>
    <row r="3" spans="1:12" x14ac:dyDescent="0.25">
      <c r="A3" t="s">
        <v>10</v>
      </c>
      <c r="B3" t="s">
        <v>6</v>
      </c>
      <c r="C3" s="2" cm="1">
        <f t="array" ref="C3:D3">_xlfn._xlws.FILTER(_xlfn._TRO_ALL(H:I),(_xlfn._TRO_ALL(F:F)=A3)*(_xlfn._TRO_ALL(G:G)=B3),"")</f>
        <v>3125</v>
      </c>
      <c r="D3" s="2">
        <v>4166.67</v>
      </c>
      <c r="F3" t="s">
        <v>4</v>
      </c>
      <c r="G3" t="s">
        <v>6</v>
      </c>
      <c r="H3" s="2">
        <v>675</v>
      </c>
      <c r="I3" s="2">
        <v>900</v>
      </c>
      <c r="K3" s="2" cm="1">
        <f t="array" ref="K3">_xlfn.XLOOKUP($A3&amp;$B3,$F$2:$F$17&amp;$G$2:$G$17,H$2:H$17,"")</f>
        <v>3125</v>
      </c>
      <c r="L3" s="2" cm="1">
        <f t="array" ref="L3">_xlfn.XLOOKUP($A3&amp;$B3,$F$2:$F$17&amp;$G$2:$G$17,I$2:I$17,"")</f>
        <v>4166.67</v>
      </c>
    </row>
    <row r="4" spans="1:12" x14ac:dyDescent="0.25">
      <c r="A4" t="s">
        <v>10</v>
      </c>
      <c r="B4" t="s">
        <v>7</v>
      </c>
      <c r="C4" s="2" cm="1">
        <f t="array" ref="C4:D4">_xlfn._xlws.FILTER(_xlfn._TRO_ALL(H:I),(_xlfn._TRO_ALL(F:F)=A4)*(_xlfn._TRO_ALL(G:G)=B4),"")</f>
        <v>3700</v>
      </c>
      <c r="D4" s="2">
        <v>4933.33</v>
      </c>
      <c r="F4" t="s">
        <v>4</v>
      </c>
      <c r="G4" t="s">
        <v>7</v>
      </c>
      <c r="H4" s="2">
        <v>1250</v>
      </c>
      <c r="I4" s="2">
        <v>1666.67</v>
      </c>
      <c r="K4" s="2" cm="1">
        <f t="array" ref="K4">_xlfn.XLOOKUP($A4&amp;$B4,$F$2:$F$17&amp;$G$2:$G$17,H$2:H$17,"")</f>
        <v>3700</v>
      </c>
      <c r="L4" s="2" cm="1">
        <f t="array" ref="L4">_xlfn.XLOOKUP($A4&amp;$B4,$F$2:$F$17&amp;$G$2:$G$17,I$2:I$17,"")</f>
        <v>4933.33</v>
      </c>
    </row>
    <row r="5" spans="1:12" x14ac:dyDescent="0.25">
      <c r="A5" t="s">
        <v>10</v>
      </c>
      <c r="B5" t="s">
        <v>8</v>
      </c>
      <c r="C5" s="2" cm="1">
        <f t="array" ref="C5:D5">_xlfn._xlws.FILTER(_xlfn._TRO_ALL(H:I),(_xlfn._TRO_ALL(F:F)=A5)*(_xlfn._TRO_ALL(G:G)=B5),"")</f>
        <v>5000</v>
      </c>
      <c r="D5" s="2">
        <v>6666.67</v>
      </c>
      <c r="F5" t="s">
        <v>4</v>
      </c>
      <c r="G5" t="s">
        <v>8</v>
      </c>
      <c r="H5" s="2">
        <v>2550</v>
      </c>
      <c r="I5" s="2">
        <v>3400</v>
      </c>
      <c r="K5" s="2" cm="1">
        <f t="array" ref="K5">_xlfn.XLOOKUP($A5&amp;$B5,$F$2:$F$17&amp;$G$2:$G$17,H$2:H$17,"")</f>
        <v>5000</v>
      </c>
      <c r="L5" s="2" cm="1">
        <f t="array" ref="L5">_xlfn.XLOOKUP($A5&amp;$B5,$F$2:$F$17&amp;$G$2:$G$17,I$2:I$17,"")</f>
        <v>6666.67</v>
      </c>
    </row>
    <row r="6" spans="1:12" x14ac:dyDescent="0.25">
      <c r="A6" t="s">
        <v>9</v>
      </c>
      <c r="B6" t="s">
        <v>5</v>
      </c>
      <c r="C6" s="2" cm="1">
        <f t="array" ref="C6:D6">_xlfn._xlws.FILTER(_xlfn._TRO_ALL(H:I),(_xlfn._TRO_ALL(F:F)=A6)*(_xlfn._TRO_ALL(G:G)=B6),"")</f>
        <v>1250</v>
      </c>
      <c r="D6" s="2">
        <v>1666.67</v>
      </c>
      <c r="F6" t="s">
        <v>6</v>
      </c>
      <c r="G6" t="s">
        <v>5</v>
      </c>
      <c r="H6" s="2">
        <v>675</v>
      </c>
      <c r="I6" s="2">
        <v>900</v>
      </c>
      <c r="K6" s="2" cm="1">
        <f t="array" ref="K6">_xlfn.XLOOKUP($A6&amp;$B6,$F$2:$F$17&amp;$G$2:$G$17,H$2:H$17,"")</f>
        <v>1250</v>
      </c>
      <c r="L6" s="2" cm="1">
        <f t="array" ref="L6">_xlfn.XLOOKUP($A6&amp;$B6,$F$2:$F$17&amp;$G$2:$G$17,I$2:I$17,"")</f>
        <v>1666.67</v>
      </c>
    </row>
    <row r="7" spans="1:12" x14ac:dyDescent="0.25">
      <c r="A7" t="s">
        <v>9</v>
      </c>
      <c r="B7" t="s">
        <v>6</v>
      </c>
      <c r="C7" s="2" cm="1">
        <f t="array" ref="C7:D7">_xlfn._xlws.FILTER(_xlfn._TRO_ALL(H:I),(_xlfn._TRO_ALL(F:F)=A7)*(_xlfn._TRO_ALL(G:G)=B7),"")</f>
        <v>1825</v>
      </c>
      <c r="D7" s="2">
        <v>2433.33</v>
      </c>
      <c r="F7" t="s">
        <v>6</v>
      </c>
      <c r="G7" t="s">
        <v>6</v>
      </c>
      <c r="H7" s="2">
        <v>1250</v>
      </c>
      <c r="I7" s="2">
        <v>1666.67</v>
      </c>
      <c r="K7" s="2" cm="1">
        <f t="array" ref="K7">_xlfn.XLOOKUP($A7&amp;$B7,$F$2:$F$17&amp;$G$2:$G$17,H$2:H$17,"")</f>
        <v>1825</v>
      </c>
      <c r="L7" s="2" cm="1">
        <f t="array" ref="L7">_xlfn.XLOOKUP($A7&amp;$B7,$F$2:$F$17&amp;$G$2:$G$17,I$2:I$17,"")</f>
        <v>2433.33</v>
      </c>
    </row>
    <row r="8" spans="1:12" x14ac:dyDescent="0.25">
      <c r="A8" t="s">
        <v>9</v>
      </c>
      <c r="B8" t="s">
        <v>7</v>
      </c>
      <c r="C8" s="2" cm="1">
        <f t="array" ref="C8:D8">_xlfn._xlws.FILTER(_xlfn._TRO_ALL(H:I),(_xlfn._TRO_ALL(F:F)=A8)*(_xlfn._TRO_ALL(G:G)=B8),"")</f>
        <v>2400</v>
      </c>
      <c r="D8" s="2">
        <v>3200</v>
      </c>
      <c r="F8" t="s">
        <v>6</v>
      </c>
      <c r="G8" t="s">
        <v>7</v>
      </c>
      <c r="H8" s="2">
        <v>1825</v>
      </c>
      <c r="I8" s="2">
        <v>2433.33</v>
      </c>
      <c r="K8" s="2" cm="1">
        <f t="array" ref="K8">_xlfn.XLOOKUP($A8&amp;$B8,$F$2:$F$17&amp;$G$2:$G$17,H$2:H$17,"")</f>
        <v>2400</v>
      </c>
      <c r="L8" s="2" cm="1">
        <f t="array" ref="L8">_xlfn.XLOOKUP($A8&amp;$B8,$F$2:$F$17&amp;$G$2:$G$17,I$2:I$17,"")</f>
        <v>3200</v>
      </c>
    </row>
    <row r="9" spans="1:12" x14ac:dyDescent="0.25">
      <c r="A9" t="s">
        <v>9</v>
      </c>
      <c r="B9" t="s">
        <v>8</v>
      </c>
      <c r="C9" s="2" cm="1">
        <f t="array" ref="C9:D9">_xlfn._xlws.FILTER(_xlfn._TRO_ALL(H:I),(_xlfn._TRO_ALL(F:F)=A9)*(_xlfn._TRO_ALL(G:G)=B9),"")</f>
        <v>3700</v>
      </c>
      <c r="D9" s="2">
        <v>4933.33</v>
      </c>
      <c r="F9" t="s">
        <v>6</v>
      </c>
      <c r="G9" t="s">
        <v>8</v>
      </c>
      <c r="H9" s="2">
        <v>3125</v>
      </c>
      <c r="I9" s="2">
        <v>4166.67</v>
      </c>
      <c r="K9" s="2" cm="1">
        <f t="array" ref="K9">_xlfn.XLOOKUP($A9&amp;$B9,$F$2:$F$17&amp;$G$2:$G$17,H$2:H$17,"")</f>
        <v>3700</v>
      </c>
      <c r="L9" s="2" cm="1">
        <f t="array" ref="L9">_xlfn.XLOOKUP($A9&amp;$B9,$F$2:$F$17&amp;$G$2:$G$17,I$2:I$17,"")</f>
        <v>4933.33</v>
      </c>
    </row>
    <row r="10" spans="1:12" x14ac:dyDescent="0.25">
      <c r="A10" t="s">
        <v>6</v>
      </c>
      <c r="B10" t="s">
        <v>5</v>
      </c>
      <c r="C10" s="2" cm="1">
        <f t="array" ref="C10:D10">_xlfn._xlws.FILTER(_xlfn._TRO_ALL(H:I),(_xlfn._TRO_ALL(F:F)=A10)*(_xlfn._TRO_ALL(G:G)=B10),"")</f>
        <v>675</v>
      </c>
      <c r="D10" s="2">
        <v>900</v>
      </c>
      <c r="F10" t="s">
        <v>9</v>
      </c>
      <c r="G10" t="s">
        <v>5</v>
      </c>
      <c r="H10" s="2">
        <v>1250</v>
      </c>
      <c r="I10" s="2">
        <v>1666.67</v>
      </c>
      <c r="K10" s="2" cm="1">
        <f t="array" ref="K10">_xlfn.XLOOKUP($A10&amp;$B10,$F$2:$F$17&amp;$G$2:$G$17,H$2:H$17,"")</f>
        <v>675</v>
      </c>
      <c r="L10" s="2" cm="1">
        <f t="array" ref="L10">_xlfn.XLOOKUP($A10&amp;$B10,$F$2:$F$17&amp;$G$2:$G$17,I$2:I$17,"")</f>
        <v>900</v>
      </c>
    </row>
    <row r="11" spans="1:12" x14ac:dyDescent="0.25">
      <c r="A11" t="s">
        <v>6</v>
      </c>
      <c r="B11" t="s">
        <v>6</v>
      </c>
      <c r="C11" s="2" cm="1">
        <f t="array" ref="C11:D11">_xlfn._xlws.FILTER(_xlfn._TRO_ALL(H:I),(_xlfn._TRO_ALL(F:F)=A11)*(_xlfn._TRO_ALL(G:G)=B11),"")</f>
        <v>1250</v>
      </c>
      <c r="D11" s="2">
        <v>1666.67</v>
      </c>
      <c r="F11" t="s">
        <v>9</v>
      </c>
      <c r="G11" t="s">
        <v>6</v>
      </c>
      <c r="H11" s="2">
        <v>1825</v>
      </c>
      <c r="I11" s="2">
        <v>2433.33</v>
      </c>
      <c r="K11" s="2" cm="1">
        <f t="array" ref="K11">_xlfn.XLOOKUP($A11&amp;$B11,$F$2:$F$17&amp;$G$2:$G$17,H$2:H$17,"")</f>
        <v>1250</v>
      </c>
      <c r="L11" s="2" cm="1">
        <f t="array" ref="L11">_xlfn.XLOOKUP($A11&amp;$B11,$F$2:$F$17&amp;$G$2:$G$17,I$2:I$17,"")</f>
        <v>1666.67</v>
      </c>
    </row>
    <row r="12" spans="1:12" x14ac:dyDescent="0.25">
      <c r="A12" t="s">
        <v>6</v>
      </c>
      <c r="B12" t="s">
        <v>7</v>
      </c>
      <c r="C12" s="2" cm="1">
        <f t="array" ref="C12:D12">_xlfn._xlws.FILTER(_xlfn._TRO_ALL(H:I),(_xlfn._TRO_ALL(F:F)=A12)*(_xlfn._TRO_ALL(G:G)=B12),"")</f>
        <v>1825</v>
      </c>
      <c r="D12" s="2">
        <v>2433.33</v>
      </c>
      <c r="F12" t="s">
        <v>9</v>
      </c>
      <c r="G12" t="s">
        <v>7</v>
      </c>
      <c r="H12" s="2">
        <v>2400</v>
      </c>
      <c r="I12" s="2">
        <v>3200</v>
      </c>
      <c r="K12" s="2" cm="1">
        <f t="array" ref="K12">_xlfn.XLOOKUP($A12&amp;$B12,$F$2:$F$17&amp;$G$2:$G$17,H$2:H$17,"")</f>
        <v>1825</v>
      </c>
      <c r="L12" s="2" cm="1">
        <f t="array" ref="L12">_xlfn.XLOOKUP($A12&amp;$B12,$F$2:$F$17&amp;$G$2:$G$17,I$2:I$17,"")</f>
        <v>2433.33</v>
      </c>
    </row>
    <row r="13" spans="1:12" x14ac:dyDescent="0.25">
      <c r="A13" t="s">
        <v>6</v>
      </c>
      <c r="B13" t="s">
        <v>8</v>
      </c>
      <c r="C13" s="2" cm="1">
        <f t="array" ref="C13:D13">_xlfn._xlws.FILTER(_xlfn._TRO_ALL(H:I),(_xlfn._TRO_ALL(F:F)=A13)*(_xlfn._TRO_ALL(G:G)=B13),"")</f>
        <v>3125</v>
      </c>
      <c r="D13" s="2">
        <v>4166.67</v>
      </c>
      <c r="F13" t="s">
        <v>9</v>
      </c>
      <c r="G13" t="s">
        <v>8</v>
      </c>
      <c r="H13" s="2">
        <v>3700</v>
      </c>
      <c r="I13" s="2">
        <v>4933.33</v>
      </c>
      <c r="K13" s="2" cm="1">
        <f t="array" ref="K13">_xlfn.XLOOKUP($A13&amp;$B13,$F$2:$F$17&amp;$G$2:$G$17,H$2:H$17,"")</f>
        <v>3125</v>
      </c>
      <c r="L13" s="2" cm="1">
        <f t="array" ref="L13">_xlfn.XLOOKUP($A13&amp;$B13,$F$2:$F$17&amp;$G$2:$G$17,I$2:I$17,"")</f>
        <v>4166.67</v>
      </c>
    </row>
    <row r="14" spans="1:12" x14ac:dyDescent="0.25">
      <c r="A14" t="s">
        <v>4</v>
      </c>
      <c r="B14" t="s">
        <v>5</v>
      </c>
      <c r="C14" s="2" cm="1">
        <f t="array" ref="C14:D14">_xlfn._xlws.FILTER(_xlfn._TRO_ALL(H:I),(_xlfn._TRO_ALL(F:F)=A14)*(_xlfn._TRO_ALL(G:G)=B14),"")</f>
        <v>300</v>
      </c>
      <c r="D14" s="2">
        <v>400</v>
      </c>
      <c r="F14" t="s">
        <v>10</v>
      </c>
      <c r="G14" t="s">
        <v>5</v>
      </c>
      <c r="H14" s="2">
        <v>2550</v>
      </c>
      <c r="I14" s="2">
        <v>3400</v>
      </c>
      <c r="K14" s="2" cm="1">
        <f t="array" ref="K14">_xlfn.XLOOKUP($A14&amp;$B14,$F$2:$F$17&amp;$G$2:$G$17,H$2:H$17,"")</f>
        <v>300</v>
      </c>
      <c r="L14" s="2" cm="1">
        <f t="array" ref="L14">_xlfn.XLOOKUP($A14&amp;$B14,$F$2:$F$17&amp;$G$2:$G$17,I$2:I$17,"")</f>
        <v>400</v>
      </c>
    </row>
    <row r="15" spans="1:12" x14ac:dyDescent="0.25">
      <c r="A15" t="s">
        <v>4</v>
      </c>
      <c r="B15" t="s">
        <v>6</v>
      </c>
      <c r="C15" s="2" cm="1">
        <f t="array" ref="C15:D15">_xlfn._xlws.FILTER(_xlfn._TRO_ALL(H:I),(_xlfn._TRO_ALL(F:F)=A15)*(_xlfn._TRO_ALL(G:G)=B15),"")</f>
        <v>675</v>
      </c>
      <c r="D15" s="2">
        <v>900</v>
      </c>
      <c r="F15" t="s">
        <v>10</v>
      </c>
      <c r="G15" t="s">
        <v>6</v>
      </c>
      <c r="H15" s="2">
        <v>3125</v>
      </c>
      <c r="I15" s="2">
        <v>4166.67</v>
      </c>
      <c r="K15" s="2" cm="1">
        <f t="array" ref="K15">_xlfn.XLOOKUP($A15&amp;$B15,$F$2:$F$17&amp;$G$2:$G$17,H$2:H$17,"")</f>
        <v>675</v>
      </c>
      <c r="L15" s="2" cm="1">
        <f t="array" ref="L15">_xlfn.XLOOKUP($A15&amp;$B15,$F$2:$F$17&amp;$G$2:$G$17,I$2:I$17,"")</f>
        <v>900</v>
      </c>
    </row>
    <row r="16" spans="1:12" x14ac:dyDescent="0.25">
      <c r="A16" t="s">
        <v>4</v>
      </c>
      <c r="B16" t="s">
        <v>7</v>
      </c>
      <c r="C16" s="2" cm="1">
        <f t="array" ref="C16:D16">_xlfn._xlws.FILTER(_xlfn._TRO_ALL(H:I),(_xlfn._TRO_ALL(F:F)=A16)*(_xlfn._TRO_ALL(G:G)=B16),"")</f>
        <v>1250</v>
      </c>
      <c r="D16" s="2">
        <v>1666.67</v>
      </c>
      <c r="F16" t="s">
        <v>10</v>
      </c>
      <c r="G16" t="s">
        <v>7</v>
      </c>
      <c r="H16" s="2">
        <v>3700</v>
      </c>
      <c r="I16" s="2">
        <v>4933.33</v>
      </c>
      <c r="K16" s="2" cm="1">
        <f t="array" ref="K16">_xlfn.XLOOKUP($A16&amp;$B16,$F$2:$F$17&amp;$G$2:$G$17,H$2:H$17,"")</f>
        <v>1250</v>
      </c>
      <c r="L16" s="2" cm="1">
        <f t="array" ref="L16">_xlfn.XLOOKUP($A16&amp;$B16,$F$2:$F$17&amp;$G$2:$G$17,I$2:I$17,"")</f>
        <v>1666.67</v>
      </c>
    </row>
    <row r="17" spans="1:12" x14ac:dyDescent="0.25">
      <c r="A17" t="s">
        <v>4</v>
      </c>
      <c r="B17" t="s">
        <v>8</v>
      </c>
      <c r="C17" s="2" cm="1">
        <f t="array" ref="C17:D17">_xlfn._xlws.FILTER(_xlfn._TRO_ALL(H:I),(_xlfn._TRO_ALL(F:F)=A17)*(_xlfn._TRO_ALL(G:G)=B17),"")</f>
        <v>2550</v>
      </c>
      <c r="D17" s="2">
        <v>3400</v>
      </c>
      <c r="F17" t="s">
        <v>10</v>
      </c>
      <c r="G17" t="s">
        <v>8</v>
      </c>
      <c r="H17" s="2">
        <v>5000</v>
      </c>
      <c r="I17" s="2">
        <v>6666.67</v>
      </c>
      <c r="K17" s="2" cm="1">
        <f t="array" ref="K17">_xlfn.XLOOKUP($A17&amp;$B17,$F$2:$F$17&amp;$G$2:$G$17,H$2:H$17,"")</f>
        <v>2550</v>
      </c>
      <c r="L17" s="2" cm="1">
        <f t="array" ref="L17">_xlfn.XLOOKUP($A17&amp;$B17,$F$2:$F$17&amp;$G$2:$G$17,I$2:I$17,"")</f>
        <v>3400</v>
      </c>
    </row>
    <row r="18" spans="1:12" x14ac:dyDescent="0.25">
      <c r="C18" s="2" t="str" cm="1">
        <f t="array" ref="C18">_xlfn._xlws.FILTER(_xlfn._TRO_ALL(H:I),(_xlfn._TRO_ALL(F:F)=A18)*(_xlfn._TRO_ALL(G:G)=B18),"")</f>
        <v/>
      </c>
      <c r="D18" s="2"/>
      <c r="H18" s="2"/>
      <c r="I18" s="2"/>
      <c r="K18" s="2" t="str" cm="1">
        <f t="array" ref="K18">_xlfn.XLOOKUP($A18&amp;$B18,$F$2:$F$17&amp;$G$2:$G$17,H$2:H$17,"")</f>
        <v/>
      </c>
      <c r="L18" s="2" t="str" cm="1">
        <f t="array" ref="L18">_xlfn.XLOOKUP($A18&amp;$B18,$F$2:$F$17&amp;$G$2:$G$17,I$2:I$17,"")</f>
        <v/>
      </c>
    </row>
    <row r="19" spans="1:12" x14ac:dyDescent="0.25">
      <c r="C19" s="2" t="str" cm="1">
        <f t="array" ref="C19">_xlfn._xlws.FILTER(_xlfn._TRO_ALL(H:I),(_xlfn._TRO_ALL(F:F)=A19)*(_xlfn._TRO_ALL(G:G)=B19),"")</f>
        <v/>
      </c>
      <c r="D19" s="2"/>
      <c r="H19" s="2"/>
      <c r="I19" s="2"/>
      <c r="K19" s="2" t="str" cm="1">
        <f t="array" ref="K19">_xlfn.XLOOKUP($A19&amp;$B19,$F$2:$F$17&amp;$G$2:$G$17,H$2:H$17,"")</f>
        <v/>
      </c>
      <c r="L19" s="2" t="str" cm="1">
        <f t="array" ref="L19">_xlfn.XLOOKUP($A19&amp;$B19,$F$2:$F$17&amp;$G$2:$G$17,I$2:I$17,"")</f>
        <v/>
      </c>
    </row>
    <row r="20" spans="1:12" x14ac:dyDescent="0.25">
      <c r="C20" s="2" t="str" cm="1">
        <f t="array" ref="C20">_xlfn._xlws.FILTER(_xlfn._TRO_ALL(H:I),(_xlfn._TRO_ALL(F:F)=A20)*(_xlfn._TRO_ALL(G:G)=B20),"")</f>
        <v/>
      </c>
      <c r="D20" s="2"/>
      <c r="H20" s="2"/>
      <c r="I20" s="2"/>
      <c r="K20" s="2" t="str" cm="1">
        <f t="array" ref="K20">_xlfn.XLOOKUP($A20&amp;$B20,$F$2:$F$17&amp;$G$2:$G$17,H$2:H$17,"")</f>
        <v/>
      </c>
      <c r="L20" s="2" t="str" cm="1">
        <f t="array" ref="L20">_xlfn.XLOOKUP($A20&amp;$B20,$F$2:$F$17&amp;$G$2:$G$17,I$2:I$17,"")</f>
        <v/>
      </c>
    </row>
  </sheetData>
  <dataValidations count="2">
    <dataValidation type="list" allowBlank="1" showInputMessage="1" showErrorMessage="1" sqref="A2:A20" xr:uid="{4578A5DC-E1B8-4EE3-8C2E-8E20F9EED253}">
      <formula1>"kein,mittel,groß,sehr groß"</formula1>
    </dataValidation>
    <dataValidation type="list" allowBlank="1" showInputMessage="1" showErrorMessage="1" sqref="B2:B20" xr:uid="{3D8B56DE-DB4E-4D98-9036-410F56362C78}">
      <formula1>"nennenswert,mittel,hoch,sehr hoch"</formula1>
    </dataValidation>
  </dataValidation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E4436E-6704-4235-9D36-3CDF930F95A9}">
  <dimension ref="A1:G20"/>
  <sheetViews>
    <sheetView workbookViewId="0"/>
  </sheetViews>
  <sheetFormatPr baseColWidth="10" defaultRowHeight="15.75" x14ac:dyDescent="0.25"/>
  <cols>
    <col min="1" max="1" width="13.125" bestFit="1" customWidth="1"/>
    <col min="2" max="2" width="16.375" bestFit="1" customWidth="1"/>
    <col min="3" max="3" width="11.25" bestFit="1" customWidth="1"/>
    <col min="4" max="4" width="10.875" bestFit="1" customWidth="1"/>
    <col min="6" max="6" width="9.125" bestFit="1" customWidth="1"/>
    <col min="7" max="7" width="10.875" bestFit="1" customWidth="1"/>
  </cols>
  <sheetData>
    <row r="1" spans="1:7" x14ac:dyDescent="0.25">
      <c r="A1" s="1" t="s">
        <v>0</v>
      </c>
      <c r="B1" s="1" t="s">
        <v>1</v>
      </c>
      <c r="C1" s="1" t="s">
        <v>2</v>
      </c>
      <c r="D1" s="1" t="s">
        <v>3</v>
      </c>
      <c r="F1" s="1" t="s">
        <v>2</v>
      </c>
      <c r="G1" s="1" t="s">
        <v>3</v>
      </c>
    </row>
    <row r="2" spans="1:7" x14ac:dyDescent="0.25">
      <c r="A2" t="s">
        <v>4</v>
      </c>
      <c r="B2" t="s">
        <v>5</v>
      </c>
      <c r="C2" s="2" cm="1">
        <f t="array" ref="C2:D2">_xlfn._xlws.FILTER(_xlfn._TRO_ALL(Vorgaben!C:D),(_xlfn._TRO_ALL(Vorgaben!A:A)=A2)*(_xlfn._TRO_ALL(Vorgaben!B:B)=B2),"")</f>
        <v>300</v>
      </c>
      <c r="D2" s="2">
        <v>400</v>
      </c>
      <c r="F2" s="2" cm="1">
        <f t="array" ref="F2">_xlfn.XLOOKUP($A2&amp;$B2,Vorgaben!$A$2:$A$17&amp;Vorgaben!$B$2:$B$17,Vorgaben!C$2:C$17,"")</f>
        <v>300</v>
      </c>
      <c r="G2" s="2" cm="1">
        <f t="array" ref="G2">_xlfn.XLOOKUP($A2&amp;$B2,Vorgaben!$A$2:$A$17&amp;Vorgaben!$B$2:$B$17,Vorgaben!D$2:D$17,"")</f>
        <v>400</v>
      </c>
    </row>
    <row r="3" spans="1:7" x14ac:dyDescent="0.25">
      <c r="A3" t="s">
        <v>4</v>
      </c>
      <c r="B3" t="s">
        <v>6</v>
      </c>
      <c r="C3" s="2" cm="1">
        <f t="array" ref="C3:D3">_xlfn._xlws.FILTER(_xlfn._TRO_ALL(Vorgaben!C:D),(_xlfn._TRO_ALL(Vorgaben!A:A)=A3)*(_xlfn._TRO_ALL(Vorgaben!B:B)=B3),"")</f>
        <v>675</v>
      </c>
      <c r="D3" s="2">
        <v>900</v>
      </c>
      <c r="F3" s="2" cm="1">
        <f t="array" ref="F3">_xlfn.XLOOKUP($A3&amp;$B3,Vorgaben!$A$2:$A$17&amp;Vorgaben!$B$2:$B$17,Vorgaben!C$2:C$17,"")</f>
        <v>675</v>
      </c>
      <c r="G3" s="2" cm="1">
        <f t="array" ref="G3">_xlfn.XLOOKUP($A3&amp;$B3,Vorgaben!$A$2:$A$17&amp;Vorgaben!$B$2:$B$17,Vorgaben!D$2:D$17,"")</f>
        <v>900</v>
      </c>
    </row>
    <row r="4" spans="1:7" x14ac:dyDescent="0.25">
      <c r="A4" t="s">
        <v>4</v>
      </c>
      <c r="B4" t="s">
        <v>7</v>
      </c>
      <c r="C4" s="2" cm="1">
        <f t="array" ref="C4:D4">_xlfn._xlws.FILTER(_xlfn._TRO_ALL(Vorgaben!C:D),(_xlfn._TRO_ALL(Vorgaben!A:A)=A4)*(_xlfn._TRO_ALL(Vorgaben!B:B)=B4),"")</f>
        <v>1250</v>
      </c>
      <c r="D4" s="2">
        <v>1666.67</v>
      </c>
      <c r="F4" s="2" cm="1">
        <f t="array" ref="F4">_xlfn.XLOOKUP($A4&amp;$B4,Vorgaben!$A$2:$A$17&amp;Vorgaben!$B$2:$B$17,Vorgaben!C$2:C$17,"")</f>
        <v>1250</v>
      </c>
      <c r="G4" s="2" cm="1">
        <f t="array" ref="G4">_xlfn.XLOOKUP($A4&amp;$B4,Vorgaben!$A$2:$A$17&amp;Vorgaben!$B$2:$B$17,Vorgaben!D$2:D$17,"")</f>
        <v>1666.67</v>
      </c>
    </row>
    <row r="5" spans="1:7" x14ac:dyDescent="0.25">
      <c r="A5" t="s">
        <v>4</v>
      </c>
      <c r="B5" t="s">
        <v>8</v>
      </c>
      <c r="C5" s="2" cm="1">
        <f t="array" ref="C5:D5">_xlfn._xlws.FILTER(_xlfn._TRO_ALL(Vorgaben!C:D),(_xlfn._TRO_ALL(Vorgaben!A:A)=A5)*(_xlfn._TRO_ALL(Vorgaben!B:B)=B5),"")</f>
        <v>2550</v>
      </c>
      <c r="D5" s="2">
        <v>3400</v>
      </c>
      <c r="F5" s="2" cm="1">
        <f t="array" ref="F5">_xlfn.XLOOKUP($A5&amp;$B5,Vorgaben!$A$2:$A$17&amp;Vorgaben!$B$2:$B$17,Vorgaben!C$2:C$17,"")</f>
        <v>2550</v>
      </c>
      <c r="G5" s="2" cm="1">
        <f t="array" ref="G5">_xlfn.XLOOKUP($A5&amp;$B5,Vorgaben!$A$2:$A$17&amp;Vorgaben!$B$2:$B$17,Vorgaben!D$2:D$17,"")</f>
        <v>3400</v>
      </c>
    </row>
    <row r="6" spans="1:7" x14ac:dyDescent="0.25">
      <c r="A6" t="s">
        <v>6</v>
      </c>
      <c r="B6" t="s">
        <v>5</v>
      </c>
      <c r="C6" s="2" cm="1">
        <f t="array" ref="C6:D6">_xlfn._xlws.FILTER(_xlfn._TRO_ALL(Vorgaben!C:D),(_xlfn._TRO_ALL(Vorgaben!A:A)=A6)*(_xlfn._TRO_ALL(Vorgaben!B:B)=B6),"")</f>
        <v>675</v>
      </c>
      <c r="D6" s="2">
        <v>900</v>
      </c>
      <c r="F6" s="2" cm="1">
        <f t="array" ref="F6">_xlfn.XLOOKUP($A6&amp;$B6,Vorgaben!$A$2:$A$17&amp;Vorgaben!$B$2:$B$17,Vorgaben!C$2:C$17,"")</f>
        <v>675</v>
      </c>
      <c r="G6" s="2" cm="1">
        <f t="array" ref="G6">_xlfn.XLOOKUP($A6&amp;$B6,Vorgaben!$A$2:$A$17&amp;Vorgaben!$B$2:$B$17,Vorgaben!D$2:D$17,"")</f>
        <v>900</v>
      </c>
    </row>
    <row r="7" spans="1:7" x14ac:dyDescent="0.25">
      <c r="A7" t="s">
        <v>6</v>
      </c>
      <c r="B7" t="s">
        <v>6</v>
      </c>
      <c r="C7" s="2" cm="1">
        <f t="array" ref="C7:D7">_xlfn._xlws.FILTER(_xlfn._TRO_ALL(Vorgaben!C:D),(_xlfn._TRO_ALL(Vorgaben!A:A)=A7)*(_xlfn._TRO_ALL(Vorgaben!B:B)=B7),"")</f>
        <v>1250</v>
      </c>
      <c r="D7" s="2">
        <v>1666.67</v>
      </c>
      <c r="F7" s="2" cm="1">
        <f t="array" ref="F7">_xlfn.XLOOKUP($A7&amp;$B7,Vorgaben!$A$2:$A$17&amp;Vorgaben!$B$2:$B$17,Vorgaben!C$2:C$17,"")</f>
        <v>1250</v>
      </c>
      <c r="G7" s="2" cm="1">
        <f t="array" ref="G7">_xlfn.XLOOKUP($A7&amp;$B7,Vorgaben!$A$2:$A$17&amp;Vorgaben!$B$2:$B$17,Vorgaben!D$2:D$17,"")</f>
        <v>1666.67</v>
      </c>
    </row>
    <row r="8" spans="1:7" x14ac:dyDescent="0.25">
      <c r="A8" t="s">
        <v>6</v>
      </c>
      <c r="B8" t="s">
        <v>7</v>
      </c>
      <c r="C8" s="2" cm="1">
        <f t="array" ref="C8:D8">_xlfn._xlws.FILTER(_xlfn._TRO_ALL(Vorgaben!C:D),(_xlfn._TRO_ALL(Vorgaben!A:A)=A8)*(_xlfn._TRO_ALL(Vorgaben!B:B)=B8),"")</f>
        <v>1825</v>
      </c>
      <c r="D8" s="2">
        <v>2433.33</v>
      </c>
      <c r="F8" s="2" cm="1">
        <f t="array" ref="F8">_xlfn.XLOOKUP($A8&amp;$B8,Vorgaben!$A$2:$A$17&amp;Vorgaben!$B$2:$B$17,Vorgaben!C$2:C$17,"")</f>
        <v>1825</v>
      </c>
      <c r="G8" s="2" cm="1">
        <f t="array" ref="G8">_xlfn.XLOOKUP($A8&amp;$B8,Vorgaben!$A$2:$A$17&amp;Vorgaben!$B$2:$B$17,Vorgaben!D$2:D$17,"")</f>
        <v>2433.33</v>
      </c>
    </row>
    <row r="9" spans="1:7" x14ac:dyDescent="0.25">
      <c r="A9" t="s">
        <v>6</v>
      </c>
      <c r="B9" t="s">
        <v>8</v>
      </c>
      <c r="C9" s="2" cm="1">
        <f t="array" ref="C9:D9">_xlfn._xlws.FILTER(_xlfn._TRO_ALL(Vorgaben!C:D),(_xlfn._TRO_ALL(Vorgaben!A:A)=A9)*(_xlfn._TRO_ALL(Vorgaben!B:B)=B9),"")</f>
        <v>3125</v>
      </c>
      <c r="D9" s="2">
        <v>4166.67</v>
      </c>
      <c r="F9" s="2" cm="1">
        <f t="array" ref="F9">_xlfn.XLOOKUP($A9&amp;$B9,Vorgaben!$A$2:$A$17&amp;Vorgaben!$B$2:$B$17,Vorgaben!C$2:C$17,"")</f>
        <v>3125</v>
      </c>
      <c r="G9" s="2" cm="1">
        <f t="array" ref="G9">_xlfn.XLOOKUP($A9&amp;$B9,Vorgaben!$A$2:$A$17&amp;Vorgaben!$B$2:$B$17,Vorgaben!D$2:D$17,"")</f>
        <v>4166.67</v>
      </c>
    </row>
    <row r="10" spans="1:7" x14ac:dyDescent="0.25">
      <c r="A10" t="s">
        <v>9</v>
      </c>
      <c r="B10" t="s">
        <v>5</v>
      </c>
      <c r="C10" s="2" cm="1">
        <f t="array" ref="C10:D10">_xlfn._xlws.FILTER(_xlfn._TRO_ALL(Vorgaben!C:D),(_xlfn._TRO_ALL(Vorgaben!A:A)=A10)*(_xlfn._TRO_ALL(Vorgaben!B:B)=B10),"")</f>
        <v>1250</v>
      </c>
      <c r="D10" s="2">
        <v>1666.67</v>
      </c>
      <c r="F10" s="2" cm="1">
        <f t="array" ref="F10">_xlfn.XLOOKUP($A10&amp;$B10,Vorgaben!$A$2:$A$17&amp;Vorgaben!$B$2:$B$17,Vorgaben!C$2:C$17,"")</f>
        <v>1250</v>
      </c>
      <c r="G10" s="2" cm="1">
        <f t="array" ref="G10">_xlfn.XLOOKUP($A10&amp;$B10,Vorgaben!$A$2:$A$17&amp;Vorgaben!$B$2:$B$17,Vorgaben!D$2:D$17,"")</f>
        <v>1666.67</v>
      </c>
    </row>
    <row r="11" spans="1:7" x14ac:dyDescent="0.25">
      <c r="A11" t="s">
        <v>9</v>
      </c>
      <c r="B11" t="s">
        <v>6</v>
      </c>
      <c r="C11" s="2" cm="1">
        <f t="array" ref="C11:D11">_xlfn._xlws.FILTER(_xlfn._TRO_ALL(Vorgaben!C:D),(_xlfn._TRO_ALL(Vorgaben!A:A)=A11)*(_xlfn._TRO_ALL(Vorgaben!B:B)=B11),"")</f>
        <v>1825</v>
      </c>
      <c r="D11" s="2">
        <v>2433.33</v>
      </c>
      <c r="F11" s="2" cm="1">
        <f t="array" ref="F11">_xlfn.XLOOKUP($A11&amp;$B11,Vorgaben!$A$2:$A$17&amp;Vorgaben!$B$2:$B$17,Vorgaben!C$2:C$17,"")</f>
        <v>1825</v>
      </c>
      <c r="G11" s="2" cm="1">
        <f t="array" ref="G11">_xlfn.XLOOKUP($A11&amp;$B11,Vorgaben!$A$2:$A$17&amp;Vorgaben!$B$2:$B$17,Vorgaben!D$2:D$17,"")</f>
        <v>2433.33</v>
      </c>
    </row>
    <row r="12" spans="1:7" x14ac:dyDescent="0.25">
      <c r="A12" t="s">
        <v>9</v>
      </c>
      <c r="B12" t="s">
        <v>7</v>
      </c>
      <c r="C12" s="2" cm="1">
        <f t="array" ref="C12:D12">_xlfn._xlws.FILTER(_xlfn._TRO_ALL(Vorgaben!C:D),(_xlfn._TRO_ALL(Vorgaben!A:A)=A12)*(_xlfn._TRO_ALL(Vorgaben!B:B)=B12),"")</f>
        <v>2400</v>
      </c>
      <c r="D12" s="2">
        <v>3200</v>
      </c>
      <c r="F12" s="2" cm="1">
        <f t="array" ref="F12">_xlfn.XLOOKUP($A12&amp;$B12,Vorgaben!$A$2:$A$17&amp;Vorgaben!$B$2:$B$17,Vorgaben!C$2:C$17,"")</f>
        <v>2400</v>
      </c>
      <c r="G12" s="2" cm="1">
        <f t="array" ref="G12">_xlfn.XLOOKUP($A12&amp;$B12,Vorgaben!$A$2:$A$17&amp;Vorgaben!$B$2:$B$17,Vorgaben!D$2:D$17,"")</f>
        <v>3200</v>
      </c>
    </row>
    <row r="13" spans="1:7" x14ac:dyDescent="0.25">
      <c r="A13" t="s">
        <v>9</v>
      </c>
      <c r="B13" t="s">
        <v>8</v>
      </c>
      <c r="C13" s="2" cm="1">
        <f t="array" ref="C13:D13">_xlfn._xlws.FILTER(_xlfn._TRO_ALL(Vorgaben!C:D),(_xlfn._TRO_ALL(Vorgaben!A:A)=A13)*(_xlfn._TRO_ALL(Vorgaben!B:B)=B13),"")</f>
        <v>3700</v>
      </c>
      <c r="D13" s="2">
        <v>4933.33</v>
      </c>
      <c r="F13" s="2" cm="1">
        <f t="array" ref="F13">_xlfn.XLOOKUP($A13&amp;$B13,Vorgaben!$A$2:$A$17&amp;Vorgaben!$B$2:$B$17,Vorgaben!C$2:C$17,"")</f>
        <v>3700</v>
      </c>
      <c r="G13" s="2" cm="1">
        <f t="array" ref="G13">_xlfn.XLOOKUP($A13&amp;$B13,Vorgaben!$A$2:$A$17&amp;Vorgaben!$B$2:$B$17,Vorgaben!D$2:D$17,"")</f>
        <v>4933.33</v>
      </c>
    </row>
    <row r="14" spans="1:7" x14ac:dyDescent="0.25">
      <c r="A14" t="s">
        <v>10</v>
      </c>
      <c r="B14" t="s">
        <v>5</v>
      </c>
      <c r="C14" s="2" cm="1">
        <f t="array" ref="C14:D14">_xlfn._xlws.FILTER(_xlfn._TRO_ALL(Vorgaben!C:D),(_xlfn._TRO_ALL(Vorgaben!A:A)=A14)*(_xlfn._TRO_ALL(Vorgaben!B:B)=B14),"")</f>
        <v>2550</v>
      </c>
      <c r="D14" s="2">
        <v>3400</v>
      </c>
      <c r="F14" s="2" cm="1">
        <f t="array" ref="F14">_xlfn.XLOOKUP($A14&amp;$B14,Vorgaben!$A$2:$A$17&amp;Vorgaben!$B$2:$B$17,Vorgaben!C$2:C$17,"")</f>
        <v>2550</v>
      </c>
      <c r="G14" s="2" cm="1">
        <f t="array" ref="G14">_xlfn.XLOOKUP($A14&amp;$B14,Vorgaben!$A$2:$A$17&amp;Vorgaben!$B$2:$B$17,Vorgaben!D$2:D$17,"")</f>
        <v>3400</v>
      </c>
    </row>
    <row r="15" spans="1:7" x14ac:dyDescent="0.25">
      <c r="A15" t="s">
        <v>10</v>
      </c>
      <c r="B15" t="s">
        <v>6</v>
      </c>
      <c r="C15" s="2" cm="1">
        <f t="array" ref="C15:D15">_xlfn._xlws.FILTER(_xlfn._TRO_ALL(Vorgaben!C:D),(_xlfn._TRO_ALL(Vorgaben!A:A)=A15)*(_xlfn._TRO_ALL(Vorgaben!B:B)=B15),"")</f>
        <v>3125</v>
      </c>
      <c r="D15" s="2">
        <v>4166.67</v>
      </c>
      <c r="F15" s="2" cm="1">
        <f t="array" ref="F15">_xlfn.XLOOKUP($A15&amp;$B15,Vorgaben!$A$2:$A$17&amp;Vorgaben!$B$2:$B$17,Vorgaben!C$2:C$17,"")</f>
        <v>3125</v>
      </c>
      <c r="G15" s="2" cm="1">
        <f t="array" ref="G15">_xlfn.XLOOKUP($A15&amp;$B15,Vorgaben!$A$2:$A$17&amp;Vorgaben!$B$2:$B$17,Vorgaben!D$2:D$17,"")</f>
        <v>4166.67</v>
      </c>
    </row>
    <row r="16" spans="1:7" x14ac:dyDescent="0.25">
      <c r="A16" t="s">
        <v>10</v>
      </c>
      <c r="B16" t="s">
        <v>7</v>
      </c>
      <c r="C16" s="2" cm="1">
        <f t="array" ref="C16:D16">_xlfn._xlws.FILTER(_xlfn._TRO_ALL(Vorgaben!C:D),(_xlfn._TRO_ALL(Vorgaben!A:A)=A16)*(_xlfn._TRO_ALL(Vorgaben!B:B)=B16),"")</f>
        <v>3700</v>
      </c>
      <c r="D16" s="2">
        <v>4933.33</v>
      </c>
      <c r="F16" s="2" cm="1">
        <f t="array" ref="F16">_xlfn.XLOOKUP($A16&amp;$B16,Vorgaben!$A$2:$A$17&amp;Vorgaben!$B$2:$B$17,Vorgaben!C$2:C$17,"")</f>
        <v>3700</v>
      </c>
      <c r="G16" s="2" cm="1">
        <f t="array" ref="G16">_xlfn.XLOOKUP($A16&amp;$B16,Vorgaben!$A$2:$A$17&amp;Vorgaben!$B$2:$B$17,Vorgaben!D$2:D$17,"")</f>
        <v>4933.33</v>
      </c>
    </row>
    <row r="17" spans="1:7" x14ac:dyDescent="0.25">
      <c r="A17" t="s">
        <v>10</v>
      </c>
      <c r="B17" t="s">
        <v>8</v>
      </c>
      <c r="C17" s="2" cm="1">
        <f t="array" ref="C17:D17">_xlfn._xlws.FILTER(_xlfn._TRO_ALL(Vorgaben!C:D),(_xlfn._TRO_ALL(Vorgaben!A:A)=A17)*(_xlfn._TRO_ALL(Vorgaben!B:B)=B17),"")</f>
        <v>5000</v>
      </c>
      <c r="D17" s="2">
        <v>6666.67</v>
      </c>
      <c r="F17" s="2" cm="1">
        <f t="array" ref="F17">_xlfn.XLOOKUP($A17&amp;$B17,Vorgaben!$A$2:$A$17&amp;Vorgaben!$B$2:$B$17,Vorgaben!C$2:C$17,"")</f>
        <v>5000</v>
      </c>
      <c r="G17" s="2" cm="1">
        <f t="array" ref="G17">_xlfn.XLOOKUP($A17&amp;$B17,Vorgaben!$A$2:$A$17&amp;Vorgaben!$B$2:$B$17,Vorgaben!D$2:D$17,"")</f>
        <v>6666.67</v>
      </c>
    </row>
    <row r="18" spans="1:7" x14ac:dyDescent="0.25">
      <c r="C18" s="2" t="str" cm="1">
        <f t="array" ref="C18">_xlfn._xlws.FILTER(_xlfn._TRO_ALL(Vorgaben!C:D),(_xlfn._TRO_ALL(Vorgaben!A:A)=A18)*(_xlfn._TRO_ALL(Vorgaben!B:B)=B18),"")</f>
        <v/>
      </c>
      <c r="D18" s="2"/>
      <c r="F18" s="2" t="str" cm="1">
        <f t="array" ref="F18">_xlfn.XLOOKUP($A18&amp;$B18,Vorgaben!$A$2:$A$17&amp;Vorgaben!$B$2:$B$17,Vorgaben!C$2:C$17,"")</f>
        <v/>
      </c>
      <c r="G18" s="2" t="str" cm="1">
        <f t="array" ref="G18">_xlfn.XLOOKUP($A18&amp;$B18,Vorgaben!$A$2:$A$17&amp;Vorgaben!$B$2:$B$17,Vorgaben!D$2:D$17,"")</f>
        <v/>
      </c>
    </row>
    <row r="19" spans="1:7" x14ac:dyDescent="0.25">
      <c r="C19" s="2" t="str" cm="1">
        <f t="array" ref="C19">_xlfn._xlws.FILTER(_xlfn._TRO_ALL(Vorgaben!C:D),(_xlfn._TRO_ALL(Vorgaben!A:A)=A19)*(_xlfn._TRO_ALL(Vorgaben!B:B)=B19),"")</f>
        <v/>
      </c>
      <c r="D19" s="2"/>
      <c r="F19" s="2" t="str" cm="1">
        <f t="array" ref="F19">_xlfn.XLOOKUP($A19&amp;$B19,Vorgaben!$A$2:$A$17&amp;Vorgaben!$B$2:$B$17,Vorgaben!C$2:C$17,"")</f>
        <v/>
      </c>
      <c r="G19" s="2" t="str" cm="1">
        <f t="array" ref="G19">_xlfn.XLOOKUP($A19&amp;$B19,Vorgaben!$A$2:$A$17&amp;Vorgaben!$B$2:$B$17,Vorgaben!D$2:D$17,"")</f>
        <v/>
      </c>
    </row>
    <row r="20" spans="1:7" x14ac:dyDescent="0.25">
      <c r="C20" s="2" t="str" cm="1">
        <f t="array" ref="C20">_xlfn._xlws.FILTER(_xlfn._TRO_ALL(Vorgaben!C:D),(_xlfn._TRO_ALL(Vorgaben!A:A)=A20)*(_xlfn._TRO_ALL(Vorgaben!B:B)=B20),"")</f>
        <v/>
      </c>
      <c r="D20" s="2"/>
      <c r="F20" s="2" t="str" cm="1">
        <f t="array" ref="F20">_xlfn.XLOOKUP($A20&amp;$B20,Vorgaben!$A$2:$A$17&amp;Vorgaben!$B$2:$B$17,Vorgaben!C$2:C$17,"")</f>
        <v/>
      </c>
      <c r="G20" s="2" t="str" cm="1">
        <f t="array" ref="G20">_xlfn.XLOOKUP($A20&amp;$B20,Vorgaben!$A$2:$A$17&amp;Vorgaben!$B$2:$B$17,Vorgaben!D$2:D$17,"")</f>
        <v/>
      </c>
    </row>
  </sheetData>
  <dataValidations count="2">
    <dataValidation type="list" allowBlank="1" showInputMessage="1" showErrorMessage="1" sqref="B2:B20" xr:uid="{10FC5B87-B4EF-42C6-80C5-11BD91A6CA9B}">
      <formula1>"nennenswert,mittel,hoch,sehr hoch"</formula1>
    </dataValidation>
    <dataValidation type="list" allowBlank="1" showInputMessage="1" showErrorMessage="1" sqref="A2:A20" xr:uid="{8EEB41E2-0DBB-4F6D-B7C9-3FF6BC33F661}">
      <formula1>"kein,mittel,groß,sehr groß"</formula1>
    </dataValidation>
  </dataValidations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7849A9-27CC-40BB-B262-59270A603E24}">
  <dimension ref="A1:D17"/>
  <sheetViews>
    <sheetView workbookViewId="0"/>
  </sheetViews>
  <sheetFormatPr baseColWidth="10" defaultRowHeight="15.75" x14ac:dyDescent="0.25"/>
  <cols>
    <col min="1" max="1" width="13.125" bestFit="1" customWidth="1"/>
    <col min="2" max="2" width="16.375" bestFit="1" customWidth="1"/>
    <col min="3" max="3" width="9.125" bestFit="1" customWidth="1"/>
    <col min="4" max="4" width="10.875" bestFit="1" customWidth="1"/>
  </cols>
  <sheetData>
    <row r="1" spans="1:4" x14ac:dyDescent="0.25">
      <c r="A1" s="1" t="s">
        <v>0</v>
      </c>
      <c r="B1" s="1" t="s">
        <v>1</v>
      </c>
      <c r="C1" s="1" t="s">
        <v>2</v>
      </c>
      <c r="D1" s="1" t="s">
        <v>3</v>
      </c>
    </row>
    <row r="2" spans="1:4" x14ac:dyDescent="0.25">
      <c r="A2" t="s">
        <v>4</v>
      </c>
      <c r="B2" t="s">
        <v>5</v>
      </c>
      <c r="C2" s="2">
        <v>300</v>
      </c>
      <c r="D2" s="2">
        <v>400</v>
      </c>
    </row>
    <row r="3" spans="1:4" x14ac:dyDescent="0.25">
      <c r="A3" t="s">
        <v>4</v>
      </c>
      <c r="B3" t="s">
        <v>6</v>
      </c>
      <c r="C3" s="2">
        <v>675</v>
      </c>
      <c r="D3" s="2">
        <v>900</v>
      </c>
    </row>
    <row r="4" spans="1:4" x14ac:dyDescent="0.25">
      <c r="A4" t="s">
        <v>4</v>
      </c>
      <c r="B4" t="s">
        <v>7</v>
      </c>
      <c r="C4" s="2">
        <v>1250</v>
      </c>
      <c r="D4" s="2">
        <v>1666.67</v>
      </c>
    </row>
    <row r="5" spans="1:4" x14ac:dyDescent="0.25">
      <c r="A5" t="s">
        <v>4</v>
      </c>
      <c r="B5" t="s">
        <v>8</v>
      </c>
      <c r="C5" s="2">
        <v>2550</v>
      </c>
      <c r="D5" s="2">
        <v>3400</v>
      </c>
    </row>
    <row r="6" spans="1:4" x14ac:dyDescent="0.25">
      <c r="A6" t="s">
        <v>6</v>
      </c>
      <c r="B6" t="s">
        <v>5</v>
      </c>
      <c r="C6" s="2">
        <v>675</v>
      </c>
      <c r="D6" s="2">
        <v>900</v>
      </c>
    </row>
    <row r="7" spans="1:4" x14ac:dyDescent="0.25">
      <c r="A7" t="s">
        <v>6</v>
      </c>
      <c r="B7" t="s">
        <v>6</v>
      </c>
      <c r="C7" s="2">
        <v>1250</v>
      </c>
      <c r="D7" s="2">
        <v>1666.67</v>
      </c>
    </row>
    <row r="8" spans="1:4" x14ac:dyDescent="0.25">
      <c r="A8" t="s">
        <v>6</v>
      </c>
      <c r="B8" t="s">
        <v>7</v>
      </c>
      <c r="C8" s="2">
        <v>1825</v>
      </c>
      <c r="D8" s="2">
        <v>2433.33</v>
      </c>
    </row>
    <row r="9" spans="1:4" x14ac:dyDescent="0.25">
      <c r="A9" t="s">
        <v>6</v>
      </c>
      <c r="B9" t="s">
        <v>8</v>
      </c>
      <c r="C9" s="2">
        <v>3125</v>
      </c>
      <c r="D9" s="2">
        <v>4166.67</v>
      </c>
    </row>
    <row r="10" spans="1:4" x14ac:dyDescent="0.25">
      <c r="A10" t="s">
        <v>9</v>
      </c>
      <c r="B10" t="s">
        <v>5</v>
      </c>
      <c r="C10" s="2">
        <v>1250</v>
      </c>
      <c r="D10" s="2">
        <v>1666.67</v>
      </c>
    </row>
    <row r="11" spans="1:4" x14ac:dyDescent="0.25">
      <c r="A11" t="s">
        <v>9</v>
      </c>
      <c r="B11" t="s">
        <v>6</v>
      </c>
      <c r="C11" s="2">
        <v>1825</v>
      </c>
      <c r="D11" s="2">
        <v>2433.33</v>
      </c>
    </row>
    <row r="12" spans="1:4" x14ac:dyDescent="0.25">
      <c r="A12" t="s">
        <v>9</v>
      </c>
      <c r="B12" t="s">
        <v>7</v>
      </c>
      <c r="C12" s="2">
        <v>2400</v>
      </c>
      <c r="D12" s="2">
        <v>3200</v>
      </c>
    </row>
    <row r="13" spans="1:4" x14ac:dyDescent="0.25">
      <c r="A13" t="s">
        <v>9</v>
      </c>
      <c r="B13" t="s">
        <v>8</v>
      </c>
      <c r="C13" s="2">
        <v>3700</v>
      </c>
      <c r="D13" s="2">
        <v>4933.33</v>
      </c>
    </row>
    <row r="14" spans="1:4" x14ac:dyDescent="0.25">
      <c r="A14" t="s">
        <v>10</v>
      </c>
      <c r="B14" t="s">
        <v>5</v>
      </c>
      <c r="C14" s="2">
        <v>2550</v>
      </c>
      <c r="D14" s="2">
        <v>3400</v>
      </c>
    </row>
    <row r="15" spans="1:4" x14ac:dyDescent="0.25">
      <c r="A15" t="s">
        <v>10</v>
      </c>
      <c r="B15" t="s">
        <v>6</v>
      </c>
      <c r="C15" s="2">
        <v>3125</v>
      </c>
      <c r="D15" s="2">
        <v>4166.67</v>
      </c>
    </row>
    <row r="16" spans="1:4" x14ac:dyDescent="0.25">
      <c r="A16" t="s">
        <v>10</v>
      </c>
      <c r="B16" t="s">
        <v>7</v>
      </c>
      <c r="C16" s="2">
        <v>3700</v>
      </c>
      <c r="D16" s="2">
        <v>4933.33</v>
      </c>
    </row>
    <row r="17" spans="1:4" x14ac:dyDescent="0.25">
      <c r="A17" t="s">
        <v>10</v>
      </c>
      <c r="B17" t="s">
        <v>8</v>
      </c>
      <c r="C17" s="2">
        <v>5000</v>
      </c>
      <c r="D17" s="2">
        <v>6666.67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Daten</vt:lpstr>
      <vt:lpstr>Daten_1</vt:lpstr>
      <vt:lpstr>Vorgaben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Case</dc:creator>
  <cp:lastModifiedBy>Case</cp:lastModifiedBy>
  <dcterms:created xsi:type="dcterms:W3CDTF">2026-02-18T07:02:54Z</dcterms:created>
  <dcterms:modified xsi:type="dcterms:W3CDTF">2026-02-18T07:10:47Z</dcterms:modified>
</cp:coreProperties>
</file>