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hat\Documents\"/>
    </mc:Choice>
  </mc:AlternateContent>
  <xr:revisionPtr revIDLastSave="0" documentId="13_ncr:1_{7F793F26-9569-4126-BD7C-73C22FB20D49}" xr6:coauthVersionLast="47" xr6:coauthVersionMax="47" xr10:uidLastSave="{00000000-0000-0000-0000-000000000000}"/>
  <bookViews>
    <workbookView xWindow="16371" yWindow="0" windowWidth="16629" windowHeight="17880" xr2:uid="{3A6A2EE0-23B1-4059-BDE5-21154A171CDA}"/>
  </bookViews>
  <sheets>
    <sheet name="WÜ Kalender" sheetId="1" r:id="rId1"/>
  </sheets>
  <definedNames>
    <definedName name="_xlnm._FilterDatabase" localSheetId="0" hidden="1">'WÜ Kalender'!$A$2:$P$2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5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K4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L3" i="1"/>
  <c r="K28" i="1"/>
  <c r="J29" i="1"/>
  <c r="K29" i="1"/>
  <c r="J30" i="1"/>
  <c r="K30" i="1"/>
  <c r="J31" i="1"/>
  <c r="K31" i="1"/>
  <c r="J32" i="1"/>
  <c r="K32" i="1"/>
  <c r="J33" i="1"/>
  <c r="K33" i="1"/>
  <c r="J34" i="1"/>
  <c r="K34" i="1"/>
  <c r="J35" i="1"/>
  <c r="K35" i="1"/>
  <c r="J36" i="1"/>
  <c r="K36" i="1"/>
  <c r="J37" i="1"/>
  <c r="K37" i="1"/>
  <c r="J38" i="1"/>
  <c r="K38" i="1"/>
  <c r="J39" i="1"/>
  <c r="K39" i="1"/>
  <c r="J40" i="1"/>
  <c r="K40" i="1"/>
  <c r="J41" i="1"/>
  <c r="K41" i="1"/>
  <c r="J42" i="1"/>
  <c r="K42" i="1"/>
  <c r="J43" i="1"/>
  <c r="K43" i="1"/>
  <c r="J44" i="1"/>
  <c r="K44" i="1"/>
  <c r="J45" i="1"/>
  <c r="K45" i="1"/>
  <c r="J46" i="1"/>
  <c r="K46" i="1"/>
  <c r="J47" i="1"/>
  <c r="K47" i="1"/>
  <c r="J48" i="1"/>
  <c r="K48" i="1"/>
  <c r="J49" i="1"/>
  <c r="K49" i="1"/>
  <c r="J50" i="1"/>
  <c r="K50" i="1"/>
  <c r="J51" i="1"/>
  <c r="K51" i="1"/>
  <c r="J52" i="1"/>
  <c r="K52" i="1"/>
  <c r="J53" i="1"/>
  <c r="K53" i="1"/>
  <c r="J54" i="1"/>
  <c r="K54" i="1"/>
  <c r="J55" i="1"/>
  <c r="K55" i="1"/>
  <c r="J56" i="1"/>
  <c r="K56" i="1"/>
  <c r="J57" i="1"/>
  <c r="K57" i="1"/>
  <c r="J58" i="1"/>
  <c r="K58" i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3" i="1"/>
  <c r="A5" i="1"/>
  <c r="A4" i="1"/>
  <c r="M63" i="1" l="1"/>
  <c r="L63" i="1"/>
  <c r="K63" i="1"/>
  <c r="J6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Anton, Eric</author>
    <author>Ruppert, Ingo</author>
  </authors>
  <commentList>
    <comment ref="E1" authorId="0" shapeId="0" xr:uid="{EB1EA0BE-E8B7-4259-B5B6-217AD5560099}">
      <text>
        <r>
          <rPr>
            <b/>
            <sz val="9"/>
            <color indexed="81"/>
            <rFont val="Segoe UI"/>
            <charset val="1"/>
          </rPr>
          <t>Anton, Eric:</t>
        </r>
        <r>
          <rPr>
            <sz val="9"/>
            <color indexed="81"/>
            <rFont val="Segoe UI"/>
            <charset val="1"/>
          </rPr>
          <t xml:space="preserve">
rechnung ab 01.01.26 bis max eingestelltest Datum
</t>
        </r>
      </text>
    </comment>
    <comment ref="A2" authorId="1" shapeId="0" xr:uid="{5C50D920-F52C-47A9-895A-4E8103D312FA}">
      <text>
        <r>
          <rPr>
            <b/>
            <sz val="9"/>
            <color indexed="81"/>
            <rFont val="Segoe UI"/>
            <family val="2"/>
          </rPr>
          <t>Ruppert, Ingo:</t>
        </r>
        <r>
          <rPr>
            <sz val="9"/>
            <color indexed="81"/>
            <rFont val="Segoe UI"/>
            <family val="2"/>
          </rPr>
          <t xml:space="preserve">
Ein X setzen wenn  Beginn gleich oder größer (Heute)</t>
        </r>
      </text>
    </comment>
    <comment ref="E2" authorId="1" shapeId="0" xr:uid="{0E26BA35-1724-421B-9FF8-A971E8909661}">
      <text>
        <r>
          <rPr>
            <b/>
            <sz val="9"/>
            <color indexed="81"/>
            <rFont val="Segoe UI"/>
            <charset val="1"/>
          </rPr>
          <t>Ruppert, Ingo:</t>
        </r>
        <r>
          <rPr>
            <sz val="9"/>
            <color indexed="81"/>
            <rFont val="Segoe UI"/>
            <charset val="1"/>
          </rPr>
          <t xml:space="preserve">
P = Planung
F = Fix
Rot machen wenn Beginn nach Heute liegt / ggf ganze Zeile Rot markieren</t>
        </r>
      </text>
    </comment>
    <comment ref="J2" authorId="1" shapeId="0" xr:uid="{6E55CACE-1939-4158-B417-C3520C768FCB}">
      <text>
        <r>
          <rPr>
            <b/>
            <sz val="9"/>
            <color indexed="81"/>
            <rFont val="Segoe UI"/>
            <charset val="1"/>
          </rPr>
          <t>Ruppert, Ingo:</t>
        </r>
        <r>
          <rPr>
            <sz val="9"/>
            <color indexed="81"/>
            <rFont val="Segoe UI"/>
            <charset val="1"/>
          </rPr>
          <t xml:space="preserve">
Wenn in Zelle C1 = P dann hier Gesamtzahl Zeitraum von - bis
</t>
        </r>
      </text>
    </comment>
    <comment ref="K2" authorId="1" shapeId="0" xr:uid="{DF1F6368-63C1-4989-B5E3-8F0796E94A49}">
      <text>
        <r>
          <rPr>
            <b/>
            <sz val="9"/>
            <color indexed="81"/>
            <rFont val="Segoe UI"/>
            <charset val="1"/>
          </rPr>
          <t>Ruppert, Ingo:</t>
        </r>
        <r>
          <rPr>
            <sz val="9"/>
            <color indexed="81"/>
            <rFont val="Segoe UI"/>
            <charset val="1"/>
          </rPr>
          <t xml:space="preserve">
Wenn in Zelle C3=Fix dann hier die Tage von Beginn bis C2 zählen, wenn das Datum C2 noch nicht erreicht ist, dann die Gesamtzahl</t>
        </r>
      </text>
    </comment>
    <comment ref="L2" authorId="1" shapeId="0" xr:uid="{B7EA15B6-3DE4-437E-A316-A97FDA5F7879}">
      <text>
        <r>
          <rPr>
            <b/>
            <sz val="9"/>
            <color indexed="81"/>
            <rFont val="Segoe UI"/>
            <family val="2"/>
          </rPr>
          <t xml:space="preserve">Ruppert, Ingo
Zählen der Tage die  "Beginn" bis C2 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<sst xmlns="http://schemas.openxmlformats.org/spreadsheetml/2006/main" count="39" uniqueCount="15">
  <si>
    <t>Datum</t>
  </si>
  <si>
    <t>Name</t>
  </si>
  <si>
    <t>Vorname</t>
  </si>
  <si>
    <t>Status</t>
  </si>
  <si>
    <t>Beginn</t>
  </si>
  <si>
    <t>Ende</t>
  </si>
  <si>
    <t>Anlaß</t>
  </si>
  <si>
    <t>Planung</t>
  </si>
  <si>
    <t>Fix</t>
  </si>
  <si>
    <t>Verbraucht</t>
  </si>
  <si>
    <t>Aktuell Anwesend</t>
  </si>
  <si>
    <t>F</t>
  </si>
  <si>
    <t>Beginn DL</t>
  </si>
  <si>
    <t>Gesamttage</t>
  </si>
  <si>
    <t>H/F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</si>
</sst>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6" fillId="3" borderId="4" xfId="0" applyFont="1" applyFill="1" applyBorder="1" applyAlignment="1">
      <alignment horizontal="center"/>
    </xf>
    <xf numFmtId="14" fontId="7" fillId="3" borderId="0" xfId="0" applyNumberFormat="1" applyFont="1" applyFill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0" fillId="3" borderId="0" xfId="0" applyFill="1"/>
    <xf numFmtId="0" fontId="6" fillId="3" borderId="3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4" fontId="5" fillId="0" borderId="0" xfId="0" applyNumberFormat="1" applyFont="1" applyAlignment="1">
      <alignment horizontal="center"/>
    </xf>
    <xf numFmtId="0" fontId="0" fillId="0" borderId="0" xfId="0" applyFill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Fill="1"/>
    <xf numFmtId="0" fontId="5" fillId="0" borderId="0" xfId="0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0" fillId="4" borderId="0" xfId="0" applyFill="1"/>
  </cellXfs>
  <cellStyles count="1">
    <cellStyle name="Standard" xfId="0" builtinId="0"/>
  </cellStyles>
  <dxfs count="1">
    <dxf>
      <font>
        <b/>
        <i val="0"/>
        <color auto="1"/>
      </font>
      <fill>
        <patternFill patternType="solid"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D4E29-6E54-4A36-BE92-695C2CB42275}">
  <dimension ref="A1:M66"/>
  <sheetViews>
    <sheetView tabSelected="1" topLeftCell="C1" zoomScale="85" zoomScaleNormal="85" workbookViewId="0">
      <selection activeCell="K3" sqref="K3"/>
    </sheetView>
  </sheetViews>
  <sheetFormatPr baseColWidth="10" defaultColWidth="11.3828125" defaultRowHeight="14.6" x14ac:dyDescent="0.4"/>
  <cols>
    <col min="1" max="1" width="23.3828125" bestFit="1" customWidth="1"/>
    <col min="3" max="12" width="15.53515625" customWidth="1"/>
    <col min="13" max="13" width="15.4609375" bestFit="1" customWidth="1"/>
  </cols>
  <sheetData>
    <row r="1" spans="1:13" s="6" customFormat="1" ht="21" thickBot="1" x14ac:dyDescent="0.6">
      <c r="D1" s="1" t="s">
        <v>0</v>
      </c>
      <c r="E1" s="2">
        <v>46023</v>
      </c>
      <c r="F1" s="2"/>
    </row>
    <row r="2" spans="1:13" s="6" customFormat="1" ht="21" thickBot="1" x14ac:dyDescent="0.6">
      <c r="A2" s="9" t="s">
        <v>10</v>
      </c>
      <c r="B2" s="7" t="s">
        <v>14</v>
      </c>
      <c r="C2" s="7" t="s">
        <v>1</v>
      </c>
      <c r="D2" s="1" t="s">
        <v>2</v>
      </c>
      <c r="E2" s="1" t="s">
        <v>3</v>
      </c>
      <c r="F2" s="1" t="s">
        <v>12</v>
      </c>
      <c r="G2" s="1" t="s">
        <v>4</v>
      </c>
      <c r="H2" s="1" t="s">
        <v>5</v>
      </c>
      <c r="I2" s="8" t="s">
        <v>6</v>
      </c>
      <c r="J2" s="10" t="s">
        <v>7</v>
      </c>
      <c r="K2" s="10" t="s">
        <v>8</v>
      </c>
      <c r="L2" s="10" t="s">
        <v>9</v>
      </c>
      <c r="M2" s="9" t="s">
        <v>13</v>
      </c>
    </row>
    <row r="3" spans="1:13" s="14" customFormat="1" x14ac:dyDescent="0.4">
      <c r="A3" s="12" t="str">
        <f ca="1">IF(AND(TODAY()&gt;=$G3,TODAY()&lt;=$H3),"X","")</f>
        <v/>
      </c>
      <c r="D3" s="12"/>
      <c r="E3" s="12" t="s">
        <v>11</v>
      </c>
      <c r="F3" s="16">
        <v>45985</v>
      </c>
      <c r="G3" s="16">
        <v>46023</v>
      </c>
      <c r="H3" s="16">
        <v>46053</v>
      </c>
      <c r="I3" s="12"/>
      <c r="J3" s="12">
        <f>MAX(IF($E3="P",$H3-MAX($G3,$E$1),0),0)</f>
        <v>0</v>
      </c>
      <c r="K3" s="12">
        <f t="shared" ref="K3:K27" si="0">IF(OR($E3&lt;&gt;"F",H3=""),0,MAX(0,$H3-MAX(G3,$E$1)+1))</f>
        <v>31</v>
      </c>
      <c r="L3" s="12">
        <f>IFERROR(_xlfn.IFS($E$1&lt;G3,0,$E$1&gt;H3,H3-G3+1),MAX(0,$E$1-G3+1))</f>
        <v>1</v>
      </c>
      <c r="M3" s="12">
        <f>IF(OR(F3="",H3=""),"",H3-F3+1)</f>
        <v>69</v>
      </c>
    </row>
    <row r="4" spans="1:13" s="14" customFormat="1" x14ac:dyDescent="0.4">
      <c r="A4" s="17" t="str">
        <f ca="1">IF(AND(TODAY()&gt;=$G4,TODAY()&lt;=$H4),"X","")</f>
        <v/>
      </c>
      <c r="D4" s="12"/>
      <c r="E4" s="12" t="s">
        <v>11</v>
      </c>
      <c r="F4" s="16">
        <v>45962</v>
      </c>
      <c r="G4" s="16">
        <v>46023</v>
      </c>
      <c r="H4" s="16">
        <v>46081</v>
      </c>
      <c r="I4" s="12"/>
      <c r="J4" s="12">
        <f t="shared" ref="J4:J58" si="1">MAX(IF($E4="P",$H4-MAX($G4,$E$1),0),0)</f>
        <v>0</v>
      </c>
      <c r="K4" s="12">
        <f t="shared" si="0"/>
        <v>59</v>
      </c>
      <c r="L4" s="12">
        <f t="shared" ref="L4:L28" si="2">IFERROR(_xlfn.IFS($E$1&lt;G4,0,$E$1&gt;H4,H4-G4+1),MAX(0,$E$1-G4+1))</f>
        <v>1</v>
      </c>
      <c r="M4" s="12">
        <f t="shared" ref="M4:M28" si="3">IF(OR(F4="",H4=""),"",H4-F4+1)</f>
        <v>120</v>
      </c>
    </row>
    <row r="5" spans="1:13" s="14" customFormat="1" x14ac:dyDescent="0.4">
      <c r="A5" s="17" t="str">
        <f ca="1">IF(AND(TODAY()&gt;=$G5,TODAY()&lt;=$H5),"X","")</f>
        <v/>
      </c>
      <c r="D5" s="12"/>
      <c r="E5" s="12" t="s">
        <v>11</v>
      </c>
      <c r="F5" s="16">
        <v>46027</v>
      </c>
      <c r="G5" s="16">
        <v>46054</v>
      </c>
      <c r="H5" s="16">
        <v>46081</v>
      </c>
      <c r="I5" s="12"/>
      <c r="J5" s="12">
        <f t="shared" si="1"/>
        <v>0</v>
      </c>
      <c r="K5" s="12">
        <f t="shared" si="0"/>
        <v>28</v>
      </c>
      <c r="L5" s="12">
        <f t="shared" si="2"/>
        <v>0</v>
      </c>
      <c r="M5" s="12">
        <f t="shared" si="3"/>
        <v>55</v>
      </c>
    </row>
    <row r="6" spans="1:13" x14ac:dyDescent="0.4">
      <c r="A6" s="13" t="str">
        <f t="shared" ref="A6:A58" ca="1" si="4">IF(AND(TODAY()&gt;=$G6,TODAY()&lt;=$H6),"X","")</f>
        <v>X</v>
      </c>
      <c r="D6" s="3"/>
      <c r="E6" s="3" t="s">
        <v>11</v>
      </c>
      <c r="F6" s="4">
        <v>45999</v>
      </c>
      <c r="G6" s="4">
        <v>46023</v>
      </c>
      <c r="H6" s="4">
        <v>46205</v>
      </c>
      <c r="I6" s="3"/>
      <c r="J6" s="3">
        <f t="shared" si="1"/>
        <v>0</v>
      </c>
      <c r="K6" s="12">
        <f t="shared" si="0"/>
        <v>183</v>
      </c>
      <c r="L6" s="12">
        <f t="shared" si="2"/>
        <v>1</v>
      </c>
      <c r="M6" s="12">
        <f t="shared" si="3"/>
        <v>207</v>
      </c>
    </row>
    <row r="7" spans="1:13" x14ac:dyDescent="0.4">
      <c r="A7" s="13" t="str">
        <f t="shared" ca="1" si="4"/>
        <v>X</v>
      </c>
      <c r="D7" s="3"/>
      <c r="E7" s="3" t="s">
        <v>11</v>
      </c>
      <c r="F7" s="4">
        <v>46027</v>
      </c>
      <c r="G7" s="4">
        <v>46027</v>
      </c>
      <c r="H7" s="4">
        <v>46199</v>
      </c>
      <c r="I7" s="3"/>
      <c r="J7" s="3">
        <f t="shared" si="1"/>
        <v>0</v>
      </c>
      <c r="K7" s="12">
        <f t="shared" si="0"/>
        <v>173</v>
      </c>
      <c r="L7" s="12">
        <f t="shared" si="2"/>
        <v>0</v>
      </c>
      <c r="M7" s="12">
        <f t="shared" si="3"/>
        <v>173</v>
      </c>
    </row>
    <row r="8" spans="1:13" x14ac:dyDescent="0.4">
      <c r="A8" s="13" t="str">
        <f t="shared" ca="1" si="4"/>
        <v>X</v>
      </c>
      <c r="D8" s="3"/>
      <c r="E8" s="3" t="s">
        <v>11</v>
      </c>
      <c r="F8" s="4">
        <v>46027</v>
      </c>
      <c r="G8" s="4">
        <v>46027</v>
      </c>
      <c r="H8" s="4">
        <v>46171</v>
      </c>
      <c r="I8" s="3"/>
      <c r="J8" s="3">
        <f t="shared" si="1"/>
        <v>0</v>
      </c>
      <c r="K8" s="12">
        <f t="shared" si="0"/>
        <v>145</v>
      </c>
      <c r="L8" s="12">
        <f t="shared" si="2"/>
        <v>0</v>
      </c>
      <c r="M8" s="12">
        <f t="shared" si="3"/>
        <v>145</v>
      </c>
    </row>
    <row r="9" spans="1:13" x14ac:dyDescent="0.4">
      <c r="A9" s="13" t="str">
        <f t="shared" ca="1" si="4"/>
        <v>X</v>
      </c>
      <c r="D9" s="3"/>
      <c r="E9" s="3" t="s">
        <v>11</v>
      </c>
      <c r="F9" s="4">
        <v>46055</v>
      </c>
      <c r="G9" s="4">
        <v>46055</v>
      </c>
      <c r="H9" s="4">
        <v>46224</v>
      </c>
      <c r="I9" s="3"/>
      <c r="J9" s="3">
        <f t="shared" si="1"/>
        <v>0</v>
      </c>
      <c r="K9" s="12">
        <f t="shared" si="0"/>
        <v>170</v>
      </c>
      <c r="L9" s="12">
        <f t="shared" si="2"/>
        <v>0</v>
      </c>
      <c r="M9" s="12">
        <f t="shared" si="3"/>
        <v>170</v>
      </c>
    </row>
    <row r="10" spans="1:13" x14ac:dyDescent="0.4">
      <c r="A10" s="13" t="str">
        <f t="shared" ca="1" si="4"/>
        <v>X</v>
      </c>
      <c r="D10" s="3"/>
      <c r="E10" s="3" t="s">
        <v>11</v>
      </c>
      <c r="F10" s="4">
        <v>45999</v>
      </c>
      <c r="G10" s="4">
        <v>46023</v>
      </c>
      <c r="H10" s="4">
        <v>46205</v>
      </c>
      <c r="I10" s="3"/>
      <c r="J10" s="3">
        <f t="shared" si="1"/>
        <v>0</v>
      </c>
      <c r="K10" s="12">
        <f t="shared" si="0"/>
        <v>183</v>
      </c>
      <c r="L10" s="12">
        <f t="shared" si="2"/>
        <v>1</v>
      </c>
      <c r="M10" s="12">
        <f t="shared" si="3"/>
        <v>207</v>
      </c>
    </row>
    <row r="11" spans="1:13" x14ac:dyDescent="0.4">
      <c r="A11" s="13" t="str">
        <f t="shared" ca="1" si="4"/>
        <v>X</v>
      </c>
      <c r="D11" s="3"/>
      <c r="E11" s="3" t="s">
        <v>11</v>
      </c>
      <c r="F11" s="4">
        <v>46029</v>
      </c>
      <c r="G11" s="4">
        <v>46029</v>
      </c>
      <c r="H11" s="4">
        <v>46332</v>
      </c>
      <c r="I11" s="3"/>
      <c r="J11" s="3">
        <f t="shared" si="1"/>
        <v>0</v>
      </c>
      <c r="K11" s="12">
        <f t="shared" si="0"/>
        <v>304</v>
      </c>
      <c r="L11" s="12">
        <f t="shared" si="2"/>
        <v>0</v>
      </c>
      <c r="M11" s="12">
        <f t="shared" si="3"/>
        <v>304</v>
      </c>
    </row>
    <row r="12" spans="1:13" x14ac:dyDescent="0.4">
      <c r="A12" s="13" t="str">
        <f t="shared" ca="1" si="4"/>
        <v>X</v>
      </c>
      <c r="D12" s="3"/>
      <c r="E12" s="3" t="s">
        <v>11</v>
      </c>
      <c r="F12" s="4">
        <v>46041</v>
      </c>
      <c r="G12" s="4">
        <v>46041</v>
      </c>
      <c r="H12" s="4">
        <v>46119</v>
      </c>
      <c r="I12" s="3"/>
      <c r="J12" s="3">
        <f t="shared" si="1"/>
        <v>0</v>
      </c>
      <c r="K12" s="12">
        <f t="shared" si="0"/>
        <v>79</v>
      </c>
      <c r="L12" s="12">
        <f t="shared" si="2"/>
        <v>0</v>
      </c>
      <c r="M12" s="12">
        <f t="shared" si="3"/>
        <v>79</v>
      </c>
    </row>
    <row r="13" spans="1:13" x14ac:dyDescent="0.4">
      <c r="A13" s="13" t="str">
        <f t="shared" ca="1" si="4"/>
        <v>X</v>
      </c>
      <c r="D13" s="3"/>
      <c r="E13" s="3" t="s">
        <v>11</v>
      </c>
      <c r="F13" s="4">
        <v>46076</v>
      </c>
      <c r="G13" s="4">
        <v>46076</v>
      </c>
      <c r="H13" s="4">
        <v>46142</v>
      </c>
      <c r="I13" s="3"/>
      <c r="J13" s="3">
        <f t="shared" si="1"/>
        <v>0</v>
      </c>
      <c r="K13" s="12">
        <f t="shared" si="0"/>
        <v>67</v>
      </c>
      <c r="L13" s="12">
        <f t="shared" si="2"/>
        <v>0</v>
      </c>
      <c r="M13" s="12">
        <f t="shared" si="3"/>
        <v>67</v>
      </c>
    </row>
    <row r="14" spans="1:13" x14ac:dyDescent="0.4">
      <c r="A14" s="13" t="str">
        <f t="shared" ca="1" si="4"/>
        <v>X</v>
      </c>
      <c r="D14" s="3"/>
      <c r="E14" s="3" t="s">
        <v>11</v>
      </c>
      <c r="F14" s="4">
        <v>45999</v>
      </c>
      <c r="G14" s="4">
        <v>46023</v>
      </c>
      <c r="H14" s="4">
        <v>46205</v>
      </c>
      <c r="I14" s="3"/>
      <c r="J14" s="3">
        <f t="shared" si="1"/>
        <v>0</v>
      </c>
      <c r="K14" s="12">
        <f t="shared" si="0"/>
        <v>183</v>
      </c>
      <c r="L14" s="12">
        <f t="shared" si="2"/>
        <v>1</v>
      </c>
      <c r="M14" s="12">
        <f t="shared" si="3"/>
        <v>207</v>
      </c>
    </row>
    <row r="15" spans="1:13" x14ac:dyDescent="0.4">
      <c r="A15" s="13" t="str">
        <f t="shared" ca="1" si="4"/>
        <v>X</v>
      </c>
      <c r="D15" s="3"/>
      <c r="E15" s="3" t="s">
        <v>11</v>
      </c>
      <c r="F15" s="4">
        <v>45999</v>
      </c>
      <c r="G15" s="4">
        <v>46023</v>
      </c>
      <c r="H15" s="4">
        <v>46205</v>
      </c>
      <c r="I15" s="3"/>
      <c r="J15" s="3">
        <f t="shared" si="1"/>
        <v>0</v>
      </c>
      <c r="K15" s="12">
        <f t="shared" si="0"/>
        <v>183</v>
      </c>
      <c r="L15" s="12">
        <f t="shared" si="2"/>
        <v>1</v>
      </c>
      <c r="M15" s="12">
        <f t="shared" si="3"/>
        <v>207</v>
      </c>
    </row>
    <row r="16" spans="1:13" x14ac:dyDescent="0.4">
      <c r="A16" s="13" t="str">
        <f t="shared" ca="1" si="4"/>
        <v>X</v>
      </c>
      <c r="D16" s="3"/>
      <c r="E16" s="3" t="s">
        <v>11</v>
      </c>
      <c r="F16" s="4">
        <v>46027</v>
      </c>
      <c r="G16" s="4">
        <v>46027</v>
      </c>
      <c r="H16" s="4">
        <v>46112</v>
      </c>
      <c r="I16" s="3"/>
      <c r="J16" s="3">
        <f t="shared" si="1"/>
        <v>0</v>
      </c>
      <c r="K16" s="12">
        <f t="shared" si="0"/>
        <v>86</v>
      </c>
      <c r="L16" s="12">
        <f t="shared" si="2"/>
        <v>0</v>
      </c>
      <c r="M16" s="12">
        <f t="shared" si="3"/>
        <v>86</v>
      </c>
    </row>
    <row r="17" spans="1:13" x14ac:dyDescent="0.4">
      <c r="A17" s="13" t="str">
        <f t="shared" ca="1" si="4"/>
        <v>X</v>
      </c>
      <c r="D17" s="3"/>
      <c r="E17" s="3" t="s">
        <v>11</v>
      </c>
      <c r="F17" s="4">
        <v>46023</v>
      </c>
      <c r="G17" s="4">
        <v>46023</v>
      </c>
      <c r="H17" s="4">
        <v>46234</v>
      </c>
      <c r="I17" s="3"/>
      <c r="J17" s="3">
        <f t="shared" si="1"/>
        <v>0</v>
      </c>
      <c r="K17" s="12">
        <f t="shared" si="0"/>
        <v>212</v>
      </c>
      <c r="L17" s="12">
        <f t="shared" si="2"/>
        <v>1</v>
      </c>
      <c r="M17" s="12">
        <f t="shared" si="3"/>
        <v>212</v>
      </c>
    </row>
    <row r="18" spans="1:13" x14ac:dyDescent="0.4">
      <c r="A18" s="13" t="str">
        <f t="shared" ca="1" si="4"/>
        <v>X</v>
      </c>
      <c r="D18" s="3"/>
      <c r="E18" s="3" t="s">
        <v>11</v>
      </c>
      <c r="F18" s="4">
        <v>45999</v>
      </c>
      <c r="G18" s="4">
        <v>46023</v>
      </c>
      <c r="H18" s="4">
        <v>46205</v>
      </c>
      <c r="I18" s="3"/>
      <c r="J18" s="3">
        <f t="shared" si="1"/>
        <v>0</v>
      </c>
      <c r="K18" s="12">
        <f t="shared" si="0"/>
        <v>183</v>
      </c>
      <c r="L18" s="12">
        <f t="shared" si="2"/>
        <v>1</v>
      </c>
      <c r="M18" s="12">
        <f t="shared" si="3"/>
        <v>207</v>
      </c>
    </row>
    <row r="19" spans="1:13" x14ac:dyDescent="0.4">
      <c r="A19" s="13" t="str">
        <f t="shared" ca="1" si="4"/>
        <v>X</v>
      </c>
      <c r="D19" s="3"/>
      <c r="E19" s="3" t="s">
        <v>11</v>
      </c>
      <c r="F19" s="4">
        <v>46034</v>
      </c>
      <c r="G19" s="4">
        <v>46034</v>
      </c>
      <c r="H19" s="4">
        <v>46112</v>
      </c>
      <c r="I19" s="3"/>
      <c r="J19" s="3">
        <f t="shared" si="1"/>
        <v>0</v>
      </c>
      <c r="K19" s="12">
        <f t="shared" si="0"/>
        <v>79</v>
      </c>
      <c r="L19" s="12">
        <f t="shared" si="2"/>
        <v>0</v>
      </c>
      <c r="M19" s="12">
        <f t="shared" si="3"/>
        <v>79</v>
      </c>
    </row>
    <row r="20" spans="1:13" x14ac:dyDescent="0.4">
      <c r="A20" s="13" t="str">
        <f t="shared" ca="1" si="4"/>
        <v>X</v>
      </c>
      <c r="D20" s="3"/>
      <c r="E20" s="3" t="s">
        <v>11</v>
      </c>
      <c r="F20" s="4">
        <v>46027</v>
      </c>
      <c r="G20" s="4">
        <v>46027</v>
      </c>
      <c r="H20" s="4">
        <v>46199</v>
      </c>
      <c r="I20" s="3"/>
      <c r="J20" s="3">
        <f t="shared" si="1"/>
        <v>0</v>
      </c>
      <c r="K20" s="12">
        <f t="shared" si="0"/>
        <v>173</v>
      </c>
      <c r="L20" s="12">
        <f t="shared" si="2"/>
        <v>0</v>
      </c>
      <c r="M20" s="12">
        <f t="shared" si="3"/>
        <v>173</v>
      </c>
    </row>
    <row r="21" spans="1:13" x14ac:dyDescent="0.4">
      <c r="A21" s="13" t="str">
        <f t="shared" ca="1" si="4"/>
        <v>X</v>
      </c>
      <c r="D21" s="3"/>
      <c r="E21" s="3" t="s">
        <v>11</v>
      </c>
      <c r="F21" s="4">
        <v>45999</v>
      </c>
      <c r="G21" s="4">
        <v>46023</v>
      </c>
      <c r="H21" s="4">
        <v>46205</v>
      </c>
      <c r="I21" s="3"/>
      <c r="J21" s="3">
        <f t="shared" si="1"/>
        <v>0</v>
      </c>
      <c r="K21" s="12">
        <f t="shared" si="0"/>
        <v>183</v>
      </c>
      <c r="L21" s="12">
        <f t="shared" si="2"/>
        <v>1</v>
      </c>
      <c r="M21" s="12">
        <f t="shared" si="3"/>
        <v>207</v>
      </c>
    </row>
    <row r="22" spans="1:13" x14ac:dyDescent="0.4">
      <c r="A22" s="13" t="str">
        <f t="shared" ca="1" si="4"/>
        <v>X</v>
      </c>
      <c r="D22" s="3"/>
      <c r="E22" s="3" t="s">
        <v>11</v>
      </c>
      <c r="F22" s="4">
        <v>46034</v>
      </c>
      <c r="G22" s="4">
        <v>46034</v>
      </c>
      <c r="H22" s="4">
        <v>46129</v>
      </c>
      <c r="I22" s="3"/>
      <c r="J22" s="3">
        <f t="shared" si="1"/>
        <v>0</v>
      </c>
      <c r="K22" s="12">
        <f t="shared" si="0"/>
        <v>96</v>
      </c>
      <c r="L22" s="12">
        <f t="shared" si="2"/>
        <v>0</v>
      </c>
      <c r="M22" s="12">
        <f t="shared" si="3"/>
        <v>96</v>
      </c>
    </row>
    <row r="23" spans="1:13" x14ac:dyDescent="0.4">
      <c r="A23" s="13" t="str">
        <f t="shared" ca="1" si="4"/>
        <v>X</v>
      </c>
      <c r="D23" s="3"/>
      <c r="E23" s="3" t="s">
        <v>11</v>
      </c>
      <c r="F23" s="4">
        <v>46027</v>
      </c>
      <c r="G23" s="4">
        <v>46027</v>
      </c>
      <c r="H23" s="4">
        <v>46199</v>
      </c>
      <c r="I23" s="3"/>
      <c r="J23" s="3">
        <f t="shared" si="1"/>
        <v>0</v>
      </c>
      <c r="K23" s="12">
        <f t="shared" si="0"/>
        <v>173</v>
      </c>
      <c r="L23" s="12">
        <f t="shared" si="2"/>
        <v>0</v>
      </c>
      <c r="M23" s="12">
        <f t="shared" si="3"/>
        <v>173</v>
      </c>
    </row>
    <row r="24" spans="1:13" x14ac:dyDescent="0.4">
      <c r="A24" s="13" t="str">
        <f t="shared" ca="1" si="4"/>
        <v>X</v>
      </c>
      <c r="D24" s="3"/>
      <c r="E24" s="3" t="s">
        <v>11</v>
      </c>
      <c r="F24" s="4">
        <v>45999</v>
      </c>
      <c r="G24" s="4">
        <v>46023</v>
      </c>
      <c r="H24" s="4">
        <v>46205</v>
      </c>
      <c r="I24" s="3"/>
      <c r="J24" s="3">
        <f t="shared" si="1"/>
        <v>0</v>
      </c>
      <c r="K24" s="12">
        <f t="shared" si="0"/>
        <v>183</v>
      </c>
      <c r="L24" s="12">
        <f t="shared" si="2"/>
        <v>1</v>
      </c>
      <c r="M24" s="12">
        <f t="shared" si="3"/>
        <v>207</v>
      </c>
    </row>
    <row r="25" spans="1:13" x14ac:dyDescent="0.4">
      <c r="A25" s="13" t="str">
        <f t="shared" ca="1" si="4"/>
        <v>X</v>
      </c>
      <c r="D25" s="3"/>
      <c r="E25" s="3" t="s">
        <v>11</v>
      </c>
      <c r="F25" s="4">
        <v>46034</v>
      </c>
      <c r="G25" s="4">
        <v>46034</v>
      </c>
      <c r="H25" s="4">
        <v>46112</v>
      </c>
      <c r="I25" s="3"/>
      <c r="J25" s="3">
        <f t="shared" si="1"/>
        <v>0</v>
      </c>
      <c r="K25" s="12">
        <f t="shared" si="0"/>
        <v>79</v>
      </c>
      <c r="L25" s="12">
        <f t="shared" si="2"/>
        <v>0</v>
      </c>
      <c r="M25" s="12">
        <f t="shared" si="3"/>
        <v>79</v>
      </c>
    </row>
    <row r="26" spans="1:13" x14ac:dyDescent="0.4">
      <c r="A26" s="13" t="str">
        <f t="shared" ca="1" si="4"/>
        <v>X</v>
      </c>
      <c r="D26" s="3"/>
      <c r="E26" s="3" t="s">
        <v>11</v>
      </c>
      <c r="F26" s="4">
        <v>46076</v>
      </c>
      <c r="G26" s="4">
        <v>46076</v>
      </c>
      <c r="H26" s="4">
        <v>46108</v>
      </c>
      <c r="I26" s="3"/>
      <c r="J26" s="3">
        <f t="shared" si="1"/>
        <v>0</v>
      </c>
      <c r="K26" s="12">
        <f t="shared" si="0"/>
        <v>33</v>
      </c>
      <c r="L26" s="12">
        <f t="shared" si="2"/>
        <v>0</v>
      </c>
      <c r="M26" s="12">
        <f t="shared" si="3"/>
        <v>33</v>
      </c>
    </row>
    <row r="27" spans="1:13" x14ac:dyDescent="0.4">
      <c r="A27" s="13" t="str">
        <f t="shared" ca="1" si="4"/>
        <v>X</v>
      </c>
      <c r="D27" s="3"/>
      <c r="E27" s="3" t="s">
        <v>11</v>
      </c>
      <c r="F27" s="4">
        <v>46076</v>
      </c>
      <c r="G27" s="4">
        <v>46076</v>
      </c>
      <c r="H27" s="4">
        <v>46108</v>
      </c>
      <c r="I27" s="3"/>
      <c r="J27" s="3">
        <f t="shared" si="1"/>
        <v>0</v>
      </c>
      <c r="K27" s="12">
        <f t="shared" si="0"/>
        <v>33</v>
      </c>
      <c r="L27" s="12">
        <f t="shared" si="2"/>
        <v>0</v>
      </c>
      <c r="M27" s="12">
        <f t="shared" si="3"/>
        <v>33</v>
      </c>
    </row>
    <row r="28" spans="1:13" x14ac:dyDescent="0.4">
      <c r="A28" s="13" t="str">
        <f t="shared" ca="1" si="4"/>
        <v>X</v>
      </c>
      <c r="D28" s="3"/>
      <c r="E28" s="5"/>
      <c r="F28" s="11">
        <v>46023</v>
      </c>
      <c r="G28" s="4">
        <v>46023</v>
      </c>
      <c r="H28" s="4">
        <v>46387</v>
      </c>
      <c r="I28" s="3"/>
      <c r="J28" s="3">
        <f t="shared" si="1"/>
        <v>0</v>
      </c>
      <c r="K28" s="3">
        <f>IF($E28="F",$H28-G28,0)</f>
        <v>0</v>
      </c>
      <c r="L28" s="12">
        <f t="shared" si="2"/>
        <v>1</v>
      </c>
      <c r="M28" s="12">
        <f t="shared" si="3"/>
        <v>365</v>
      </c>
    </row>
    <row r="29" spans="1:13" x14ac:dyDescent="0.4">
      <c r="A29" s="3" t="str">
        <f t="shared" ca="1" si="4"/>
        <v/>
      </c>
      <c r="D29" s="3"/>
      <c r="E29" s="5"/>
      <c r="F29" s="5"/>
      <c r="G29" s="4"/>
      <c r="H29" s="4"/>
      <c r="I29" s="3"/>
      <c r="J29" s="3">
        <f t="shared" si="1"/>
        <v>0</v>
      </c>
      <c r="K29" s="3">
        <f>IF($E29="F",$H29-G29,0)</f>
        <v>0</v>
      </c>
      <c r="L29" s="3" cm="1">
        <f t="array" ref="L29">IFERROR(_xlfn.IFS($E$1&lt;G29,0,$E$1&gt;H29,H29-G29),$E$1-G29)</f>
        <v>0</v>
      </c>
    </row>
    <row r="30" spans="1:13" s="14" customFormat="1" x14ac:dyDescent="0.4">
      <c r="A30" s="12" t="str">
        <f t="shared" ca="1" si="4"/>
        <v/>
      </c>
      <c r="D30" s="12"/>
      <c r="E30" s="15"/>
      <c r="F30" s="15"/>
      <c r="G30" s="16"/>
      <c r="H30" s="16"/>
      <c r="I30" s="12"/>
      <c r="J30" s="12">
        <f t="shared" si="1"/>
        <v>0</v>
      </c>
      <c r="K30" s="12">
        <f>IF($E30="F",$H30-G30,0)</f>
        <v>0</v>
      </c>
      <c r="L30" s="12" cm="1">
        <f t="array" ref="L30">IFERROR(_xlfn.IFS($E$1&lt;G30,0,$E$1&gt;H30,H30-G30),$E$1-G30)</f>
        <v>0</v>
      </c>
    </row>
    <row r="31" spans="1:13" s="14" customFormat="1" x14ac:dyDescent="0.4">
      <c r="A31" s="12" t="str">
        <f t="shared" ca="1" si="4"/>
        <v/>
      </c>
      <c r="D31" s="12"/>
      <c r="E31" s="15"/>
      <c r="F31" s="15"/>
      <c r="G31" s="16"/>
      <c r="H31" s="16"/>
      <c r="I31" s="12"/>
      <c r="J31" s="12">
        <f t="shared" si="1"/>
        <v>0</v>
      </c>
      <c r="K31" s="12">
        <f>IF($E31="F",$H31-G31,0)</f>
        <v>0</v>
      </c>
      <c r="L31" s="12" cm="1">
        <f t="array" ref="L31">IFERROR(_xlfn.IFS($E$1&lt;G31,0,$E$1&gt;H31,H31-G31),$E$1-G31)</f>
        <v>0</v>
      </c>
    </row>
    <row r="32" spans="1:13" s="14" customFormat="1" x14ac:dyDescent="0.4">
      <c r="A32" s="12" t="str">
        <f t="shared" ca="1" si="4"/>
        <v/>
      </c>
      <c r="D32" s="12"/>
      <c r="E32" s="15"/>
      <c r="F32" s="15"/>
      <c r="G32" s="16"/>
      <c r="H32" s="16"/>
      <c r="I32" s="12"/>
      <c r="J32" s="12">
        <f t="shared" si="1"/>
        <v>0</v>
      </c>
      <c r="K32" s="12">
        <f>IF($E32="F",$H32-G32,0)</f>
        <v>0</v>
      </c>
      <c r="L32" s="12" cm="1">
        <f t="array" ref="L32">IFERROR(_xlfn.IFS($E$1&lt;G32,0,$E$1&gt;H32,H32-G32),$E$1-G32)</f>
        <v>0</v>
      </c>
    </row>
    <row r="33" spans="1:12" s="14" customFormat="1" x14ac:dyDescent="0.4">
      <c r="A33" s="12" t="str">
        <f t="shared" ca="1" si="4"/>
        <v/>
      </c>
      <c r="D33" s="12"/>
      <c r="E33" s="15"/>
      <c r="F33" s="15"/>
      <c r="G33" s="16"/>
      <c r="H33" s="16"/>
      <c r="I33" s="12"/>
      <c r="J33" s="12">
        <f t="shared" si="1"/>
        <v>0</v>
      </c>
      <c r="K33" s="12">
        <f>IF($E33="F",$H33-G33,0)</f>
        <v>0</v>
      </c>
      <c r="L33" s="12" cm="1">
        <f t="array" ref="L33">IFERROR(_xlfn.IFS($E$1&lt;G33,0,$E$1&gt;H33,H33-G33),$E$1-G33)</f>
        <v>0</v>
      </c>
    </row>
    <row r="34" spans="1:12" x14ac:dyDescent="0.4">
      <c r="A34" s="3" t="str">
        <f t="shared" ca="1" si="4"/>
        <v/>
      </c>
      <c r="D34" s="3"/>
      <c r="E34" s="5"/>
      <c r="F34" s="5"/>
      <c r="G34" s="4"/>
      <c r="H34" s="4"/>
      <c r="I34" s="3"/>
      <c r="J34" s="3">
        <f t="shared" si="1"/>
        <v>0</v>
      </c>
      <c r="K34" s="3">
        <f>IF($E34="F",$H34-G34,0)</f>
        <v>0</v>
      </c>
      <c r="L34" s="3" cm="1">
        <f t="array" ref="L34">IFERROR(_xlfn.IFS($E$1&lt;G34,0,$E$1&gt;H34,H34-G34),$E$1-G34)</f>
        <v>0</v>
      </c>
    </row>
    <row r="35" spans="1:12" x14ac:dyDescent="0.4">
      <c r="A35" s="3" t="str">
        <f t="shared" ca="1" si="4"/>
        <v/>
      </c>
      <c r="D35" s="3"/>
      <c r="E35" s="5"/>
      <c r="F35" s="5"/>
      <c r="G35" s="4"/>
      <c r="H35" s="4"/>
      <c r="I35" s="3"/>
      <c r="J35" s="3">
        <f t="shared" si="1"/>
        <v>0</v>
      </c>
      <c r="K35" s="3">
        <f>IF($E35="F",$H35-G35,0)</f>
        <v>0</v>
      </c>
      <c r="L35" s="3" cm="1">
        <f t="array" ref="L35">IFERROR(_xlfn.IFS($E$1&lt;G35,0,$E$1&gt;H35,H35-G35),$E$1-G35)</f>
        <v>0</v>
      </c>
    </row>
    <row r="36" spans="1:12" x14ac:dyDescent="0.4">
      <c r="A36" s="3" t="str">
        <f t="shared" ca="1" si="4"/>
        <v/>
      </c>
      <c r="D36" s="3"/>
      <c r="E36" s="5"/>
      <c r="F36" s="5"/>
      <c r="G36" s="4"/>
      <c r="H36" s="4"/>
      <c r="I36" s="3"/>
      <c r="J36" s="3">
        <f t="shared" si="1"/>
        <v>0</v>
      </c>
      <c r="K36" s="3">
        <f>IF($E36="F",$H36-G36,0)</f>
        <v>0</v>
      </c>
      <c r="L36" s="3" cm="1">
        <f t="array" ref="L36">IFERROR(_xlfn.IFS($E$1&lt;G36,0,$E$1&gt;H36,H36-G36),$E$1-G36)</f>
        <v>0</v>
      </c>
    </row>
    <row r="37" spans="1:12" x14ac:dyDescent="0.4">
      <c r="A37" s="3" t="str">
        <f t="shared" ca="1" si="4"/>
        <v/>
      </c>
      <c r="D37" s="3"/>
      <c r="E37" s="5"/>
      <c r="F37" s="5"/>
      <c r="G37" s="4"/>
      <c r="H37" s="4"/>
      <c r="I37" s="3"/>
      <c r="J37" s="3">
        <f t="shared" si="1"/>
        <v>0</v>
      </c>
      <c r="K37" s="3">
        <f>IF($E37="F",$H37-G37,0)</f>
        <v>0</v>
      </c>
      <c r="L37" s="3" cm="1">
        <f t="array" ref="L37">IFERROR(_xlfn.IFS($E$1&lt;G37,0,$E$1&gt;H37,H37-G37),$E$1-G37)</f>
        <v>0</v>
      </c>
    </row>
    <row r="38" spans="1:12" x14ac:dyDescent="0.4">
      <c r="A38" s="3" t="str">
        <f t="shared" ca="1" si="4"/>
        <v/>
      </c>
      <c r="D38" s="3"/>
      <c r="E38" s="5"/>
      <c r="F38" s="5"/>
      <c r="G38" s="4"/>
      <c r="H38" s="4"/>
      <c r="I38" s="3"/>
      <c r="J38" s="3">
        <f t="shared" si="1"/>
        <v>0</v>
      </c>
      <c r="K38" s="3">
        <f>IF($E38="F",$H38-G38,0)</f>
        <v>0</v>
      </c>
      <c r="L38" s="3" cm="1">
        <f t="array" ref="L38">IFERROR(_xlfn.IFS($E$1&lt;G38,0,$E$1&gt;H38,H38-G38),$E$1-G38)</f>
        <v>0</v>
      </c>
    </row>
    <row r="39" spans="1:12" x14ac:dyDescent="0.4">
      <c r="A39" s="3" t="str">
        <f t="shared" ca="1" si="4"/>
        <v/>
      </c>
      <c r="D39" s="3"/>
      <c r="E39" s="5"/>
      <c r="F39" s="5"/>
      <c r="G39" s="4"/>
      <c r="H39" s="4"/>
      <c r="I39" s="3"/>
      <c r="J39" s="3">
        <f t="shared" si="1"/>
        <v>0</v>
      </c>
      <c r="K39" s="3">
        <f>IF($E39="F",$H39-G39,0)</f>
        <v>0</v>
      </c>
      <c r="L39" s="3" cm="1">
        <f t="array" ref="L39">IFERROR(_xlfn.IFS($E$1&lt;G39,0,$E$1&gt;H39,H39-G39),$E$1-G39)</f>
        <v>0</v>
      </c>
    </row>
    <row r="40" spans="1:12" x14ac:dyDescent="0.4">
      <c r="A40" s="3" t="str">
        <f t="shared" ca="1" si="4"/>
        <v/>
      </c>
      <c r="D40" s="3"/>
      <c r="E40" s="5"/>
      <c r="F40" s="5"/>
      <c r="G40" s="4"/>
      <c r="H40" s="4"/>
      <c r="I40" s="3"/>
      <c r="J40" s="3">
        <f t="shared" si="1"/>
        <v>0</v>
      </c>
      <c r="K40" s="3">
        <f>IF($E40="F",$H40-G40,0)</f>
        <v>0</v>
      </c>
      <c r="L40" s="3" cm="1">
        <f t="array" ref="L40">IFERROR(_xlfn.IFS($E$1&lt;G40,0,$E$1&gt;H40,H40-G40),$E$1-G40)</f>
        <v>0</v>
      </c>
    </row>
    <row r="41" spans="1:12" x14ac:dyDescent="0.4">
      <c r="A41" s="3" t="str">
        <f t="shared" ca="1" si="4"/>
        <v/>
      </c>
      <c r="D41" s="3"/>
      <c r="E41" s="5"/>
      <c r="F41" s="5"/>
      <c r="G41" s="4"/>
      <c r="H41" s="4"/>
      <c r="I41" s="3"/>
      <c r="J41" s="3">
        <f t="shared" si="1"/>
        <v>0</v>
      </c>
      <c r="K41" s="3">
        <f>IF($E41="F",$H41-G41,0)</f>
        <v>0</v>
      </c>
      <c r="L41" s="3" cm="1">
        <f t="array" ref="L41">IFERROR(_xlfn.IFS($E$1&lt;G41,0,$E$1&gt;H41,H41-G41),$E$1-G41)</f>
        <v>0</v>
      </c>
    </row>
    <row r="42" spans="1:12" x14ac:dyDescent="0.4">
      <c r="A42" s="3" t="str">
        <f t="shared" ca="1" si="4"/>
        <v/>
      </c>
      <c r="D42" s="3"/>
      <c r="E42" s="5"/>
      <c r="F42" s="5"/>
      <c r="G42" s="4"/>
      <c r="H42" s="4"/>
      <c r="I42" s="3"/>
      <c r="J42" s="3">
        <f t="shared" si="1"/>
        <v>0</v>
      </c>
      <c r="K42" s="3">
        <f>IF($E42="F",$H42-G42,0)</f>
        <v>0</v>
      </c>
      <c r="L42" s="3" cm="1">
        <f t="array" ref="L42">IFERROR(_xlfn.IFS($E$1&lt;G42,0,$E$1&gt;H42,H42-G42),$E$1-G42)</f>
        <v>0</v>
      </c>
    </row>
    <row r="43" spans="1:12" x14ac:dyDescent="0.4">
      <c r="A43" s="3" t="str">
        <f t="shared" ca="1" si="4"/>
        <v/>
      </c>
      <c r="D43" s="3"/>
      <c r="E43" s="5"/>
      <c r="F43" s="5"/>
      <c r="G43" s="4"/>
      <c r="H43" s="4"/>
      <c r="I43" s="3"/>
      <c r="J43" s="3">
        <f t="shared" si="1"/>
        <v>0</v>
      </c>
      <c r="K43" s="3">
        <f>IF($E43="F",$H43-G43,0)</f>
        <v>0</v>
      </c>
      <c r="L43" s="3" cm="1">
        <f t="array" ref="L43">IFERROR(_xlfn.IFS($E$1&lt;G43,0,$E$1&gt;H43,H43-G43),$E$1-G43)</f>
        <v>0</v>
      </c>
    </row>
    <row r="44" spans="1:12" x14ac:dyDescent="0.4">
      <c r="A44" s="3" t="str">
        <f t="shared" ca="1" si="4"/>
        <v/>
      </c>
      <c r="D44" s="3"/>
      <c r="E44" s="5"/>
      <c r="F44" s="5"/>
      <c r="G44" s="4"/>
      <c r="H44" s="4"/>
      <c r="I44" s="3"/>
      <c r="J44" s="3">
        <f t="shared" si="1"/>
        <v>0</v>
      </c>
      <c r="K44" s="3">
        <f>IF($E44="F",$H44-G44,0)</f>
        <v>0</v>
      </c>
      <c r="L44" s="3" cm="1">
        <f t="array" ref="L44">IFERROR(_xlfn.IFS($E$1&lt;G44,0,$E$1&gt;H44,H44-G44),$E$1-G44)</f>
        <v>0</v>
      </c>
    </row>
    <row r="45" spans="1:12" x14ac:dyDescent="0.4">
      <c r="A45" s="3" t="str">
        <f t="shared" ca="1" si="4"/>
        <v/>
      </c>
      <c r="D45" s="3"/>
      <c r="E45" s="5"/>
      <c r="F45" s="5"/>
      <c r="G45" s="4"/>
      <c r="H45" s="4"/>
      <c r="I45" s="3"/>
      <c r="J45" s="3">
        <f t="shared" si="1"/>
        <v>0</v>
      </c>
      <c r="K45" s="3">
        <f>IF($E45="F",$H45-G45,0)</f>
        <v>0</v>
      </c>
      <c r="L45" s="3" cm="1">
        <f t="array" ref="L45">IFERROR(_xlfn.IFS($E$1&lt;G45,0,$E$1&gt;H45,H45-G45),$E$1-G45)</f>
        <v>0</v>
      </c>
    </row>
    <row r="46" spans="1:12" x14ac:dyDescent="0.4">
      <c r="A46" s="3" t="str">
        <f t="shared" ca="1" si="4"/>
        <v/>
      </c>
      <c r="D46" s="3"/>
      <c r="E46" s="5"/>
      <c r="F46" s="5"/>
      <c r="G46" s="4"/>
      <c r="H46" s="4"/>
      <c r="I46" s="3"/>
      <c r="J46" s="3">
        <f t="shared" si="1"/>
        <v>0</v>
      </c>
      <c r="K46" s="3">
        <f>IF($E46="F",$H46-G46,0)</f>
        <v>0</v>
      </c>
      <c r="L46" s="3" cm="1">
        <f t="array" ref="L46">IFERROR(_xlfn.IFS($E$1&lt;G46,0,$E$1&gt;H46,H46-G46),$E$1-G46)</f>
        <v>0</v>
      </c>
    </row>
    <row r="47" spans="1:12" x14ac:dyDescent="0.4">
      <c r="A47" s="3" t="str">
        <f t="shared" ca="1" si="4"/>
        <v/>
      </c>
      <c r="D47" s="3"/>
      <c r="E47" s="5"/>
      <c r="F47" s="5"/>
      <c r="G47" s="4"/>
      <c r="H47" s="4"/>
      <c r="I47" s="3"/>
      <c r="J47" s="3">
        <f t="shared" si="1"/>
        <v>0</v>
      </c>
      <c r="K47" s="3">
        <f>IF($E47="F",$H47-G47,0)</f>
        <v>0</v>
      </c>
      <c r="L47" s="3" cm="1">
        <f t="array" ref="L47">IFERROR(_xlfn.IFS($E$1&lt;G47,0,$E$1&gt;H47,H47-G47),$E$1-G47)</f>
        <v>0</v>
      </c>
    </row>
    <row r="48" spans="1:12" x14ac:dyDescent="0.4">
      <c r="A48" s="3" t="str">
        <f t="shared" ca="1" si="4"/>
        <v/>
      </c>
      <c r="D48" s="3"/>
      <c r="E48" s="5"/>
      <c r="F48" s="5"/>
      <c r="G48" s="4"/>
      <c r="H48" s="4"/>
      <c r="I48" s="3"/>
      <c r="J48" s="3">
        <f t="shared" si="1"/>
        <v>0</v>
      </c>
      <c r="K48" s="3">
        <f>IF($E48="F",$H48-G48,0)</f>
        <v>0</v>
      </c>
      <c r="L48" s="3" cm="1">
        <f t="array" ref="L48">IFERROR(_xlfn.IFS($E$1&lt;G48,0,$E$1&gt;H48,H48-G48),$E$1-G48)</f>
        <v>0</v>
      </c>
    </row>
    <row r="49" spans="1:13" x14ac:dyDescent="0.4">
      <c r="A49" s="3" t="str">
        <f t="shared" ca="1" si="4"/>
        <v/>
      </c>
      <c r="D49" s="3"/>
      <c r="E49" s="5"/>
      <c r="F49" s="5"/>
      <c r="G49" s="4"/>
      <c r="H49" s="4"/>
      <c r="I49" s="3"/>
      <c r="J49" s="3">
        <f t="shared" si="1"/>
        <v>0</v>
      </c>
      <c r="K49" s="3">
        <f>IF($E49="F",$H49-G49,0)</f>
        <v>0</v>
      </c>
      <c r="L49" s="3" cm="1">
        <f t="array" ref="L49">IFERROR(_xlfn.IFS($E$1&lt;G49,0,$E$1&gt;H49,H49-G49),$E$1-G49)</f>
        <v>0</v>
      </c>
    </row>
    <row r="50" spans="1:13" x14ac:dyDescent="0.4">
      <c r="A50" s="3" t="str">
        <f t="shared" ca="1" si="4"/>
        <v/>
      </c>
      <c r="D50" s="3"/>
      <c r="E50" s="5"/>
      <c r="F50" s="5"/>
      <c r="G50" s="4"/>
      <c r="H50" s="4"/>
      <c r="I50" s="3"/>
      <c r="J50" s="3">
        <f t="shared" si="1"/>
        <v>0</v>
      </c>
      <c r="K50" s="3">
        <f>IF($E50="F",$H50-G50,0)</f>
        <v>0</v>
      </c>
      <c r="L50" s="3" cm="1">
        <f t="array" ref="L50">IFERROR(_xlfn.IFS($E$1&lt;G50,0,$E$1&gt;H50,H50-G50),$E$1-G50)</f>
        <v>0</v>
      </c>
    </row>
    <row r="51" spans="1:13" x14ac:dyDescent="0.4">
      <c r="A51" s="3" t="str">
        <f t="shared" ca="1" si="4"/>
        <v/>
      </c>
      <c r="D51" s="3"/>
      <c r="E51" s="5"/>
      <c r="F51" s="5"/>
      <c r="G51" s="4"/>
      <c r="H51" s="4"/>
      <c r="I51" s="3"/>
      <c r="J51" s="3">
        <f t="shared" si="1"/>
        <v>0</v>
      </c>
      <c r="K51" s="3">
        <f>IF($E51="F",$H51-G51,0)</f>
        <v>0</v>
      </c>
      <c r="L51" s="3" cm="1">
        <f t="array" ref="L51">IFERROR(_xlfn.IFS($E$1&lt;G51,0,$E$1&gt;H51,H51-G51),$E$1-G51)</f>
        <v>0</v>
      </c>
    </row>
    <row r="52" spans="1:13" x14ac:dyDescent="0.4">
      <c r="A52" s="3" t="str">
        <f t="shared" ca="1" si="4"/>
        <v/>
      </c>
      <c r="D52" s="3"/>
      <c r="E52" s="5"/>
      <c r="F52" s="5"/>
      <c r="G52" s="4"/>
      <c r="H52" s="4"/>
      <c r="I52" s="3"/>
      <c r="J52" s="3">
        <f t="shared" si="1"/>
        <v>0</v>
      </c>
      <c r="K52" s="3">
        <f>IF($E52="F",$H52-G52,0)</f>
        <v>0</v>
      </c>
      <c r="L52" s="3" cm="1">
        <f t="array" ref="L52">IFERROR(_xlfn.IFS($E$1&lt;G52,0,$E$1&gt;H52,H52-G52),$E$1-G52)</f>
        <v>0</v>
      </c>
    </row>
    <row r="53" spans="1:13" x14ac:dyDescent="0.4">
      <c r="A53" s="3" t="str">
        <f t="shared" ca="1" si="4"/>
        <v/>
      </c>
      <c r="D53" s="3"/>
      <c r="E53" s="5"/>
      <c r="F53" s="5"/>
      <c r="G53" s="4"/>
      <c r="H53" s="4"/>
      <c r="I53" s="3"/>
      <c r="J53" s="3">
        <f t="shared" si="1"/>
        <v>0</v>
      </c>
      <c r="K53" s="3">
        <f>IF($E53="F",$H53-G53,0)</f>
        <v>0</v>
      </c>
      <c r="L53" s="3" cm="1">
        <f t="array" ref="L53">IFERROR(_xlfn.IFS($E$1&lt;G53,0,$E$1&gt;H53,H53-G53),$E$1-G53)</f>
        <v>0</v>
      </c>
    </row>
    <row r="54" spans="1:13" x14ac:dyDescent="0.4">
      <c r="A54" s="3" t="str">
        <f t="shared" ca="1" si="4"/>
        <v/>
      </c>
      <c r="D54" s="3"/>
      <c r="E54" s="5"/>
      <c r="F54" s="5"/>
      <c r="G54" s="4"/>
      <c r="H54" s="4"/>
      <c r="I54" s="3"/>
      <c r="J54" s="3">
        <f t="shared" si="1"/>
        <v>0</v>
      </c>
      <c r="K54" s="3">
        <f>IF($E54="F",$H54-G54,0)</f>
        <v>0</v>
      </c>
      <c r="L54" s="3" cm="1">
        <f t="array" ref="L54">IFERROR(_xlfn.IFS($E$1&lt;G54,0,$E$1&gt;H54,H54-G54),$E$1-G54)</f>
        <v>0</v>
      </c>
    </row>
    <row r="55" spans="1:13" x14ac:dyDescent="0.4">
      <c r="A55" s="3" t="str">
        <f t="shared" ca="1" si="4"/>
        <v/>
      </c>
      <c r="D55" s="3"/>
      <c r="E55" s="5"/>
      <c r="F55" s="5"/>
      <c r="G55" s="4"/>
      <c r="H55" s="4"/>
      <c r="I55" s="3"/>
      <c r="J55" s="3">
        <f t="shared" si="1"/>
        <v>0</v>
      </c>
      <c r="K55" s="3">
        <f>IF($E55="F",$H55-G55,0)</f>
        <v>0</v>
      </c>
      <c r="L55" s="3" cm="1">
        <f t="array" ref="L55">IFERROR(_xlfn.IFS($E$1&lt;G55,0,$E$1&gt;H55,H55-G55),$E$1-G55)</f>
        <v>0</v>
      </c>
    </row>
    <row r="56" spans="1:13" x14ac:dyDescent="0.4">
      <c r="A56" s="3" t="str">
        <f t="shared" ca="1" si="4"/>
        <v/>
      </c>
      <c r="D56" s="3"/>
      <c r="E56" s="5"/>
      <c r="F56" s="5"/>
      <c r="G56" s="4"/>
      <c r="H56" s="4"/>
      <c r="I56" s="3"/>
      <c r="J56" s="3">
        <f t="shared" si="1"/>
        <v>0</v>
      </c>
      <c r="K56" s="3">
        <f>IF($E56="F",$H56-G56,0)</f>
        <v>0</v>
      </c>
      <c r="L56" s="3" cm="1">
        <f t="array" ref="L56">IFERROR(_xlfn.IFS($E$1&lt;G56,0,$E$1&gt;H56,H56-G56),$E$1-G56)</f>
        <v>0</v>
      </c>
    </row>
    <row r="57" spans="1:13" x14ac:dyDescent="0.4">
      <c r="A57" s="3" t="str">
        <f t="shared" ca="1" si="4"/>
        <v/>
      </c>
      <c r="D57" s="3"/>
      <c r="E57" s="5"/>
      <c r="F57" s="5"/>
      <c r="G57" s="4"/>
      <c r="H57" s="4"/>
      <c r="I57" s="3"/>
      <c r="J57" s="3">
        <f t="shared" si="1"/>
        <v>0</v>
      </c>
      <c r="K57" s="3">
        <f>IF($E57="F",$H57-G57,0)</f>
        <v>0</v>
      </c>
      <c r="L57" s="3" cm="1">
        <f t="array" ref="L57">IFERROR(_xlfn.IFS($E$1&lt;G57,0,$E$1&gt;H57,H57-G57),$E$1-G57)</f>
        <v>0</v>
      </c>
    </row>
    <row r="58" spans="1:13" x14ac:dyDescent="0.4">
      <c r="A58" s="3" t="str">
        <f t="shared" ca="1" si="4"/>
        <v/>
      </c>
      <c r="D58" s="3"/>
      <c r="E58" s="5"/>
      <c r="F58" s="5"/>
      <c r="G58" s="4"/>
      <c r="H58" s="4"/>
      <c r="I58" s="3"/>
      <c r="J58" s="3">
        <f t="shared" si="1"/>
        <v>0</v>
      </c>
      <c r="K58" s="3">
        <f>IF($E58="F",$H58-G58,0)</f>
        <v>0</v>
      </c>
      <c r="L58" s="3" cm="1">
        <f t="array" ref="L58">IFERROR(_xlfn.IFS($E$1&lt;G58,0,$E$1&gt;H58,H58-G58),$E$1-G58)</f>
        <v>0</v>
      </c>
    </row>
    <row r="63" spans="1:13" s="18" customFormat="1" x14ac:dyDescent="0.4">
      <c r="J63" s="18">
        <f>SUM(J3:J62)</f>
        <v>0</v>
      </c>
      <c r="K63" s="18">
        <f t="shared" ref="K63:L63" si="5">SUM(K3:K62)</f>
        <v>3301</v>
      </c>
      <c r="L63" s="18">
        <f t="shared" si="5"/>
        <v>11</v>
      </c>
      <c r="M63" s="18">
        <f>SUM(M3:M62)</f>
        <v>3960</v>
      </c>
    </row>
    <row r="64" spans="1:13" s="18" customFormat="1" x14ac:dyDescent="0.4"/>
    <row r="65" s="18" customFormat="1" x14ac:dyDescent="0.4"/>
    <row r="66" s="18" customFormat="1" x14ac:dyDescent="0.4"/>
  </sheetData>
  <autoFilter ref="A2:P2" xr:uid="{054D4E29-6E54-4A36-BE92-695C2CB42275}"/>
  <phoneticPr fontId="8" type="noConversion"/>
  <conditionalFormatting sqref="E3:E1048576">
    <cfRule type="expression" dxfId="0" priority="1">
      <formula>AND(TODAY()&gt;=G3, OR(E3="P", AND(E3&lt;&gt;"P", E3&lt;&gt;"F")))</formula>
    </cfRule>
  </conditionalFormatting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WÜ Kalender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Ruppert, Ingo</dc:creator>
  <cp:keywords/>
  <dc:description/>
  <cp:lastModifiedBy>Ingo Ruppert</cp:lastModifiedBy>
  <cp:revision/>
  <dcterms:created xsi:type="dcterms:W3CDTF">2026-03-02T13:35:21Z</dcterms:created>
  <dcterms:modified xsi:type="dcterms:W3CDTF">2026-03-12T07:47:15Z</dcterms:modified>
  <cp:category/>
  <cp:contentStatus/>
</cp:coreProperties>
</file>