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ika-my.sharepoint.com/personal/natalie_linde_wika_com/Documents/Dokumente/"/>
    </mc:Choice>
  </mc:AlternateContent>
  <xr:revisionPtr revIDLastSave="404" documentId="8_{B5209C08-901B-4484-9B4A-C200B2348FBC}" xr6:coauthVersionLast="47" xr6:coauthVersionMax="47" xr10:uidLastSave="{23BDF6C8-F40E-414B-AFF5-451E3A87A84E}"/>
  <bookViews>
    <workbookView xWindow="-120" yWindow="-120" windowWidth="29040" windowHeight="15720" activeTab="1" xr2:uid="{860D3CDE-DCF4-4495-B172-26C7BE254DC9}"/>
  </bookViews>
  <sheets>
    <sheet name="Starterliste" sheetId="1" r:id="rId1"/>
    <sheet name="Auswertung" sheetId="6" r:id="rId2"/>
  </sheets>
  <definedNames>
    <definedName name="_xlnm._FilterDatabase" localSheetId="0" hidden="1">Starterliste!$A$1:$L$1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3" i="6" l="1" a="1"/>
  <c r="G93" i="6" s="1"/>
  <c r="G83" i="6" a="1"/>
  <c r="G83" i="6" s="1"/>
  <c r="A93" i="6" a="1"/>
  <c r="A93" i="6" s="1"/>
  <c r="A83" i="6" a="1"/>
  <c r="A83" i="6" s="1"/>
  <c r="G74" i="6" a="1"/>
  <c r="G74" i="6" s="1"/>
  <c r="A74" i="6" a="1"/>
  <c r="A74" i="6" s="1"/>
  <c r="G59" i="6" a="1"/>
  <c r="G59" i="6" s="1"/>
  <c r="A59" i="6" a="1"/>
  <c r="A59" i="6" s="1"/>
  <c r="G39" i="6" a="1"/>
  <c r="G39" i="6" s="1"/>
  <c r="A39" i="6" a="1"/>
  <c r="A39" i="6" s="1"/>
  <c r="G27" i="6" a="1"/>
  <c r="G27" i="6" s="1"/>
  <c r="A27" i="6" a="1"/>
  <c r="A27" i="6" s="1"/>
  <c r="A21" i="6" a="1"/>
  <c r="A21" i="6" s="1"/>
  <c r="G21" i="6" a="1"/>
  <c r="G21" i="6" s="1"/>
  <c r="G13" i="6" a="1"/>
  <c r="G13" i="6" s="1"/>
  <c r="A13" i="6" a="1"/>
  <c r="A13" i="6" s="1"/>
  <c r="A6" i="6" a="1"/>
  <c r="A6" i="6" s="1"/>
  <c r="G6" i="6" a="1"/>
  <c r="G6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<sst xmlns="http://schemas.openxmlformats.org/spreadsheetml/2006/main" count="953" uniqueCount="277">
  <si>
    <t>Name</t>
  </si>
  <si>
    <t>Alter</t>
  </si>
  <si>
    <t>Bogenklasse</t>
  </si>
  <si>
    <t>Punkte</t>
  </si>
  <si>
    <t>Kills</t>
  </si>
  <si>
    <t>Rang</t>
  </si>
  <si>
    <t>M</t>
  </si>
  <si>
    <t>Mi</t>
  </si>
  <si>
    <t>S</t>
  </si>
  <si>
    <t>J</t>
  </si>
  <si>
    <t>D</t>
  </si>
  <si>
    <t>LBM</t>
  </si>
  <si>
    <t>LB</t>
  </si>
  <si>
    <t>Geschlecht</t>
  </si>
  <si>
    <t>Damen LBM</t>
  </si>
  <si>
    <t>Herren LBM</t>
  </si>
  <si>
    <t>Damen LB</t>
  </si>
  <si>
    <t>Herren LB</t>
  </si>
  <si>
    <t>Damen RBM</t>
  </si>
  <si>
    <t>Herren RBM</t>
  </si>
  <si>
    <t>Nuller</t>
  </si>
  <si>
    <t>Amer Samir</t>
  </si>
  <si>
    <t>JB</t>
  </si>
  <si>
    <t>Andersch Holger</t>
  </si>
  <si>
    <t>Andersch Anja</t>
  </si>
  <si>
    <t>PB/HB</t>
  </si>
  <si>
    <t>RBM</t>
  </si>
  <si>
    <t>RB</t>
  </si>
  <si>
    <t>Aselmeyer-Kohl Annegret</t>
  </si>
  <si>
    <t>Badwal Elisabeth</t>
  </si>
  <si>
    <t>Bendel Petra</t>
  </si>
  <si>
    <t>Berger Manuel</t>
  </si>
  <si>
    <t>Biermann Alexander</t>
  </si>
  <si>
    <t>Blaschke Daniela</t>
  </si>
  <si>
    <t>Bolte Thorsten</t>
  </si>
  <si>
    <t>Bomke Sascha</t>
  </si>
  <si>
    <t>Bruchmann Stefanie</t>
  </si>
  <si>
    <t>Brüffer Andreas</t>
  </si>
  <si>
    <t>Brüggemeyer Hauke</t>
  </si>
  <si>
    <t>Busche Manfred</t>
  </si>
  <si>
    <t xml:space="preserve">Butrin Matthias  </t>
  </si>
  <si>
    <t>Deppe Rega</t>
  </si>
  <si>
    <t>Ebermann Robert</t>
  </si>
  <si>
    <t>Eberstein Angelika</t>
  </si>
  <si>
    <t>Fietze Dieter</t>
  </si>
  <si>
    <t>Foht Oleg</t>
  </si>
  <si>
    <t>Förster Thorsten</t>
  </si>
  <si>
    <t>Frese Christina</t>
  </si>
  <si>
    <t>Fromholz Daniela</t>
  </si>
  <si>
    <t xml:space="preserve">Gintaut Daniel </t>
  </si>
  <si>
    <t>Gödeke Michael</t>
  </si>
  <si>
    <t>Grafentin Bettina</t>
  </si>
  <si>
    <t>Gröne Mathias Kubo</t>
  </si>
  <si>
    <t>Grossmann Andreas</t>
  </si>
  <si>
    <t>Gunsch Rene</t>
  </si>
  <si>
    <t>Hachfeld Bernd</t>
  </si>
  <si>
    <t>Hagedorn Rainer</t>
  </si>
  <si>
    <t>Harnack Robert</t>
  </si>
  <si>
    <t>Hartwich Dirk</t>
  </si>
  <si>
    <t>Heim Petra</t>
  </si>
  <si>
    <t>Helmerding Dirk</t>
  </si>
  <si>
    <t>Henn Florian</t>
  </si>
  <si>
    <t>Herrmann Tilo</t>
  </si>
  <si>
    <t>Herrmann Marina</t>
  </si>
  <si>
    <t>Heyden Dean</t>
  </si>
  <si>
    <t>Hiller Volker</t>
  </si>
  <si>
    <t>Hoffmann Susi</t>
  </si>
  <si>
    <t>Hönigsmann Ivo</t>
  </si>
  <si>
    <t>Hönigsmann Udo</t>
  </si>
  <si>
    <t>Jäger Emil</t>
  </si>
  <si>
    <t>Jäger Torben</t>
  </si>
  <si>
    <t>Janßen Holger</t>
  </si>
  <si>
    <t>Janzen Jürgen</t>
  </si>
  <si>
    <t>Jeglortz Thorsten</t>
  </si>
  <si>
    <t>Jorrens Stefan</t>
  </si>
  <si>
    <t xml:space="preserve">Jorrens Melanie </t>
  </si>
  <si>
    <t>Jung Ingo</t>
  </si>
  <si>
    <t>Junge Klaus</t>
  </si>
  <si>
    <t>Kalle Jörg</t>
  </si>
  <si>
    <t>Kiel Ulf</t>
  </si>
  <si>
    <t>Koch Bennet</t>
  </si>
  <si>
    <t>Kohl Thomas</t>
  </si>
  <si>
    <t>Kosboth Maria</t>
  </si>
  <si>
    <t>Kraft-Patock Roland</t>
  </si>
  <si>
    <t xml:space="preserve">Kraus Daniel </t>
  </si>
  <si>
    <t>Kreutzberg Marie</t>
  </si>
  <si>
    <t>Kreutzberg Christian</t>
  </si>
  <si>
    <t>Kreutzberg Sophie</t>
  </si>
  <si>
    <t>Krieg Stefan</t>
  </si>
  <si>
    <t>Kriesche Klaus</t>
  </si>
  <si>
    <t>Zimmermann Dieter</t>
  </si>
  <si>
    <t>Zacharias Frank</t>
  </si>
  <si>
    <t>Zacharias Janett</t>
  </si>
  <si>
    <t>Wollherr Maurice</t>
  </si>
  <si>
    <t>Winkler Norman</t>
  </si>
  <si>
    <t>Wilke Bodo</t>
  </si>
  <si>
    <t>Wildfang Olaf</t>
  </si>
  <si>
    <t>Wienecke Anke</t>
  </si>
  <si>
    <t>Weiss Rouven</t>
  </si>
  <si>
    <t>Wegner Marco</t>
  </si>
  <si>
    <t>Wegner Britta</t>
  </si>
  <si>
    <t>Toeppner Finja</t>
  </si>
  <si>
    <t>Tiemann Michael</t>
  </si>
  <si>
    <t>Stock Yessi</t>
  </si>
  <si>
    <t>Stegelmann Volker</t>
  </si>
  <si>
    <t>Stegelmann Kai-Mirko</t>
  </si>
  <si>
    <t>Sparenberg Friedel</t>
  </si>
  <si>
    <t>Sparenberg Tina</t>
  </si>
  <si>
    <t>Somm Paula</t>
  </si>
  <si>
    <t>Somm Rocco</t>
  </si>
  <si>
    <t>Somm Mareike</t>
  </si>
  <si>
    <t>Somm Mirko</t>
  </si>
  <si>
    <t>Siefert Rolof</t>
  </si>
  <si>
    <t xml:space="preserve">Seimert Michael </t>
  </si>
  <si>
    <t>Schwerdtfeger Emma</t>
  </si>
  <si>
    <t>Schwerdtfeger Kathrin</t>
  </si>
  <si>
    <t>Schwerdtfeger Axel</t>
  </si>
  <si>
    <t>Schünemann Sabine</t>
  </si>
  <si>
    <t>Schmalfeld Lutz</t>
  </si>
  <si>
    <t>Schlüter Caroline</t>
  </si>
  <si>
    <t>Schiz Alexander</t>
  </si>
  <si>
    <t>Schachel Thomas</t>
  </si>
  <si>
    <t>Rother Andreas</t>
  </si>
  <si>
    <t>Riechers Klaus</t>
  </si>
  <si>
    <t>Retschlag Kathleen</t>
  </si>
  <si>
    <t>Retschlag Andreas</t>
  </si>
  <si>
    <t>Resow Thomas</t>
  </si>
  <si>
    <t>Redlin Martin</t>
  </si>
  <si>
    <t>Reckert Freya</t>
  </si>
  <si>
    <t>Reckert Monique</t>
  </si>
  <si>
    <t>Rathmann Helmut</t>
  </si>
  <si>
    <t>Raba Frank</t>
  </si>
  <si>
    <t>Raba Karola</t>
  </si>
  <si>
    <t>Pook Arnd</t>
  </si>
  <si>
    <t>Perschin Elena</t>
  </si>
  <si>
    <t>Patock Esther</t>
  </si>
  <si>
    <t>Parpart Otto</t>
  </si>
  <si>
    <t>Oehme Norbert</t>
  </si>
  <si>
    <t>Noweta Marcus</t>
  </si>
  <si>
    <t>Netten Daniel</t>
  </si>
  <si>
    <t>Nause Jens</t>
  </si>
  <si>
    <t>Münz Benjamin</t>
  </si>
  <si>
    <t>Mühlhaus  Marcel</t>
  </si>
  <si>
    <t>Mouarrawy Silke</t>
  </si>
  <si>
    <t>Mouarrawy Doraid</t>
  </si>
  <si>
    <t>Mokdad Yari</t>
  </si>
  <si>
    <t>Misch Constantin</t>
  </si>
  <si>
    <t>Minnemann Andy</t>
  </si>
  <si>
    <t>Minnemann Garnet</t>
  </si>
  <si>
    <t>Mickley Matthias</t>
  </si>
  <si>
    <t>Meyer Siegfried</t>
  </si>
  <si>
    <t>Meyer Lutz</t>
  </si>
  <si>
    <t>Meier Heinz</t>
  </si>
  <si>
    <t>Mallon Heidi</t>
  </si>
  <si>
    <t>Mallon Sandy</t>
  </si>
  <si>
    <t>Lüer Ben</t>
  </si>
  <si>
    <t>Lüer Jan</t>
  </si>
  <si>
    <t xml:space="preserve">Lüer Anika </t>
  </si>
  <si>
    <t>Lüer Sebastian</t>
  </si>
  <si>
    <t>Löwe Jan</t>
  </si>
  <si>
    <t>Lenze Regina</t>
  </si>
  <si>
    <t>Lenze Peter</t>
  </si>
  <si>
    <t>Kullig Claus</t>
  </si>
  <si>
    <t>Kubat Johnny</t>
  </si>
  <si>
    <t>Krüger Jens</t>
  </si>
  <si>
    <t>Krohn Jörg</t>
  </si>
  <si>
    <t>Ergebnisliste Sommerturnier 2026</t>
  </si>
  <si>
    <t>Mädchen Minis</t>
  </si>
  <si>
    <t>Jungs Minis</t>
  </si>
  <si>
    <t>Mädchen Schüler</t>
  </si>
  <si>
    <t>Jungs Schüler</t>
  </si>
  <si>
    <t>Mädchen Jugend</t>
  </si>
  <si>
    <t>Jungs Jugend</t>
  </si>
  <si>
    <t>Damen PB/HB</t>
  </si>
  <si>
    <t>Herren PB/HB</t>
  </si>
  <si>
    <t>Damen RB</t>
  </si>
  <si>
    <t>Herren RB</t>
  </si>
  <si>
    <t>Anwesend</t>
  </si>
  <si>
    <t>Bezahlt</t>
  </si>
  <si>
    <t>x</t>
  </si>
  <si>
    <t>Camping</t>
  </si>
  <si>
    <t>Strom</t>
  </si>
  <si>
    <t>E-Mail</t>
  </si>
  <si>
    <t>WoMo</t>
  </si>
  <si>
    <t>samir.amer@ewetel.net</t>
  </si>
  <si>
    <t xml:space="preserve">WoMo </t>
  </si>
  <si>
    <t xml:space="preserve">WoWa </t>
  </si>
  <si>
    <t>Auto</t>
  </si>
  <si>
    <t xml:space="preserve">Auto </t>
  </si>
  <si>
    <t>Auto mit Dachz.</t>
  </si>
  <si>
    <t>Wowa</t>
  </si>
  <si>
    <t>WoWa</t>
  </si>
  <si>
    <t xml:space="preserve"> </t>
  </si>
  <si>
    <t>wenn mögl.</t>
  </si>
  <si>
    <t>ja</t>
  </si>
  <si>
    <t>nein</t>
  </si>
  <si>
    <t>holger@andersch.email</t>
  </si>
  <si>
    <t>ak-marketing@t-online.de</t>
  </si>
  <si>
    <t>d-blaschke@gmx.de</t>
  </si>
  <si>
    <t>petra-bendel@outlook.de</t>
  </si>
  <si>
    <t>manuel.berger87@gmx.net</t>
  </si>
  <si>
    <t>mail@tischlerei-bolte.de</t>
  </si>
  <si>
    <t>mail@bowtique.de</t>
  </si>
  <si>
    <t>dedi85@gmx.de</t>
  </si>
  <si>
    <t>mcbrueff@gmail.com</t>
  </si>
  <si>
    <t>hauke.brueggemeyer@t-online.de</t>
  </si>
  <si>
    <t>m.busche@basche-mail.de</t>
  </si>
  <si>
    <t>m-butrin@t-online.de</t>
  </si>
  <si>
    <t>rene.gu@gmx.de</t>
  </si>
  <si>
    <t>070679@gmx.de</t>
  </si>
  <si>
    <t>DFietze@t-online.de</t>
  </si>
  <si>
    <t>of@galawork.de</t>
  </si>
  <si>
    <t>c.misch@gmx.de</t>
  </si>
  <si>
    <t>d.netten@gmx.de</t>
  </si>
  <si>
    <t>danielgintaut@t-online.de</t>
  </si>
  <si>
    <t>h.g.dorn53@gmail.com</t>
  </si>
  <si>
    <t>stoeckchenschubser@t-online.de</t>
  </si>
  <si>
    <t>mathiasgroene@googlemail.com</t>
  </si>
  <si>
    <t>bernd.h920@gmail.com</t>
  </si>
  <si>
    <t>lostillusion75@hotmail.com</t>
  </si>
  <si>
    <t>heimstein13@gmail.com</t>
  </si>
  <si>
    <t>Hennmann@web.de</t>
  </si>
  <si>
    <t>marina.herrmann@posteo.de</t>
  </si>
  <si>
    <t>thcc@arcor.de</t>
  </si>
  <si>
    <t>dean-heyden@web.de</t>
  </si>
  <si>
    <t>vowo.hiller@t-online.de</t>
  </si>
  <si>
    <t>shoffmann-wienbergen@t-online.de</t>
  </si>
  <si>
    <t>honeyman77.ii@googlemail.com</t>
  </si>
  <si>
    <t>elisajaeger@icloud.com</t>
  </si>
  <si>
    <t>torbenjaeger@yahoo.de</t>
  </si>
  <si>
    <t>holger.janssen@paeff.de</t>
  </si>
  <si>
    <t>juergen.janzen@gmx.net</t>
  </si>
  <si>
    <t>stefanjorrens@gmail.com</t>
  </si>
  <si>
    <t>Jung.i@posteo.de</t>
  </si>
  <si>
    <t>udk18@yahoo.de</t>
  </si>
  <si>
    <t>bencook@gmx.at</t>
  </si>
  <si>
    <t>r.kraft-patock@gmx.de</t>
  </si>
  <si>
    <t>danielkraus.1990@web.de</t>
  </si>
  <si>
    <t>marco-wegner@gmx.de</t>
  </si>
  <si>
    <t>klaus-kriesche@gmx.de</t>
  </si>
  <si>
    <t>onkrohn@web.de</t>
  </si>
  <si>
    <t>jens-krueger70@gmx.de</t>
  </si>
  <si>
    <t>johnnykubat@gmx.net</t>
  </si>
  <si>
    <t>pele.1@t-online.de</t>
  </si>
  <si>
    <t>j.loewe@brillux.de</t>
  </si>
  <si>
    <t>anis17@web.de</t>
  </si>
  <si>
    <t>sebastian25883@web.de</t>
  </si>
  <si>
    <t>smallon@googlemail.com</t>
  </si>
  <si>
    <t>59-lutz@web.de</t>
  </si>
  <si>
    <t>ma.mickley@t-online.de</t>
  </si>
  <si>
    <t>garnetminnemann@aol.de</t>
  </si>
  <si>
    <t>post@mokdad.de</t>
  </si>
  <si>
    <t>mouarrawy@web.de</t>
  </si>
  <si>
    <t>muehlhaus.marcel@gmail.com</t>
  </si>
  <si>
    <t>benjamin_muenz@web.de</t>
  </si>
  <si>
    <t>jens.nause@gmail.com</t>
  </si>
  <si>
    <t>marcusnoweta@googlemail.com</t>
  </si>
  <si>
    <t>arnd.pook@yahoo.com</t>
  </si>
  <si>
    <t>karolaraba16@gmail.com</t>
  </si>
  <si>
    <t>helmut.rathmann@htp-tel.de</t>
  </si>
  <si>
    <t>nihal88@gmx.de</t>
  </si>
  <si>
    <t>redlin@alphabitonline.de</t>
  </si>
  <si>
    <t>thomas.resow@gmail.com</t>
  </si>
  <si>
    <t>andreas.retschlag@outlook.com</t>
  </si>
  <si>
    <t>riechers-kl@t-online.de</t>
  </si>
  <si>
    <t>thomas.schachel@web.de</t>
  </si>
  <si>
    <t>alex.schiz8250@gmail.com</t>
  </si>
  <si>
    <t>caroline.schlueter@icloud.com</t>
  </si>
  <si>
    <t>schmalfeld-l@web.de</t>
  </si>
  <si>
    <t>a_schwerdtfeger@web.de</t>
  </si>
  <si>
    <t>michael.seimert@web.de</t>
  </si>
  <si>
    <t>mso@somm.de</t>
  </si>
  <si>
    <t>KoldingerCowboy@aol.com</t>
  </si>
  <si>
    <t>mirkos663@googlemail.com</t>
  </si>
  <si>
    <t>o.wildfang@web.de</t>
  </si>
  <si>
    <t>n.t.m.winkler@@web.de</t>
  </si>
  <si>
    <t>anna-dahl.1@web.de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</si>
</sst>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i/>
      <u/>
      <sz val="16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11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EA2D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2" fillId="0" borderId="1" xfId="0" applyFont="1" applyBorder="1"/>
    <xf numFmtId="0" fontId="2" fillId="3" borderId="1" xfId="0" applyFont="1" applyFill="1" applyBorder="1"/>
    <xf numFmtId="0" fontId="0" fillId="0" borderId="0" xfId="0" applyAlignment="1">
      <alignment horizontal="center"/>
    </xf>
    <xf numFmtId="0" fontId="1" fillId="4" borderId="1" xfId="0" applyFont="1" applyFill="1" applyBorder="1"/>
    <xf numFmtId="0" fontId="0" fillId="4" borderId="1" xfId="0" applyFill="1" applyBorder="1"/>
    <xf numFmtId="0" fontId="1" fillId="5" borderId="1" xfId="0" applyFont="1" applyFill="1" applyBorder="1"/>
    <xf numFmtId="0" fontId="0" fillId="5" borderId="1" xfId="0" applyFill="1" applyBorder="1"/>
    <xf numFmtId="0" fontId="1" fillId="2" borderId="1" xfId="0" applyFont="1" applyFill="1" applyBorder="1"/>
    <xf numFmtId="0" fontId="1" fillId="6" borderId="1" xfId="0" applyFont="1" applyFill="1" applyBorder="1"/>
    <xf numFmtId="0" fontId="0" fillId="6" borderId="1" xfId="0" applyFill="1" applyBorder="1"/>
    <xf numFmtId="0" fontId="1" fillId="7" borderId="1" xfId="0" applyFont="1" applyFill="1" applyBorder="1"/>
    <xf numFmtId="0" fontId="0" fillId="7" borderId="1" xfId="0" applyFill="1" applyBorder="1"/>
    <xf numFmtId="0" fontId="1" fillId="8" borderId="1" xfId="0" applyFont="1" applyFill="1" applyBorder="1"/>
    <xf numFmtId="0" fontId="0" fillId="8" borderId="1" xfId="0" applyFill="1" applyBorder="1"/>
    <xf numFmtId="0" fontId="1" fillId="9" borderId="1" xfId="0" applyFont="1" applyFill="1" applyBorder="1"/>
    <xf numFmtId="0" fontId="0" fillId="9" borderId="1" xfId="0" applyFill="1" applyBorder="1"/>
    <xf numFmtId="0" fontId="1" fillId="10" borderId="1" xfId="0" applyFont="1" applyFill="1" applyBorder="1"/>
    <xf numFmtId="0" fontId="0" fillId="10" borderId="1" xfId="0" applyFill="1" applyBorder="1"/>
    <xf numFmtId="0" fontId="1" fillId="11" borderId="1" xfId="0" applyFont="1" applyFill="1" applyBorder="1"/>
    <xf numFmtId="0" fontId="0" fillId="11" borderId="1" xfId="0" applyFill="1" applyBorder="1"/>
    <xf numFmtId="0" fontId="2" fillId="9" borderId="1" xfId="0" applyFont="1" applyFill="1" applyBorder="1"/>
    <xf numFmtId="0" fontId="0" fillId="12" borderId="1" xfId="0" applyFill="1" applyBorder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1" xfId="0" applyFill="1" applyBorder="1"/>
    <xf numFmtId="0" fontId="5" fillId="3" borderId="1" xfId="2" applyFill="1" applyBorder="1"/>
    <xf numFmtId="0" fontId="2" fillId="0" borderId="2" xfId="0" applyFont="1" applyBorder="1"/>
    <xf numFmtId="0" fontId="6" fillId="3" borderId="1" xfId="1" applyFont="1" applyFill="1" applyBorder="1"/>
    <xf numFmtId="0" fontId="5" fillId="0" borderId="1" xfId="2" applyBorder="1"/>
    <xf numFmtId="0" fontId="6" fillId="0" borderId="1" xfId="1" applyFont="1" applyBorder="1"/>
    <xf numFmtId="0" fontId="5" fillId="3" borderId="1" xfId="1" applyFill="1" applyBorder="1"/>
    <xf numFmtId="0" fontId="5" fillId="0" borderId="1" xfId="1" applyBorder="1"/>
    <xf numFmtId="0" fontId="5" fillId="3" borderId="3" xfId="2" applyFill="1" applyBorder="1"/>
    <xf numFmtId="0" fontId="5" fillId="0" borderId="3" xfId="1" applyBorder="1"/>
    <xf numFmtId="0" fontId="5" fillId="3" borderId="4" xfId="2" applyFill="1" applyBorder="1"/>
    <xf numFmtId="0" fontId="5" fillId="0" borderId="5" xfId="1" applyBorder="1"/>
    <xf numFmtId="0" fontId="6" fillId="3" borderId="6" xfId="1" applyFont="1" applyFill="1" applyBorder="1"/>
  </cellXfs>
  <cellStyles count="3">
    <cellStyle name="Hyperlink" xfId="2" xr:uid="{7CEF3D4E-41BC-48C7-88A2-E764C041A0C0}"/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FFFF99"/>
      <color rgb="FFEA2D00"/>
      <color rgb="FFCC9900"/>
      <color rgb="FF99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10/relationships/person" Target="persons/perso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pele.1@t-online.de" TargetMode="External"/><Relationship Id="rId21" Type="http://schemas.openxmlformats.org/officeDocument/2006/relationships/hyperlink" Target="mailto:mcbrueff@gmail.com" TargetMode="External"/><Relationship Id="rId42" Type="http://schemas.openxmlformats.org/officeDocument/2006/relationships/hyperlink" Target="mailto:mouarrawy@web.de" TargetMode="External"/><Relationship Id="rId47" Type="http://schemas.openxmlformats.org/officeDocument/2006/relationships/hyperlink" Target="mailto:danielgintaut@t-online.de" TargetMode="External"/><Relationship Id="rId63" Type="http://schemas.openxmlformats.org/officeDocument/2006/relationships/hyperlink" Target="mailto:jens.nause@gmail.com" TargetMode="External"/><Relationship Id="rId68" Type="http://schemas.openxmlformats.org/officeDocument/2006/relationships/hyperlink" Target="mailto:mirkos663@googlemail.com" TargetMode="External"/><Relationship Id="rId84" Type="http://schemas.openxmlformats.org/officeDocument/2006/relationships/hyperlink" Target="mailto:muehlhaus.marcel@gmail.com" TargetMode="External"/><Relationship Id="rId16" Type="http://schemas.openxmlformats.org/officeDocument/2006/relationships/hyperlink" Target="mailto:sebastian25883@web.de" TargetMode="External"/><Relationship Id="rId11" Type="http://schemas.openxmlformats.org/officeDocument/2006/relationships/hyperlink" Target="mailto:nihal88@gmx.de" TargetMode="External"/><Relationship Id="rId32" Type="http://schemas.openxmlformats.org/officeDocument/2006/relationships/hyperlink" Target="mailto:mathiasgroene@googlemail.com" TargetMode="External"/><Relationship Id="rId37" Type="http://schemas.openxmlformats.org/officeDocument/2006/relationships/hyperlink" Target="mailto:mail@tischlerei-bolte.de" TargetMode="External"/><Relationship Id="rId53" Type="http://schemas.openxmlformats.org/officeDocument/2006/relationships/hyperlink" Target="mailto:andreas.retschlag@outlook.com" TargetMode="External"/><Relationship Id="rId58" Type="http://schemas.openxmlformats.org/officeDocument/2006/relationships/hyperlink" Target="mailto:DFietze@t-online.de" TargetMode="External"/><Relationship Id="rId74" Type="http://schemas.openxmlformats.org/officeDocument/2006/relationships/hyperlink" Target="mailto:bencook@gmx.at" TargetMode="External"/><Relationship Id="rId79" Type="http://schemas.openxmlformats.org/officeDocument/2006/relationships/hyperlink" Target="mailto:mail@bowtique.de" TargetMode="External"/><Relationship Id="rId5" Type="http://schemas.openxmlformats.org/officeDocument/2006/relationships/hyperlink" Target="mailto:danielkraus.1990@web.de" TargetMode="External"/><Relationship Id="rId19" Type="http://schemas.openxmlformats.org/officeDocument/2006/relationships/hyperlink" Target="mailto:samir.amer@ewetel.net" TargetMode="External"/><Relationship Id="rId14" Type="http://schemas.openxmlformats.org/officeDocument/2006/relationships/hyperlink" Target="mailto:rene.gu@gmx.de" TargetMode="External"/><Relationship Id="rId22" Type="http://schemas.openxmlformats.org/officeDocument/2006/relationships/hyperlink" Target="mailto:caroline.schlueter@icloud.com" TargetMode="External"/><Relationship Id="rId27" Type="http://schemas.openxmlformats.org/officeDocument/2006/relationships/hyperlink" Target="mailto:pele.1@t-online.de" TargetMode="External"/><Relationship Id="rId30" Type="http://schemas.openxmlformats.org/officeDocument/2006/relationships/hyperlink" Target="mailto:ak-marketing@t-online.de" TargetMode="External"/><Relationship Id="rId35" Type="http://schemas.openxmlformats.org/officeDocument/2006/relationships/hyperlink" Target="mailto:honeyman77.ii@googlemail.com" TargetMode="External"/><Relationship Id="rId43" Type="http://schemas.openxmlformats.org/officeDocument/2006/relationships/hyperlink" Target="mailto:mouarrawy@web.de" TargetMode="External"/><Relationship Id="rId48" Type="http://schemas.openxmlformats.org/officeDocument/2006/relationships/hyperlink" Target="mailto:d.netten@gmx.de" TargetMode="External"/><Relationship Id="rId56" Type="http://schemas.openxmlformats.org/officeDocument/2006/relationships/hyperlink" Target="mailto:petra-bendel@outlook.de" TargetMode="External"/><Relationship Id="rId64" Type="http://schemas.openxmlformats.org/officeDocument/2006/relationships/hyperlink" Target="mailto:d-blaschke@gmx.de" TargetMode="External"/><Relationship Id="rId69" Type="http://schemas.openxmlformats.org/officeDocument/2006/relationships/hyperlink" Target="mailto:mirkos663@googlemail.com" TargetMode="External"/><Relationship Id="rId77" Type="http://schemas.openxmlformats.org/officeDocument/2006/relationships/hyperlink" Target="mailto:marina.herrmann@posteo.de" TargetMode="External"/><Relationship Id="rId8" Type="http://schemas.openxmlformats.org/officeDocument/2006/relationships/hyperlink" Target="mailto:mso@somm.de" TargetMode="External"/><Relationship Id="rId51" Type="http://schemas.openxmlformats.org/officeDocument/2006/relationships/hyperlink" Target="mailto:of@galawork.de" TargetMode="External"/><Relationship Id="rId72" Type="http://schemas.openxmlformats.org/officeDocument/2006/relationships/hyperlink" Target="mailto:m.busche@basche-mail.de" TargetMode="External"/><Relationship Id="rId80" Type="http://schemas.openxmlformats.org/officeDocument/2006/relationships/hyperlink" Target="mailto:mail@bowtique.de" TargetMode="External"/><Relationship Id="rId85" Type="http://schemas.openxmlformats.org/officeDocument/2006/relationships/hyperlink" Target="mailto:j.loewe@brillux.de" TargetMode="External"/><Relationship Id="rId3" Type="http://schemas.openxmlformats.org/officeDocument/2006/relationships/hyperlink" Target="mailto:alex.schiz8250@gmail.com" TargetMode="External"/><Relationship Id="rId12" Type="http://schemas.openxmlformats.org/officeDocument/2006/relationships/hyperlink" Target="mailto:nihal88@gmx.de" TargetMode="External"/><Relationship Id="rId17" Type="http://schemas.openxmlformats.org/officeDocument/2006/relationships/hyperlink" Target="mailto:anis17@web.de" TargetMode="External"/><Relationship Id="rId25" Type="http://schemas.openxmlformats.org/officeDocument/2006/relationships/hyperlink" Target="mailto:stefanjorrens@gmail.com" TargetMode="External"/><Relationship Id="rId33" Type="http://schemas.openxmlformats.org/officeDocument/2006/relationships/hyperlink" Target="mailto:jens-krueger70@gmx.de" TargetMode="External"/><Relationship Id="rId38" Type="http://schemas.openxmlformats.org/officeDocument/2006/relationships/hyperlink" Target="mailto:vowo.hiller@t-online.de" TargetMode="External"/><Relationship Id="rId46" Type="http://schemas.openxmlformats.org/officeDocument/2006/relationships/hyperlink" Target="mailto:danielgintaut@t-online.de" TargetMode="External"/><Relationship Id="rId59" Type="http://schemas.openxmlformats.org/officeDocument/2006/relationships/hyperlink" Target="mailto:lostillusion75@hotmail.com" TargetMode="External"/><Relationship Id="rId67" Type="http://schemas.openxmlformats.org/officeDocument/2006/relationships/hyperlink" Target="mailto:smallon@googlemail.com" TargetMode="External"/><Relationship Id="rId20" Type="http://schemas.openxmlformats.org/officeDocument/2006/relationships/hyperlink" Target="mailto:onkrohn@web.de" TargetMode="External"/><Relationship Id="rId41" Type="http://schemas.openxmlformats.org/officeDocument/2006/relationships/hyperlink" Target="mailto:riechers-kl@t-online.de" TargetMode="External"/><Relationship Id="rId54" Type="http://schemas.openxmlformats.org/officeDocument/2006/relationships/hyperlink" Target="mailto:heimstein13@gmail.com" TargetMode="External"/><Relationship Id="rId62" Type="http://schemas.openxmlformats.org/officeDocument/2006/relationships/hyperlink" Target="mailto:070679@gmx.de" TargetMode="External"/><Relationship Id="rId70" Type="http://schemas.openxmlformats.org/officeDocument/2006/relationships/hyperlink" Target="mailto:holger.janssen@paeff.de" TargetMode="External"/><Relationship Id="rId75" Type="http://schemas.openxmlformats.org/officeDocument/2006/relationships/hyperlink" Target="mailto:thcc@arcor.de" TargetMode="External"/><Relationship Id="rId83" Type="http://schemas.openxmlformats.org/officeDocument/2006/relationships/hyperlink" Target="mailto:muehlhaus.marcel@gmail.com" TargetMode="External"/><Relationship Id="rId88" Type="http://schemas.openxmlformats.org/officeDocument/2006/relationships/printerSettings" Target="../printerSettings/printerSettings1.bin"/><Relationship Id="rId1" Type="http://schemas.openxmlformats.org/officeDocument/2006/relationships/hyperlink" Target="mailto:stoeckchenschubser@t-online.de" TargetMode="External"/><Relationship Id="rId6" Type="http://schemas.openxmlformats.org/officeDocument/2006/relationships/hyperlink" Target="mailto:dedi85@gmx.de" TargetMode="External"/><Relationship Id="rId15" Type="http://schemas.openxmlformats.org/officeDocument/2006/relationships/hyperlink" Target="mailto:rene.gu@gmx.de" TargetMode="External"/><Relationship Id="rId23" Type="http://schemas.openxmlformats.org/officeDocument/2006/relationships/hyperlink" Target="mailto:caroline.schlueter@icloud.com" TargetMode="External"/><Relationship Id="rId28" Type="http://schemas.openxmlformats.org/officeDocument/2006/relationships/hyperlink" Target="mailto:Hennmann@web.de" TargetMode="External"/><Relationship Id="rId36" Type="http://schemas.openxmlformats.org/officeDocument/2006/relationships/hyperlink" Target="mailto:shoffmann-wienbergen@t-online.de" TargetMode="External"/><Relationship Id="rId49" Type="http://schemas.openxmlformats.org/officeDocument/2006/relationships/hyperlink" Target="mailto:d.netten@gmx.de" TargetMode="External"/><Relationship Id="rId57" Type="http://schemas.openxmlformats.org/officeDocument/2006/relationships/hyperlink" Target="mailto:redlin@alphabitonline.de" TargetMode="External"/><Relationship Id="rId10" Type="http://schemas.openxmlformats.org/officeDocument/2006/relationships/hyperlink" Target="mailto:o.wildfang@web.de" TargetMode="External"/><Relationship Id="rId31" Type="http://schemas.openxmlformats.org/officeDocument/2006/relationships/hyperlink" Target="mailto:michael.seimert@web.de" TargetMode="External"/><Relationship Id="rId44" Type="http://schemas.openxmlformats.org/officeDocument/2006/relationships/hyperlink" Target="mailto:a_schwerdtfeger@web.de" TargetMode="External"/><Relationship Id="rId52" Type="http://schemas.openxmlformats.org/officeDocument/2006/relationships/hyperlink" Target="mailto:andreas.retschlag@outlook.com" TargetMode="External"/><Relationship Id="rId60" Type="http://schemas.openxmlformats.org/officeDocument/2006/relationships/hyperlink" Target="mailto:lostillusion75@hotmail.com" TargetMode="External"/><Relationship Id="rId65" Type="http://schemas.openxmlformats.org/officeDocument/2006/relationships/hyperlink" Target="mailto:d-blaschke@gmx.de" TargetMode="External"/><Relationship Id="rId73" Type="http://schemas.openxmlformats.org/officeDocument/2006/relationships/hyperlink" Target="mailto:m.busche@basche-mail.de" TargetMode="External"/><Relationship Id="rId78" Type="http://schemas.openxmlformats.org/officeDocument/2006/relationships/hyperlink" Target="mailto:helmut.rathmann@htp-tel.de" TargetMode="External"/><Relationship Id="rId81" Type="http://schemas.openxmlformats.org/officeDocument/2006/relationships/hyperlink" Target="mailto:h.g.dorn53@gmail.com" TargetMode="External"/><Relationship Id="rId86" Type="http://schemas.openxmlformats.org/officeDocument/2006/relationships/hyperlink" Target="mailto:mail@bowtique.de" TargetMode="External"/><Relationship Id="rId4" Type="http://schemas.openxmlformats.org/officeDocument/2006/relationships/hyperlink" Target="mailto:thomas.schachel@web.de" TargetMode="External"/><Relationship Id="rId9" Type="http://schemas.openxmlformats.org/officeDocument/2006/relationships/hyperlink" Target="mailto:mso@somm.de" TargetMode="External"/><Relationship Id="rId13" Type="http://schemas.openxmlformats.org/officeDocument/2006/relationships/hyperlink" Target="mailto:bernd.h920@gmail.com" TargetMode="External"/><Relationship Id="rId18" Type="http://schemas.openxmlformats.org/officeDocument/2006/relationships/hyperlink" Target="mailto:anis17@web.de" TargetMode="External"/><Relationship Id="rId39" Type="http://schemas.openxmlformats.org/officeDocument/2006/relationships/hyperlink" Target="mailto:elisajaeger@icloud.com" TargetMode="External"/><Relationship Id="rId34" Type="http://schemas.openxmlformats.org/officeDocument/2006/relationships/hyperlink" Target="mailto:honeyman77.ii@googlemail.com" TargetMode="External"/><Relationship Id="rId50" Type="http://schemas.openxmlformats.org/officeDocument/2006/relationships/hyperlink" Target="mailto:thomas.resow@gmail.com" TargetMode="External"/><Relationship Id="rId55" Type="http://schemas.openxmlformats.org/officeDocument/2006/relationships/hyperlink" Target="mailto:heimstein13@gmail.com" TargetMode="External"/><Relationship Id="rId76" Type="http://schemas.openxmlformats.org/officeDocument/2006/relationships/hyperlink" Target="mailto:marina.herrmann@posteo.de" TargetMode="External"/><Relationship Id="rId7" Type="http://schemas.openxmlformats.org/officeDocument/2006/relationships/hyperlink" Target="mailto:mso@somm.de" TargetMode="External"/><Relationship Id="rId71" Type="http://schemas.openxmlformats.org/officeDocument/2006/relationships/hyperlink" Target="mailto:johnnykubat@gmx.net" TargetMode="External"/><Relationship Id="rId2" Type="http://schemas.openxmlformats.org/officeDocument/2006/relationships/hyperlink" Target="mailto:stoeckchenschubser@t-online.de" TargetMode="External"/><Relationship Id="rId29" Type="http://schemas.openxmlformats.org/officeDocument/2006/relationships/hyperlink" Target="mailto:ak-marketing@t-online.de" TargetMode="External"/><Relationship Id="rId24" Type="http://schemas.openxmlformats.org/officeDocument/2006/relationships/hyperlink" Target="mailto:stefanjorrens@gmail.com" TargetMode="External"/><Relationship Id="rId40" Type="http://schemas.openxmlformats.org/officeDocument/2006/relationships/hyperlink" Target="mailto:elisajaeger@icloud.com" TargetMode="External"/><Relationship Id="rId45" Type="http://schemas.openxmlformats.org/officeDocument/2006/relationships/hyperlink" Target="mailto:a_schwerdtfeger@web.de" TargetMode="External"/><Relationship Id="rId66" Type="http://schemas.openxmlformats.org/officeDocument/2006/relationships/hyperlink" Target="mailto:smallon@googlemail.com" TargetMode="External"/><Relationship Id="rId87" Type="http://schemas.openxmlformats.org/officeDocument/2006/relationships/hyperlink" Target="mailto:hauke.brueggemeyer@t-online.de" TargetMode="External"/><Relationship Id="rId61" Type="http://schemas.openxmlformats.org/officeDocument/2006/relationships/hyperlink" Target="mailto:schmalfeld-l@web.de" TargetMode="External"/><Relationship Id="rId82" Type="http://schemas.openxmlformats.org/officeDocument/2006/relationships/hyperlink" Target="mailto:h.g.dorn53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EF892-0A4F-414B-9DB8-8228DC5B9F8A}">
  <sheetPr>
    <tabColor rgb="FF00B050"/>
  </sheetPr>
  <dimension ref="A1:L180"/>
  <sheetViews>
    <sheetView workbookViewId="0">
      <selection activeCell="D15" sqref="D15"/>
    </sheetView>
  </sheetViews>
  <sheetFormatPr baseColWidth="10" defaultRowHeight="15" x14ac:dyDescent="0.25"/>
  <cols>
    <col min="1" max="1" width="27.85546875" customWidth="1"/>
    <col min="2" max="2" width="12.42578125" customWidth="1"/>
    <col min="3" max="4" width="11.85546875" customWidth="1"/>
    <col min="5" max="5" width="6.85546875" customWidth="1"/>
    <col min="6" max="6" width="15" customWidth="1"/>
    <col min="7" max="7" width="12.7109375" customWidth="1"/>
    <col min="8" max="8" width="15.28515625" style="3" customWidth="1"/>
    <col min="10" max="10" width="16.140625" customWidth="1"/>
    <col min="11" max="11" width="16.85546875" customWidth="1"/>
    <col min="12" max="12" width="68.42578125" customWidth="1"/>
  </cols>
  <sheetData>
    <row r="1" spans="1:12" x14ac:dyDescent="0.25">
      <c r="A1" s="1" t="s">
        <v>0</v>
      </c>
      <c r="B1" s="1" t="s">
        <v>3</v>
      </c>
      <c r="C1" s="1" t="s">
        <v>4</v>
      </c>
      <c r="D1" s="1" t="s">
        <v>20</v>
      </c>
      <c r="E1" s="1" t="s">
        <v>1</v>
      </c>
      <c r="F1" s="1" t="s">
        <v>13</v>
      </c>
      <c r="G1" s="1" t="s">
        <v>2</v>
      </c>
      <c r="H1" s="2" t="s">
        <v>177</v>
      </c>
      <c r="I1" s="1" t="s">
        <v>178</v>
      </c>
      <c r="J1" s="28" t="s">
        <v>180</v>
      </c>
      <c r="K1" s="28" t="s">
        <v>181</v>
      </c>
      <c r="L1" s="28" t="s">
        <v>182</v>
      </c>
    </row>
    <row r="2" spans="1:12" x14ac:dyDescent="0.25">
      <c r="A2" s="5" t="s">
        <v>21</v>
      </c>
      <c r="B2" s="1"/>
      <c r="C2" s="1"/>
      <c r="D2" s="1"/>
      <c r="E2" s="4" t="s">
        <v>6</v>
      </c>
      <c r="F2" s="1" t="s">
        <v>6</v>
      </c>
      <c r="G2" s="4" t="s">
        <v>22</v>
      </c>
      <c r="H2" s="2"/>
      <c r="I2" s="1" t="s">
        <v>179</v>
      </c>
      <c r="J2" s="4" t="s">
        <v>185</v>
      </c>
      <c r="K2" s="4" t="s">
        <v>193</v>
      </c>
      <c r="L2" s="29" t="s">
        <v>184</v>
      </c>
    </row>
    <row r="3" spans="1:12" x14ac:dyDescent="0.25">
      <c r="A3" s="5" t="s">
        <v>24</v>
      </c>
      <c r="B3" s="1"/>
      <c r="C3" s="1"/>
      <c r="D3" s="1"/>
      <c r="E3" s="4" t="s">
        <v>10</v>
      </c>
      <c r="F3" s="1" t="s">
        <v>10</v>
      </c>
      <c r="G3" s="4" t="s">
        <v>22</v>
      </c>
      <c r="H3" s="2"/>
      <c r="I3" s="1" t="s">
        <v>179</v>
      </c>
      <c r="J3" s="4"/>
      <c r="K3" s="4"/>
      <c r="L3" s="31" t="s">
        <v>196</v>
      </c>
    </row>
    <row r="4" spans="1:12" x14ac:dyDescent="0.25">
      <c r="A4" s="5" t="s">
        <v>23</v>
      </c>
      <c r="B4" s="1"/>
      <c r="C4" s="1"/>
      <c r="D4" s="1"/>
      <c r="E4" s="4" t="s">
        <v>6</v>
      </c>
      <c r="F4" s="1" t="s">
        <v>6</v>
      </c>
      <c r="G4" s="4" t="s">
        <v>22</v>
      </c>
      <c r="H4" s="2"/>
      <c r="I4" s="1" t="s">
        <v>179</v>
      </c>
      <c r="J4" s="4"/>
      <c r="K4" s="4"/>
      <c r="L4" s="31" t="s">
        <v>196</v>
      </c>
    </row>
    <row r="5" spans="1:12" x14ac:dyDescent="0.25">
      <c r="A5" s="5" t="s">
        <v>28</v>
      </c>
      <c r="B5" s="1"/>
      <c r="C5" s="1"/>
      <c r="D5" s="1"/>
      <c r="E5" s="4" t="s">
        <v>10</v>
      </c>
      <c r="F5" s="1" t="s">
        <v>10</v>
      </c>
      <c r="G5" s="4" t="s">
        <v>22</v>
      </c>
      <c r="H5" s="2"/>
      <c r="I5" s="1" t="s">
        <v>179</v>
      </c>
      <c r="J5" s="4"/>
      <c r="K5" s="4"/>
      <c r="L5" s="29" t="s">
        <v>197</v>
      </c>
    </row>
    <row r="6" spans="1:12" x14ac:dyDescent="0.25">
      <c r="A6" s="5" t="s">
        <v>29</v>
      </c>
      <c r="B6" s="1"/>
      <c r="C6" s="1"/>
      <c r="D6" s="1"/>
      <c r="E6" s="4" t="s">
        <v>10</v>
      </c>
      <c r="F6" s="1" t="s">
        <v>10</v>
      </c>
      <c r="G6" s="4" t="s">
        <v>22</v>
      </c>
      <c r="H6" s="2"/>
      <c r="I6" s="1" t="s">
        <v>179</v>
      </c>
      <c r="J6" s="4"/>
      <c r="K6" s="4"/>
      <c r="L6" s="29" t="s">
        <v>198</v>
      </c>
    </row>
    <row r="7" spans="1:12" x14ac:dyDescent="0.25">
      <c r="A7" s="4" t="s">
        <v>30</v>
      </c>
      <c r="B7" s="1"/>
      <c r="C7" s="1"/>
      <c r="D7" s="1"/>
      <c r="E7" s="4" t="s">
        <v>10</v>
      </c>
      <c r="F7" s="1" t="s">
        <v>10</v>
      </c>
      <c r="G7" s="4" t="s">
        <v>25</v>
      </c>
      <c r="H7" s="2"/>
      <c r="I7" s="1" t="s">
        <v>179</v>
      </c>
      <c r="J7" s="4" t="s">
        <v>186</v>
      </c>
      <c r="K7" s="4" t="s">
        <v>194</v>
      </c>
      <c r="L7" s="32" t="s">
        <v>199</v>
      </c>
    </row>
    <row r="8" spans="1:12" x14ac:dyDescent="0.25">
      <c r="A8" s="5" t="s">
        <v>31</v>
      </c>
      <c r="B8" s="1"/>
      <c r="C8" s="1"/>
      <c r="D8" s="1"/>
      <c r="E8" s="4" t="s">
        <v>6</v>
      </c>
      <c r="F8" s="1" t="s">
        <v>6</v>
      </c>
      <c r="G8" s="4" t="s">
        <v>22</v>
      </c>
      <c r="H8" s="2"/>
      <c r="I8" s="1" t="s">
        <v>179</v>
      </c>
      <c r="J8" s="4"/>
      <c r="K8" s="4"/>
      <c r="L8" s="31" t="s">
        <v>200</v>
      </c>
    </row>
    <row r="9" spans="1:12" x14ac:dyDescent="0.25">
      <c r="A9" s="4" t="s">
        <v>32</v>
      </c>
      <c r="B9" s="1">
        <v>123</v>
      </c>
      <c r="C9" s="1">
        <v>2</v>
      </c>
      <c r="D9" s="1">
        <v>1</v>
      </c>
      <c r="E9" s="4" t="s">
        <v>6</v>
      </c>
      <c r="F9" s="1" t="s">
        <v>6</v>
      </c>
      <c r="G9" s="4" t="s">
        <v>11</v>
      </c>
      <c r="H9" s="2"/>
      <c r="I9" s="25"/>
      <c r="J9" s="4"/>
      <c r="K9" s="4"/>
      <c r="L9" s="33"/>
    </row>
    <row r="10" spans="1:12" x14ac:dyDescent="0.25">
      <c r="A10" s="5" t="s">
        <v>33</v>
      </c>
      <c r="B10" s="1"/>
      <c r="C10" s="1"/>
      <c r="D10" s="1"/>
      <c r="E10" s="4" t="s">
        <v>10</v>
      </c>
      <c r="F10" s="1" t="s">
        <v>10</v>
      </c>
      <c r="G10" s="4" t="s">
        <v>26</v>
      </c>
      <c r="H10" s="2"/>
      <c r="I10" s="1" t="s">
        <v>179</v>
      </c>
      <c r="J10" s="4"/>
      <c r="K10" s="4"/>
      <c r="L10" s="29" t="s">
        <v>198</v>
      </c>
    </row>
    <row r="11" spans="1:12" x14ac:dyDescent="0.25">
      <c r="A11" s="5" t="s">
        <v>34</v>
      </c>
      <c r="B11" s="1">
        <v>123</v>
      </c>
      <c r="C11" s="1">
        <v>2</v>
      </c>
      <c r="D11" s="1">
        <v>0</v>
      </c>
      <c r="E11" s="4" t="s">
        <v>6</v>
      </c>
      <c r="F11" s="1" t="s">
        <v>6</v>
      </c>
      <c r="G11" s="4" t="s">
        <v>11</v>
      </c>
      <c r="H11" s="2"/>
      <c r="I11" s="1" t="s">
        <v>179</v>
      </c>
      <c r="J11" s="4"/>
      <c r="K11" s="4"/>
      <c r="L11" s="29" t="s">
        <v>201</v>
      </c>
    </row>
    <row r="12" spans="1:12" x14ac:dyDescent="0.25">
      <c r="A12" s="5" t="s">
        <v>35</v>
      </c>
      <c r="B12" s="1"/>
      <c r="C12" s="1"/>
      <c r="D12" s="1"/>
      <c r="E12" s="4" t="s">
        <v>6</v>
      </c>
      <c r="F12" s="1" t="s">
        <v>6</v>
      </c>
      <c r="G12" s="4" t="s">
        <v>22</v>
      </c>
      <c r="H12" s="2"/>
      <c r="I12" s="1" t="s">
        <v>179</v>
      </c>
      <c r="J12" s="4"/>
      <c r="K12" s="4"/>
      <c r="L12" s="29" t="s">
        <v>202</v>
      </c>
    </row>
    <row r="13" spans="1:12" x14ac:dyDescent="0.25">
      <c r="A13" s="5" t="s">
        <v>36</v>
      </c>
      <c r="B13" s="1"/>
      <c r="C13" s="1"/>
      <c r="D13" s="1"/>
      <c r="E13" s="4" t="s">
        <v>10</v>
      </c>
      <c r="F13" s="1" t="s">
        <v>10</v>
      </c>
      <c r="G13" s="4" t="s">
        <v>22</v>
      </c>
      <c r="H13" s="2"/>
      <c r="I13" s="1" t="s">
        <v>179</v>
      </c>
      <c r="J13" s="4"/>
      <c r="K13" s="4"/>
      <c r="L13" s="29" t="s">
        <v>203</v>
      </c>
    </row>
    <row r="14" spans="1:12" x14ac:dyDescent="0.25">
      <c r="A14" s="5" t="s">
        <v>37</v>
      </c>
      <c r="B14" s="1"/>
      <c r="C14" s="1"/>
      <c r="D14" s="1"/>
      <c r="E14" s="4" t="s">
        <v>6</v>
      </c>
      <c r="F14" s="1" t="s">
        <v>6</v>
      </c>
      <c r="G14" s="4" t="s">
        <v>12</v>
      </c>
      <c r="H14" s="2"/>
      <c r="I14" s="1" t="s">
        <v>179</v>
      </c>
      <c r="J14" s="4" t="s">
        <v>187</v>
      </c>
      <c r="K14" s="4"/>
      <c r="L14" s="29" t="s">
        <v>204</v>
      </c>
    </row>
    <row r="15" spans="1:12" x14ac:dyDescent="0.25">
      <c r="A15" s="5" t="s">
        <v>38</v>
      </c>
      <c r="B15" s="1"/>
      <c r="C15" s="1"/>
      <c r="D15" s="1"/>
      <c r="E15" s="4" t="s">
        <v>6</v>
      </c>
      <c r="F15" s="1" t="s">
        <v>6</v>
      </c>
      <c r="G15" s="4" t="s">
        <v>22</v>
      </c>
      <c r="H15" s="2"/>
      <c r="I15" s="25"/>
      <c r="J15" s="4"/>
      <c r="K15" s="4"/>
      <c r="L15" s="34" t="s">
        <v>205</v>
      </c>
    </row>
    <row r="16" spans="1:12" x14ac:dyDescent="0.25">
      <c r="A16" s="5" t="s">
        <v>39</v>
      </c>
      <c r="B16" s="1"/>
      <c r="C16" s="1"/>
      <c r="D16" s="1"/>
      <c r="E16" s="4" t="s">
        <v>6</v>
      </c>
      <c r="F16" s="1" t="s">
        <v>6</v>
      </c>
      <c r="G16" s="4" t="s">
        <v>12</v>
      </c>
      <c r="H16" s="2"/>
      <c r="I16" s="1" t="s">
        <v>179</v>
      </c>
      <c r="J16" s="4" t="s">
        <v>185</v>
      </c>
      <c r="K16" s="4" t="s">
        <v>195</v>
      </c>
      <c r="L16" s="29" t="s">
        <v>206</v>
      </c>
    </row>
    <row r="17" spans="1:12" x14ac:dyDescent="0.25">
      <c r="A17" s="5" t="s">
        <v>40</v>
      </c>
      <c r="B17" s="1"/>
      <c r="C17" s="1"/>
      <c r="D17" s="1"/>
      <c r="E17" s="4" t="s">
        <v>6</v>
      </c>
      <c r="F17" s="1" t="s">
        <v>6</v>
      </c>
      <c r="G17" s="4" t="s">
        <v>22</v>
      </c>
      <c r="H17" s="2"/>
      <c r="I17" s="1" t="s">
        <v>179</v>
      </c>
      <c r="J17" s="4"/>
      <c r="K17" s="4"/>
      <c r="L17" s="31" t="s">
        <v>207</v>
      </c>
    </row>
    <row r="18" spans="1:12" x14ac:dyDescent="0.25">
      <c r="A18" s="5" t="s">
        <v>41</v>
      </c>
      <c r="B18" s="1"/>
      <c r="C18" s="1"/>
      <c r="D18" s="1"/>
      <c r="E18" s="4" t="s">
        <v>10</v>
      </c>
      <c r="F18" s="1" t="s">
        <v>10</v>
      </c>
      <c r="G18" s="4" t="s">
        <v>22</v>
      </c>
      <c r="H18" s="2"/>
      <c r="I18" s="1" t="s">
        <v>179</v>
      </c>
      <c r="J18" s="4"/>
      <c r="K18" s="4"/>
      <c r="L18" s="29" t="s">
        <v>208</v>
      </c>
    </row>
    <row r="19" spans="1:12" x14ac:dyDescent="0.25">
      <c r="A19" s="5" t="s">
        <v>42</v>
      </c>
      <c r="B19" s="1"/>
      <c r="C19" s="1"/>
      <c r="D19" s="1"/>
      <c r="E19" s="4" t="s">
        <v>6</v>
      </c>
      <c r="F19" s="1" t="s">
        <v>6</v>
      </c>
      <c r="G19" s="4" t="s">
        <v>22</v>
      </c>
      <c r="H19" s="2"/>
      <c r="I19" s="1" t="s">
        <v>179</v>
      </c>
      <c r="J19" s="4"/>
      <c r="K19" s="4"/>
      <c r="L19" s="29" t="s">
        <v>209</v>
      </c>
    </row>
    <row r="20" spans="1:12" x14ac:dyDescent="0.25">
      <c r="A20" s="5" t="s">
        <v>43</v>
      </c>
      <c r="B20" s="1"/>
      <c r="C20" s="1"/>
      <c r="D20" s="1"/>
      <c r="E20" s="4" t="s">
        <v>10</v>
      </c>
      <c r="F20" s="1" t="s">
        <v>10</v>
      </c>
      <c r="G20" s="24"/>
      <c r="H20" s="2"/>
      <c r="I20" s="1" t="s">
        <v>179</v>
      </c>
      <c r="J20" s="4"/>
      <c r="K20" s="4"/>
      <c r="L20" s="29" t="s">
        <v>206</v>
      </c>
    </row>
    <row r="21" spans="1:12" x14ac:dyDescent="0.25">
      <c r="A21" s="5" t="s">
        <v>44</v>
      </c>
      <c r="B21" s="1"/>
      <c r="C21" s="1"/>
      <c r="D21" s="1"/>
      <c r="E21" s="4" t="s">
        <v>6</v>
      </c>
      <c r="F21" s="1" t="s">
        <v>6</v>
      </c>
      <c r="G21" s="4" t="s">
        <v>22</v>
      </c>
      <c r="H21" s="2"/>
      <c r="I21" s="1" t="s">
        <v>179</v>
      </c>
      <c r="J21" s="4"/>
      <c r="K21" s="4"/>
      <c r="L21" s="29" t="s">
        <v>210</v>
      </c>
    </row>
    <row r="22" spans="1:12" x14ac:dyDescent="0.25">
      <c r="A22" s="4" t="s">
        <v>45</v>
      </c>
      <c r="B22" s="1"/>
      <c r="C22" s="1"/>
      <c r="D22" s="1"/>
      <c r="E22" s="4" t="s">
        <v>6</v>
      </c>
      <c r="F22" s="1" t="s">
        <v>6</v>
      </c>
      <c r="G22" s="4" t="s">
        <v>22</v>
      </c>
      <c r="H22" s="2"/>
      <c r="I22" s="25"/>
      <c r="J22" s="4"/>
      <c r="K22" s="4"/>
      <c r="L22" s="32" t="s">
        <v>211</v>
      </c>
    </row>
    <row r="23" spans="1:12" x14ac:dyDescent="0.25">
      <c r="A23" s="5" t="s">
        <v>46</v>
      </c>
      <c r="B23" s="1"/>
      <c r="C23" s="1"/>
      <c r="D23" s="1"/>
      <c r="E23" s="4" t="s">
        <v>6</v>
      </c>
      <c r="F23" s="1" t="s">
        <v>6</v>
      </c>
      <c r="G23" s="4" t="s">
        <v>22</v>
      </c>
      <c r="H23" s="2"/>
      <c r="I23" s="25"/>
      <c r="J23" s="4"/>
      <c r="K23" s="4"/>
      <c r="L23" s="31" t="s">
        <v>212</v>
      </c>
    </row>
    <row r="24" spans="1:12" x14ac:dyDescent="0.25">
      <c r="A24" s="5" t="s">
        <v>47</v>
      </c>
      <c r="B24" s="1"/>
      <c r="C24" s="1"/>
      <c r="D24" s="1"/>
      <c r="E24" s="4" t="s">
        <v>10</v>
      </c>
      <c r="F24" s="1" t="s">
        <v>10</v>
      </c>
      <c r="G24" s="4" t="s">
        <v>26</v>
      </c>
      <c r="H24" s="2"/>
      <c r="I24" s="1" t="s">
        <v>179</v>
      </c>
      <c r="J24" s="4"/>
      <c r="K24" s="4"/>
      <c r="L24" s="29" t="s">
        <v>213</v>
      </c>
    </row>
    <row r="25" spans="1:12" x14ac:dyDescent="0.25">
      <c r="A25" s="4" t="s">
        <v>48</v>
      </c>
      <c r="B25" s="1"/>
      <c r="C25" s="1"/>
      <c r="D25" s="1"/>
      <c r="E25" s="4" t="s">
        <v>10</v>
      </c>
      <c r="F25" s="1" t="s">
        <v>10</v>
      </c>
      <c r="G25" s="4" t="s">
        <v>11</v>
      </c>
      <c r="H25" s="2"/>
      <c r="I25" s="1" t="s">
        <v>179</v>
      </c>
      <c r="J25" s="1"/>
      <c r="K25" s="1"/>
      <c r="L25" s="29" t="s">
        <v>214</v>
      </c>
    </row>
    <row r="26" spans="1:12" x14ac:dyDescent="0.25">
      <c r="A26" s="5" t="s">
        <v>49</v>
      </c>
      <c r="B26" s="1"/>
      <c r="C26" s="1"/>
      <c r="D26" s="1"/>
      <c r="E26" s="4" t="s">
        <v>6</v>
      </c>
      <c r="F26" s="1" t="s">
        <v>6</v>
      </c>
      <c r="G26" s="4" t="s">
        <v>22</v>
      </c>
      <c r="H26" s="2"/>
      <c r="I26" s="1" t="s">
        <v>179</v>
      </c>
      <c r="J26" s="4"/>
      <c r="K26" s="4"/>
      <c r="L26" s="29" t="s">
        <v>214</v>
      </c>
    </row>
    <row r="27" spans="1:12" x14ac:dyDescent="0.25">
      <c r="A27" s="5" t="s">
        <v>50</v>
      </c>
      <c r="B27" s="1"/>
      <c r="C27" s="1"/>
      <c r="D27" s="1"/>
      <c r="E27" s="4" t="s">
        <v>6</v>
      </c>
      <c r="F27" s="1" t="s">
        <v>6</v>
      </c>
      <c r="G27" s="4" t="s">
        <v>12</v>
      </c>
      <c r="H27" s="2"/>
      <c r="I27" s="1" t="s">
        <v>179</v>
      </c>
      <c r="J27" s="4"/>
      <c r="K27" s="4"/>
      <c r="L27" s="29" t="s">
        <v>215</v>
      </c>
    </row>
    <row r="28" spans="1:12" x14ac:dyDescent="0.25">
      <c r="A28" s="5" t="s">
        <v>51</v>
      </c>
      <c r="B28" s="1"/>
      <c r="C28" s="1"/>
      <c r="D28" s="1"/>
      <c r="E28" s="4" t="s">
        <v>10</v>
      </c>
      <c r="F28" s="1" t="s">
        <v>10</v>
      </c>
      <c r="G28" s="24"/>
      <c r="H28" s="2"/>
      <c r="I28" s="25"/>
      <c r="J28" s="4" t="s">
        <v>186</v>
      </c>
      <c r="K28" s="4" t="s">
        <v>195</v>
      </c>
      <c r="L28" s="29" t="s">
        <v>216</v>
      </c>
    </row>
    <row r="29" spans="1:12" x14ac:dyDescent="0.25">
      <c r="A29" s="5" t="s">
        <v>52</v>
      </c>
      <c r="B29" s="1"/>
      <c r="C29" s="1"/>
      <c r="D29" s="1"/>
      <c r="E29" s="4" t="s">
        <v>6</v>
      </c>
      <c r="F29" s="1" t="s">
        <v>6</v>
      </c>
      <c r="G29" s="4" t="s">
        <v>22</v>
      </c>
      <c r="H29" s="2"/>
      <c r="I29" s="1" t="s">
        <v>179</v>
      </c>
      <c r="J29" s="4" t="s">
        <v>187</v>
      </c>
      <c r="K29" s="4"/>
      <c r="L29" s="29" t="s">
        <v>217</v>
      </c>
    </row>
    <row r="30" spans="1:12" x14ac:dyDescent="0.25">
      <c r="A30" s="5" t="s">
        <v>53</v>
      </c>
      <c r="B30" s="1"/>
      <c r="C30" s="1"/>
      <c r="D30" s="1"/>
      <c r="E30" s="4" t="s">
        <v>6</v>
      </c>
      <c r="F30" s="1" t="s">
        <v>6</v>
      </c>
      <c r="G30" s="4" t="s">
        <v>11</v>
      </c>
      <c r="H30" s="2"/>
      <c r="I30" s="1" t="s">
        <v>179</v>
      </c>
      <c r="J30" s="4"/>
      <c r="K30" s="4"/>
      <c r="L30" s="29" t="s">
        <v>215</v>
      </c>
    </row>
    <row r="31" spans="1:12" x14ac:dyDescent="0.25">
      <c r="A31" s="5" t="s">
        <v>54</v>
      </c>
      <c r="B31" s="1"/>
      <c r="C31" s="1"/>
      <c r="D31" s="1"/>
      <c r="E31" s="4" t="s">
        <v>6</v>
      </c>
      <c r="F31" s="1" t="s">
        <v>6</v>
      </c>
      <c r="G31" s="4" t="s">
        <v>11</v>
      </c>
      <c r="H31" s="2"/>
      <c r="I31" s="1" t="s">
        <v>179</v>
      </c>
      <c r="J31" s="4"/>
      <c r="K31" s="4"/>
      <c r="L31" s="29" t="s">
        <v>208</v>
      </c>
    </row>
    <row r="32" spans="1:12" x14ac:dyDescent="0.25">
      <c r="A32" s="5" t="s">
        <v>55</v>
      </c>
      <c r="B32" s="1"/>
      <c r="C32" s="1"/>
      <c r="D32" s="1"/>
      <c r="E32" s="4" t="s">
        <v>6</v>
      </c>
      <c r="F32" s="1" t="s">
        <v>6</v>
      </c>
      <c r="G32" s="4" t="s">
        <v>25</v>
      </c>
      <c r="H32" s="2"/>
      <c r="I32" s="1" t="s">
        <v>179</v>
      </c>
      <c r="J32" s="4" t="s">
        <v>188</v>
      </c>
      <c r="K32" s="4" t="s">
        <v>194</v>
      </c>
      <c r="L32" s="29" t="s">
        <v>218</v>
      </c>
    </row>
    <row r="33" spans="1:12" x14ac:dyDescent="0.25">
      <c r="A33" s="5" t="s">
        <v>56</v>
      </c>
      <c r="B33" s="1"/>
      <c r="C33" s="1"/>
      <c r="D33" s="1"/>
      <c r="E33" s="4" t="s">
        <v>6</v>
      </c>
      <c r="F33" s="1" t="s">
        <v>6</v>
      </c>
      <c r="G33" s="4" t="s">
        <v>12</v>
      </c>
      <c r="H33" s="2"/>
      <c r="I33" s="1" t="s">
        <v>179</v>
      </c>
      <c r="J33" s="4"/>
      <c r="K33" s="4"/>
      <c r="L33" s="29" t="s">
        <v>215</v>
      </c>
    </row>
    <row r="34" spans="1:12" x14ac:dyDescent="0.25">
      <c r="A34" s="4" t="s">
        <v>57</v>
      </c>
      <c r="B34" s="1"/>
      <c r="C34" s="1"/>
      <c r="D34" s="1"/>
      <c r="E34" s="4" t="s">
        <v>6</v>
      </c>
      <c r="F34" s="1" t="s">
        <v>6</v>
      </c>
      <c r="G34" s="4" t="s">
        <v>27</v>
      </c>
      <c r="H34" s="2"/>
      <c r="I34" s="25"/>
      <c r="J34" s="4"/>
      <c r="K34" s="4"/>
      <c r="L34" s="32" t="s">
        <v>219</v>
      </c>
    </row>
    <row r="35" spans="1:12" x14ac:dyDescent="0.25">
      <c r="A35" s="5" t="s">
        <v>58</v>
      </c>
      <c r="B35" s="1"/>
      <c r="C35" s="1"/>
      <c r="D35" s="1"/>
      <c r="E35" s="4" t="s">
        <v>6</v>
      </c>
      <c r="F35" s="1" t="s">
        <v>6</v>
      </c>
      <c r="G35" s="4" t="s">
        <v>12</v>
      </c>
      <c r="H35" s="2"/>
      <c r="I35" s="25"/>
      <c r="J35" s="4"/>
      <c r="K35" s="4"/>
      <c r="L35" s="29" t="s">
        <v>216</v>
      </c>
    </row>
    <row r="36" spans="1:12" x14ac:dyDescent="0.25">
      <c r="A36" s="5" t="s">
        <v>59</v>
      </c>
      <c r="B36" s="1"/>
      <c r="C36" s="1"/>
      <c r="D36" s="1"/>
      <c r="E36" s="4" t="s">
        <v>10</v>
      </c>
      <c r="F36" s="1" t="s">
        <v>10</v>
      </c>
      <c r="G36" s="4" t="s">
        <v>22</v>
      </c>
      <c r="H36" s="2"/>
      <c r="I36" s="1" t="s">
        <v>179</v>
      </c>
      <c r="J36" s="4" t="s">
        <v>186</v>
      </c>
      <c r="K36" s="4" t="s">
        <v>194</v>
      </c>
      <c r="L36" s="29" t="s">
        <v>220</v>
      </c>
    </row>
    <row r="37" spans="1:12" x14ac:dyDescent="0.25">
      <c r="A37" s="5" t="s">
        <v>60</v>
      </c>
      <c r="B37" s="1"/>
      <c r="C37" s="1"/>
      <c r="D37" s="1"/>
      <c r="E37" s="4" t="s">
        <v>6</v>
      </c>
      <c r="F37" s="1" t="s">
        <v>6</v>
      </c>
      <c r="G37" s="24"/>
      <c r="H37" s="2"/>
      <c r="I37" s="25"/>
      <c r="J37" s="4"/>
      <c r="K37" s="4"/>
      <c r="L37" s="31"/>
    </row>
    <row r="38" spans="1:12" x14ac:dyDescent="0.25">
      <c r="A38" s="5" t="s">
        <v>61</v>
      </c>
      <c r="B38" s="1"/>
      <c r="C38" s="1"/>
      <c r="D38" s="1"/>
      <c r="E38" s="4" t="s">
        <v>6</v>
      </c>
      <c r="F38" s="1" t="s">
        <v>6</v>
      </c>
      <c r="G38" s="4" t="s">
        <v>25</v>
      </c>
      <c r="H38" s="2"/>
      <c r="I38" s="1" t="s">
        <v>179</v>
      </c>
      <c r="J38" s="4"/>
      <c r="K38" s="4"/>
      <c r="L38" s="29" t="s">
        <v>221</v>
      </c>
    </row>
    <row r="39" spans="1:12" x14ac:dyDescent="0.25">
      <c r="A39" s="5" t="s">
        <v>63</v>
      </c>
      <c r="B39" s="1"/>
      <c r="C39" s="1"/>
      <c r="D39" s="1"/>
      <c r="E39" s="4" t="s">
        <v>10</v>
      </c>
      <c r="F39" s="1" t="s">
        <v>10</v>
      </c>
      <c r="G39" s="4" t="s">
        <v>25</v>
      </c>
      <c r="H39" s="2"/>
      <c r="I39" s="1" t="s">
        <v>179</v>
      </c>
      <c r="J39" s="4"/>
      <c r="K39" s="4"/>
      <c r="L39" s="29" t="s">
        <v>222</v>
      </c>
    </row>
    <row r="40" spans="1:12" x14ac:dyDescent="0.25">
      <c r="A40" s="5" t="s">
        <v>62</v>
      </c>
      <c r="B40" s="1"/>
      <c r="C40" s="1"/>
      <c r="D40" s="1"/>
      <c r="E40" s="4" t="s">
        <v>6</v>
      </c>
      <c r="F40" s="1" t="s">
        <v>6</v>
      </c>
      <c r="G40" s="4" t="s">
        <v>22</v>
      </c>
      <c r="H40" s="2"/>
      <c r="I40" s="1" t="s">
        <v>179</v>
      </c>
      <c r="J40" s="4"/>
      <c r="K40" s="4"/>
      <c r="L40" s="29" t="s">
        <v>223</v>
      </c>
    </row>
    <row r="41" spans="1:12" x14ac:dyDescent="0.25">
      <c r="A41" s="5" t="s">
        <v>64</v>
      </c>
      <c r="B41" s="1"/>
      <c r="C41" s="1"/>
      <c r="D41" s="1"/>
      <c r="E41" s="4" t="s">
        <v>6</v>
      </c>
      <c r="F41" s="1" t="s">
        <v>6</v>
      </c>
      <c r="G41" s="4" t="s">
        <v>22</v>
      </c>
      <c r="H41" s="2"/>
      <c r="I41" s="1" t="s">
        <v>179</v>
      </c>
      <c r="J41" s="4"/>
      <c r="K41" s="4"/>
      <c r="L41" s="31" t="s">
        <v>224</v>
      </c>
    </row>
    <row r="42" spans="1:12" x14ac:dyDescent="0.25">
      <c r="A42" s="5" t="s">
        <v>65</v>
      </c>
      <c r="B42" s="1"/>
      <c r="C42" s="1"/>
      <c r="D42" s="1"/>
      <c r="E42" s="4" t="s">
        <v>6</v>
      </c>
      <c r="F42" s="1" t="s">
        <v>6</v>
      </c>
      <c r="G42" s="4" t="s">
        <v>27</v>
      </c>
      <c r="H42" s="2"/>
      <c r="I42" s="1" t="s">
        <v>179</v>
      </c>
      <c r="J42" s="4"/>
      <c r="K42" s="4"/>
      <c r="L42" s="29" t="s">
        <v>225</v>
      </c>
    </row>
    <row r="43" spans="1:12" x14ac:dyDescent="0.25">
      <c r="A43" s="5" t="s">
        <v>66</v>
      </c>
      <c r="B43" s="1"/>
      <c r="C43" s="1"/>
      <c r="D43" s="1"/>
      <c r="E43" s="4" t="s">
        <v>10</v>
      </c>
      <c r="F43" s="1" t="s">
        <v>10</v>
      </c>
      <c r="G43" s="4" t="s">
        <v>11</v>
      </c>
      <c r="H43" s="2"/>
      <c r="I43" s="1" t="s">
        <v>179</v>
      </c>
      <c r="J43" s="4"/>
      <c r="K43" s="4"/>
      <c r="L43" s="29" t="s">
        <v>226</v>
      </c>
    </row>
    <row r="44" spans="1:12" x14ac:dyDescent="0.25">
      <c r="A44" s="5" t="s">
        <v>67</v>
      </c>
      <c r="B44" s="1"/>
      <c r="C44" s="1"/>
      <c r="D44" s="1"/>
      <c r="E44" s="4" t="s">
        <v>6</v>
      </c>
      <c r="F44" s="1" t="s">
        <v>6</v>
      </c>
      <c r="G44" s="4" t="s">
        <v>11</v>
      </c>
      <c r="H44" s="2"/>
      <c r="I44" s="1" t="s">
        <v>179</v>
      </c>
      <c r="J44" s="4"/>
      <c r="K44" s="4"/>
      <c r="L44" s="29" t="s">
        <v>227</v>
      </c>
    </row>
    <row r="45" spans="1:12" x14ac:dyDescent="0.25">
      <c r="A45" s="5" t="s">
        <v>68</v>
      </c>
      <c r="B45" s="1"/>
      <c r="C45" s="1"/>
      <c r="D45" s="1"/>
      <c r="E45" s="4" t="s">
        <v>7</v>
      </c>
      <c r="F45" s="1" t="s">
        <v>6</v>
      </c>
      <c r="G45" s="4" t="s">
        <v>22</v>
      </c>
      <c r="H45" s="2"/>
      <c r="I45" s="1" t="s">
        <v>179</v>
      </c>
      <c r="J45" s="4"/>
      <c r="K45" s="4"/>
      <c r="L45" s="29" t="s">
        <v>227</v>
      </c>
    </row>
    <row r="46" spans="1:12" x14ac:dyDescent="0.25">
      <c r="A46" s="4" t="s">
        <v>69</v>
      </c>
      <c r="B46" s="1"/>
      <c r="C46" s="1"/>
      <c r="D46" s="1"/>
      <c r="E46" s="4" t="s">
        <v>8</v>
      </c>
      <c r="F46" s="1" t="s">
        <v>6</v>
      </c>
      <c r="G46" s="4" t="s">
        <v>22</v>
      </c>
      <c r="H46" s="2"/>
      <c r="I46" s="1" t="s">
        <v>179</v>
      </c>
      <c r="J46" s="4"/>
      <c r="K46" s="4"/>
      <c r="L46" s="32" t="s">
        <v>228</v>
      </c>
    </row>
    <row r="47" spans="1:12" x14ac:dyDescent="0.25">
      <c r="A47" s="5" t="s">
        <v>70</v>
      </c>
      <c r="B47" s="1"/>
      <c r="C47" s="1"/>
      <c r="D47" s="1"/>
      <c r="E47" s="4" t="s">
        <v>6</v>
      </c>
      <c r="F47" s="1" t="s">
        <v>6</v>
      </c>
      <c r="G47" s="4" t="s">
        <v>22</v>
      </c>
      <c r="H47" s="2"/>
      <c r="I47" s="1" t="s">
        <v>179</v>
      </c>
      <c r="J47" s="4"/>
      <c r="K47" s="4"/>
      <c r="L47" s="31" t="s">
        <v>229</v>
      </c>
    </row>
    <row r="48" spans="1:12" x14ac:dyDescent="0.25">
      <c r="A48" s="5" t="s">
        <v>71</v>
      </c>
      <c r="B48" s="1"/>
      <c r="C48" s="1"/>
      <c r="D48" s="1"/>
      <c r="E48" s="4" t="s">
        <v>6</v>
      </c>
      <c r="F48" s="1" t="s">
        <v>6</v>
      </c>
      <c r="G48" s="4" t="s">
        <v>22</v>
      </c>
      <c r="H48" s="2"/>
      <c r="I48" s="25"/>
      <c r="J48" s="4" t="s">
        <v>187</v>
      </c>
      <c r="K48" s="4"/>
      <c r="L48" s="29" t="s">
        <v>230</v>
      </c>
    </row>
    <row r="49" spans="1:12" x14ac:dyDescent="0.25">
      <c r="A49" s="5" t="s">
        <v>72</v>
      </c>
      <c r="B49" s="1"/>
      <c r="C49" s="1"/>
      <c r="D49" s="1"/>
      <c r="E49" s="4" t="s">
        <v>6</v>
      </c>
      <c r="F49" s="1" t="s">
        <v>6</v>
      </c>
      <c r="G49" s="4" t="s">
        <v>22</v>
      </c>
      <c r="H49" s="2"/>
      <c r="I49" s="1" t="s">
        <v>179</v>
      </c>
      <c r="J49" s="4" t="s">
        <v>189</v>
      </c>
      <c r="K49" s="4" t="s">
        <v>195</v>
      </c>
      <c r="L49" s="31" t="s">
        <v>231</v>
      </c>
    </row>
    <row r="50" spans="1:12" x14ac:dyDescent="0.25">
      <c r="A50" s="5" t="s">
        <v>73</v>
      </c>
      <c r="B50" s="1"/>
      <c r="C50" s="1"/>
      <c r="D50" s="1"/>
      <c r="E50" s="4" t="s">
        <v>6</v>
      </c>
      <c r="F50" s="1" t="s">
        <v>6</v>
      </c>
      <c r="G50" s="4" t="s">
        <v>22</v>
      </c>
      <c r="H50" s="2"/>
      <c r="I50" s="1" t="s">
        <v>179</v>
      </c>
      <c r="J50" s="4"/>
      <c r="K50" s="4"/>
      <c r="L50" s="32" t="s">
        <v>228</v>
      </c>
    </row>
    <row r="51" spans="1:12" x14ac:dyDescent="0.25">
      <c r="A51" s="5" t="s">
        <v>75</v>
      </c>
      <c r="B51" s="1"/>
      <c r="C51" s="1"/>
      <c r="D51" s="1"/>
      <c r="E51" s="4" t="s">
        <v>10</v>
      </c>
      <c r="F51" s="1" t="s">
        <v>10</v>
      </c>
      <c r="G51" s="4" t="s">
        <v>26</v>
      </c>
      <c r="H51" s="2"/>
      <c r="I51" s="1" t="s">
        <v>179</v>
      </c>
      <c r="J51" s="4"/>
      <c r="K51" s="4"/>
      <c r="L51" s="29" t="s">
        <v>232</v>
      </c>
    </row>
    <row r="52" spans="1:12" x14ac:dyDescent="0.25">
      <c r="A52" s="5" t="s">
        <v>74</v>
      </c>
      <c r="B52" s="1"/>
      <c r="C52" s="1"/>
      <c r="D52" s="1"/>
      <c r="E52" s="4" t="s">
        <v>6</v>
      </c>
      <c r="F52" s="1" t="s">
        <v>6</v>
      </c>
      <c r="G52" s="4" t="s">
        <v>26</v>
      </c>
      <c r="H52" s="2"/>
      <c r="I52" s="1" t="s">
        <v>179</v>
      </c>
      <c r="J52" s="4"/>
      <c r="K52" s="4"/>
      <c r="L52" s="29" t="s">
        <v>232</v>
      </c>
    </row>
    <row r="53" spans="1:12" x14ac:dyDescent="0.25">
      <c r="A53" s="5" t="s">
        <v>76</v>
      </c>
      <c r="B53" s="1"/>
      <c r="C53" s="1"/>
      <c r="D53" s="1"/>
      <c r="E53" s="4" t="s">
        <v>6</v>
      </c>
      <c r="F53" s="1" t="s">
        <v>6</v>
      </c>
      <c r="G53" s="4" t="s">
        <v>11</v>
      </c>
      <c r="H53" s="2"/>
      <c r="I53" s="1" t="s">
        <v>179</v>
      </c>
      <c r="J53" s="4"/>
      <c r="K53" s="4"/>
      <c r="L53" s="31" t="s">
        <v>233</v>
      </c>
    </row>
    <row r="54" spans="1:12" x14ac:dyDescent="0.25">
      <c r="A54" s="4" t="s">
        <v>77</v>
      </c>
      <c r="B54" s="1"/>
      <c r="C54" s="1"/>
      <c r="D54" s="1"/>
      <c r="E54" s="4" t="s">
        <v>6</v>
      </c>
      <c r="F54" s="1" t="s">
        <v>6</v>
      </c>
      <c r="G54" s="4" t="s">
        <v>25</v>
      </c>
      <c r="H54" s="2"/>
      <c r="I54" s="1" t="s">
        <v>179</v>
      </c>
      <c r="J54" s="4"/>
      <c r="K54" s="4"/>
      <c r="L54" s="29" t="s">
        <v>215</v>
      </c>
    </row>
    <row r="55" spans="1:12" x14ac:dyDescent="0.25">
      <c r="A55" s="5" t="s">
        <v>78</v>
      </c>
      <c r="B55" s="1"/>
      <c r="C55" s="1"/>
      <c r="D55" s="1"/>
      <c r="E55" s="4" t="s">
        <v>6</v>
      </c>
      <c r="F55" s="1" t="s">
        <v>6</v>
      </c>
      <c r="G55" s="4" t="s">
        <v>22</v>
      </c>
      <c r="H55" s="2"/>
      <c r="I55" s="25"/>
      <c r="J55" s="4"/>
      <c r="K55" s="4"/>
      <c r="L55" s="32" t="s">
        <v>234</v>
      </c>
    </row>
    <row r="56" spans="1:12" x14ac:dyDescent="0.25">
      <c r="A56" s="5" t="s">
        <v>79</v>
      </c>
      <c r="B56" s="1"/>
      <c r="C56" s="1"/>
      <c r="D56" s="1"/>
      <c r="E56" s="4" t="s">
        <v>6</v>
      </c>
      <c r="F56" s="1" t="s">
        <v>6</v>
      </c>
      <c r="G56" s="4" t="s">
        <v>11</v>
      </c>
      <c r="H56" s="2"/>
      <c r="I56" s="25"/>
      <c r="J56" s="4"/>
      <c r="K56" s="4"/>
      <c r="L56" s="32" t="s">
        <v>234</v>
      </c>
    </row>
    <row r="57" spans="1:12" x14ac:dyDescent="0.25">
      <c r="A57" s="5" t="s">
        <v>80</v>
      </c>
      <c r="B57" s="1"/>
      <c r="C57" s="1"/>
      <c r="D57" s="1"/>
      <c r="E57" s="4" t="s">
        <v>6</v>
      </c>
      <c r="F57" s="1" t="s">
        <v>6</v>
      </c>
      <c r="G57" s="4" t="s">
        <v>22</v>
      </c>
      <c r="H57" s="2"/>
      <c r="I57" s="1" t="s">
        <v>179</v>
      </c>
      <c r="J57" s="4"/>
      <c r="K57" s="4"/>
      <c r="L57" s="29" t="s">
        <v>235</v>
      </c>
    </row>
    <row r="58" spans="1:12" x14ac:dyDescent="0.25">
      <c r="A58" s="5" t="s">
        <v>81</v>
      </c>
      <c r="B58" s="1"/>
      <c r="C58" s="1"/>
      <c r="D58" s="1"/>
      <c r="E58" s="4" t="s">
        <v>6</v>
      </c>
      <c r="F58" s="1" t="s">
        <v>6</v>
      </c>
      <c r="G58" s="4" t="s">
        <v>12</v>
      </c>
      <c r="H58" s="2"/>
      <c r="I58" s="1" t="s">
        <v>179</v>
      </c>
      <c r="J58" s="4"/>
      <c r="K58" s="4"/>
      <c r="L58" s="29" t="s">
        <v>197</v>
      </c>
    </row>
    <row r="59" spans="1:12" x14ac:dyDescent="0.25">
      <c r="A59" s="4" t="s">
        <v>82</v>
      </c>
      <c r="B59" s="1"/>
      <c r="C59" s="1"/>
      <c r="D59" s="1"/>
      <c r="E59" s="4" t="s">
        <v>10</v>
      </c>
      <c r="F59" s="1" t="s">
        <v>10</v>
      </c>
      <c r="G59" s="24"/>
      <c r="H59" s="2"/>
      <c r="I59" s="25"/>
      <c r="J59" s="4"/>
      <c r="K59" s="4"/>
      <c r="L59" s="32" t="s">
        <v>219</v>
      </c>
    </row>
    <row r="60" spans="1:12" x14ac:dyDescent="0.25">
      <c r="A60" s="5" t="s">
        <v>83</v>
      </c>
      <c r="B60" s="1"/>
      <c r="C60" s="1"/>
      <c r="D60" s="1"/>
      <c r="E60" s="4" t="s">
        <v>6</v>
      </c>
      <c r="F60" s="1" t="s">
        <v>6</v>
      </c>
      <c r="G60" s="4" t="s">
        <v>25</v>
      </c>
      <c r="H60" s="2"/>
      <c r="I60" s="25"/>
      <c r="J60" s="4"/>
      <c r="K60" s="4"/>
      <c r="L60" s="31" t="s">
        <v>236</v>
      </c>
    </row>
    <row r="61" spans="1:12" x14ac:dyDescent="0.25">
      <c r="A61" s="5" t="s">
        <v>84</v>
      </c>
      <c r="B61" s="1"/>
      <c r="C61" s="1"/>
      <c r="D61" s="1"/>
      <c r="E61" s="4" t="s">
        <v>6</v>
      </c>
      <c r="F61" s="1" t="s">
        <v>6</v>
      </c>
      <c r="G61" s="4" t="s">
        <v>11</v>
      </c>
      <c r="H61" s="2"/>
      <c r="I61" s="25"/>
      <c r="J61" s="4"/>
      <c r="K61" s="4"/>
      <c r="L61" s="29" t="s">
        <v>237</v>
      </c>
    </row>
    <row r="62" spans="1:12" x14ac:dyDescent="0.25">
      <c r="A62" s="5" t="s">
        <v>86</v>
      </c>
      <c r="B62" s="1"/>
      <c r="C62" s="1"/>
      <c r="D62" s="1"/>
      <c r="E62" s="4" t="s">
        <v>6</v>
      </c>
      <c r="F62" s="1" t="s">
        <v>6</v>
      </c>
      <c r="G62" s="4" t="s">
        <v>22</v>
      </c>
      <c r="H62" s="2"/>
      <c r="I62" s="1" t="s">
        <v>179</v>
      </c>
      <c r="J62" s="4"/>
      <c r="K62" s="4"/>
      <c r="L62" s="31"/>
    </row>
    <row r="63" spans="1:12" x14ac:dyDescent="0.25">
      <c r="A63" s="5" t="s">
        <v>85</v>
      </c>
      <c r="B63" s="1"/>
      <c r="C63" s="1"/>
      <c r="D63" s="1"/>
      <c r="E63" s="4" t="s">
        <v>10</v>
      </c>
      <c r="F63" s="1" t="s">
        <v>10</v>
      </c>
      <c r="G63" s="4" t="s">
        <v>11</v>
      </c>
      <c r="H63" s="2"/>
      <c r="I63" s="1" t="s">
        <v>179</v>
      </c>
      <c r="J63" s="4" t="s">
        <v>190</v>
      </c>
      <c r="K63" s="4"/>
      <c r="L63" s="29"/>
    </row>
    <row r="64" spans="1:12" x14ac:dyDescent="0.25">
      <c r="A64" s="5" t="s">
        <v>87</v>
      </c>
      <c r="B64" s="1"/>
      <c r="C64" s="1"/>
      <c r="D64" s="1"/>
      <c r="E64" s="4" t="s">
        <v>8</v>
      </c>
      <c r="F64" s="1" t="s">
        <v>10</v>
      </c>
      <c r="G64" s="24"/>
      <c r="H64" s="2"/>
      <c r="I64" s="1" t="s">
        <v>179</v>
      </c>
      <c r="J64" s="4"/>
      <c r="K64" s="4"/>
      <c r="L64" s="31"/>
    </row>
    <row r="65" spans="1:12" x14ac:dyDescent="0.25">
      <c r="A65" s="5" t="s">
        <v>88</v>
      </c>
      <c r="B65" s="1"/>
      <c r="C65" s="1"/>
      <c r="D65" s="1"/>
      <c r="E65" s="4" t="s">
        <v>6</v>
      </c>
      <c r="F65" s="1" t="s">
        <v>6</v>
      </c>
      <c r="G65" s="4" t="s">
        <v>22</v>
      </c>
      <c r="H65" s="2"/>
      <c r="I65" s="1" t="s">
        <v>179</v>
      </c>
      <c r="J65" s="4"/>
      <c r="K65" s="4"/>
      <c r="L65" s="31" t="s">
        <v>238</v>
      </c>
    </row>
    <row r="66" spans="1:12" x14ac:dyDescent="0.25">
      <c r="A66" s="5" t="s">
        <v>89</v>
      </c>
      <c r="B66" s="1"/>
      <c r="C66" s="1"/>
      <c r="D66" s="1"/>
      <c r="E66" s="4" t="s">
        <v>6</v>
      </c>
      <c r="F66" s="1" t="s">
        <v>6</v>
      </c>
      <c r="G66" s="4" t="s">
        <v>25</v>
      </c>
      <c r="H66" s="2"/>
      <c r="I66" s="1" t="s">
        <v>179</v>
      </c>
      <c r="J66" s="4"/>
      <c r="K66" s="4"/>
      <c r="L66" s="31" t="s">
        <v>239</v>
      </c>
    </row>
    <row r="67" spans="1:12" x14ac:dyDescent="0.25">
      <c r="A67" s="4" t="s">
        <v>165</v>
      </c>
      <c r="B67" s="1"/>
      <c r="C67" s="1"/>
      <c r="D67" s="1"/>
      <c r="E67" s="4" t="s">
        <v>6</v>
      </c>
      <c r="F67" s="1" t="s">
        <v>6</v>
      </c>
      <c r="G67" s="4" t="s">
        <v>11</v>
      </c>
      <c r="H67" s="2"/>
      <c r="I67" s="1" t="s">
        <v>179</v>
      </c>
      <c r="J67" s="4"/>
      <c r="K67" s="4"/>
      <c r="L67" s="29" t="s">
        <v>240</v>
      </c>
    </row>
    <row r="68" spans="1:12" x14ac:dyDescent="0.25">
      <c r="A68" s="4" t="s">
        <v>164</v>
      </c>
      <c r="B68" s="1"/>
      <c r="C68" s="1"/>
      <c r="D68" s="1"/>
      <c r="E68" s="4" t="s">
        <v>6</v>
      </c>
      <c r="F68" s="1" t="s">
        <v>6</v>
      </c>
      <c r="G68" s="4" t="s">
        <v>22</v>
      </c>
      <c r="H68" s="2"/>
      <c r="I68" s="1" t="s">
        <v>179</v>
      </c>
      <c r="J68" s="4"/>
      <c r="K68" s="4"/>
      <c r="L68" s="29" t="s">
        <v>241</v>
      </c>
    </row>
    <row r="69" spans="1:12" x14ac:dyDescent="0.25">
      <c r="A69" s="4" t="s">
        <v>163</v>
      </c>
      <c r="B69" s="1"/>
      <c r="C69" s="1"/>
      <c r="D69" s="1"/>
      <c r="E69" s="4" t="s">
        <v>6</v>
      </c>
      <c r="F69" s="1" t="s">
        <v>6</v>
      </c>
      <c r="G69" s="4" t="s">
        <v>22</v>
      </c>
      <c r="H69" s="2"/>
      <c r="I69" s="1" t="s">
        <v>179</v>
      </c>
      <c r="J69" s="4" t="s">
        <v>189</v>
      </c>
      <c r="K69" s="4" t="s">
        <v>194</v>
      </c>
      <c r="L69" s="29" t="s">
        <v>242</v>
      </c>
    </row>
    <row r="70" spans="1:12" x14ac:dyDescent="0.25">
      <c r="A70" s="4" t="s">
        <v>162</v>
      </c>
      <c r="B70" s="1"/>
      <c r="C70" s="1"/>
      <c r="D70" s="1"/>
      <c r="E70" s="4" t="s">
        <v>6</v>
      </c>
      <c r="F70" s="1" t="s">
        <v>6</v>
      </c>
      <c r="G70" s="4" t="s">
        <v>12</v>
      </c>
      <c r="H70" s="2"/>
      <c r="I70" s="1" t="s">
        <v>179</v>
      </c>
      <c r="J70" s="4"/>
      <c r="K70" s="4"/>
      <c r="L70" s="29" t="s">
        <v>215</v>
      </c>
    </row>
    <row r="71" spans="1:12" x14ac:dyDescent="0.25">
      <c r="A71" s="4" t="s">
        <v>161</v>
      </c>
      <c r="B71" s="1"/>
      <c r="C71" s="1"/>
      <c r="D71" s="1"/>
      <c r="E71" s="4" t="s">
        <v>6</v>
      </c>
      <c r="F71" s="1" t="s">
        <v>6</v>
      </c>
      <c r="G71" s="4" t="s">
        <v>11</v>
      </c>
      <c r="H71" s="2"/>
      <c r="I71" s="1" t="s">
        <v>179</v>
      </c>
      <c r="J71" s="4" t="s">
        <v>186</v>
      </c>
      <c r="K71" s="4" t="s">
        <v>194</v>
      </c>
      <c r="L71" s="29" t="s">
        <v>243</v>
      </c>
    </row>
    <row r="72" spans="1:12" x14ac:dyDescent="0.25">
      <c r="A72" s="4" t="s">
        <v>160</v>
      </c>
      <c r="B72" s="1"/>
      <c r="C72" s="1"/>
      <c r="D72" s="1"/>
      <c r="E72" s="4" t="s">
        <v>10</v>
      </c>
      <c r="F72" s="1" t="s">
        <v>10</v>
      </c>
      <c r="G72" s="24"/>
      <c r="H72" s="2"/>
      <c r="I72" s="1" t="s">
        <v>179</v>
      </c>
      <c r="J72" s="4"/>
      <c r="K72" s="4"/>
      <c r="L72" s="29" t="s">
        <v>243</v>
      </c>
    </row>
    <row r="73" spans="1:12" x14ac:dyDescent="0.25">
      <c r="A73" s="4" t="s">
        <v>159</v>
      </c>
      <c r="B73" s="1"/>
      <c r="C73" s="1"/>
      <c r="D73" s="1"/>
      <c r="E73" s="4" t="s">
        <v>6</v>
      </c>
      <c r="F73" s="1" t="s">
        <v>6</v>
      </c>
      <c r="G73" s="4" t="s">
        <v>25</v>
      </c>
      <c r="H73" s="2"/>
      <c r="I73" s="1" t="s">
        <v>179</v>
      </c>
      <c r="J73" s="4"/>
      <c r="K73" s="4"/>
      <c r="L73" s="35" t="s">
        <v>244</v>
      </c>
    </row>
    <row r="74" spans="1:12" x14ac:dyDescent="0.25">
      <c r="A74" s="4" t="s">
        <v>157</v>
      </c>
      <c r="B74" s="1"/>
      <c r="C74" s="1"/>
      <c r="D74" s="1"/>
      <c r="E74" s="4" t="s">
        <v>10</v>
      </c>
      <c r="F74" s="1" t="s">
        <v>10</v>
      </c>
      <c r="G74" s="4" t="s">
        <v>11</v>
      </c>
      <c r="H74" s="2"/>
      <c r="I74" s="1" t="s">
        <v>179</v>
      </c>
      <c r="J74" s="4"/>
      <c r="K74" s="4"/>
      <c r="L74" s="32" t="s">
        <v>245</v>
      </c>
    </row>
    <row r="75" spans="1:12" x14ac:dyDescent="0.25">
      <c r="A75" s="4" t="s">
        <v>155</v>
      </c>
      <c r="B75" s="1"/>
      <c r="C75" s="1"/>
      <c r="D75" s="1"/>
      <c r="E75" s="4" t="s">
        <v>7</v>
      </c>
      <c r="F75" s="1" t="s">
        <v>6</v>
      </c>
      <c r="G75" s="4" t="s">
        <v>22</v>
      </c>
      <c r="H75" s="2"/>
      <c r="I75" s="1" t="s">
        <v>179</v>
      </c>
      <c r="J75" s="4"/>
      <c r="K75" s="4"/>
      <c r="L75" s="32" t="s">
        <v>245</v>
      </c>
    </row>
    <row r="76" spans="1:12" x14ac:dyDescent="0.25">
      <c r="A76" s="4" t="s">
        <v>156</v>
      </c>
      <c r="B76" s="1"/>
      <c r="C76" s="1"/>
      <c r="D76" s="1"/>
      <c r="E76" s="4" t="s">
        <v>8</v>
      </c>
      <c r="F76" s="1" t="s">
        <v>6</v>
      </c>
      <c r="G76" s="4" t="s">
        <v>22</v>
      </c>
      <c r="H76" s="2"/>
      <c r="I76" s="1" t="s">
        <v>179</v>
      </c>
      <c r="J76" s="4"/>
      <c r="K76" s="4"/>
      <c r="L76" s="32" t="s">
        <v>245</v>
      </c>
    </row>
    <row r="77" spans="1:12" x14ac:dyDescent="0.25">
      <c r="A77" s="4" t="s">
        <v>158</v>
      </c>
      <c r="B77" s="1"/>
      <c r="C77" s="1"/>
      <c r="D77" s="1"/>
      <c r="E77" s="4" t="s">
        <v>6</v>
      </c>
      <c r="F77" s="1" t="s">
        <v>6</v>
      </c>
      <c r="G77" s="4" t="s">
        <v>22</v>
      </c>
      <c r="H77" s="2"/>
      <c r="I77" s="1" t="s">
        <v>179</v>
      </c>
      <c r="J77" s="4"/>
      <c r="K77" s="4"/>
      <c r="L77" s="29" t="s">
        <v>246</v>
      </c>
    </row>
    <row r="78" spans="1:12" x14ac:dyDescent="0.25">
      <c r="A78" s="4" t="s">
        <v>153</v>
      </c>
      <c r="B78" s="1"/>
      <c r="C78" s="1"/>
      <c r="D78" s="1"/>
      <c r="E78" s="4" t="s">
        <v>10</v>
      </c>
      <c r="F78" s="1" t="s">
        <v>10</v>
      </c>
      <c r="G78" s="4" t="s">
        <v>22</v>
      </c>
      <c r="H78" s="2"/>
      <c r="I78" s="1" t="s">
        <v>179</v>
      </c>
      <c r="J78" s="4"/>
      <c r="K78" s="4"/>
      <c r="L78" s="29" t="s">
        <v>247</v>
      </c>
    </row>
    <row r="79" spans="1:12" x14ac:dyDescent="0.25">
      <c r="A79" s="4" t="s">
        <v>154</v>
      </c>
      <c r="B79" s="1"/>
      <c r="C79" s="1"/>
      <c r="D79" s="1"/>
      <c r="E79" s="4" t="s">
        <v>6</v>
      </c>
      <c r="F79" s="1" t="s">
        <v>6</v>
      </c>
      <c r="G79" s="4" t="s">
        <v>22</v>
      </c>
      <c r="H79" s="2"/>
      <c r="I79" s="1" t="s">
        <v>179</v>
      </c>
      <c r="J79" s="4" t="s">
        <v>187</v>
      </c>
      <c r="K79" s="4" t="s">
        <v>193</v>
      </c>
      <c r="L79" s="29" t="s">
        <v>247</v>
      </c>
    </row>
    <row r="80" spans="1:12" x14ac:dyDescent="0.25">
      <c r="A80" s="4" t="s">
        <v>152</v>
      </c>
      <c r="B80" s="1"/>
      <c r="C80" s="1"/>
      <c r="D80" s="1"/>
      <c r="E80" s="4" t="s">
        <v>6</v>
      </c>
      <c r="F80" s="1" t="s">
        <v>6</v>
      </c>
      <c r="G80" s="24"/>
      <c r="H80" s="2"/>
      <c r="I80" s="1" t="s">
        <v>179</v>
      </c>
      <c r="J80" s="4"/>
      <c r="K80" s="4"/>
      <c r="L80" s="31"/>
    </row>
    <row r="81" spans="1:12" x14ac:dyDescent="0.25">
      <c r="A81" s="4" t="s">
        <v>151</v>
      </c>
      <c r="B81" s="1"/>
      <c r="C81" s="1"/>
      <c r="D81" s="1"/>
      <c r="E81" s="4" t="s">
        <v>6</v>
      </c>
      <c r="F81" s="1" t="s">
        <v>6</v>
      </c>
      <c r="G81" s="4" t="s">
        <v>27</v>
      </c>
      <c r="H81" s="2"/>
      <c r="I81" s="1" t="s">
        <v>179</v>
      </c>
      <c r="J81" s="4"/>
      <c r="K81" s="4"/>
      <c r="L81" s="31" t="s">
        <v>248</v>
      </c>
    </row>
    <row r="82" spans="1:12" x14ac:dyDescent="0.25">
      <c r="A82" s="4" t="s">
        <v>150</v>
      </c>
      <c r="B82" s="1"/>
      <c r="C82" s="1"/>
      <c r="D82" s="1"/>
      <c r="E82" s="4" t="s">
        <v>6</v>
      </c>
      <c r="F82" s="1" t="s">
        <v>6</v>
      </c>
      <c r="G82" s="24"/>
      <c r="H82" s="2"/>
      <c r="I82" s="1" t="s">
        <v>179</v>
      </c>
      <c r="J82" s="4"/>
      <c r="K82" s="4"/>
      <c r="L82" s="31"/>
    </row>
    <row r="83" spans="1:12" x14ac:dyDescent="0.25">
      <c r="A83" s="4" t="s">
        <v>149</v>
      </c>
      <c r="B83" s="1"/>
      <c r="C83" s="1"/>
      <c r="D83" s="1"/>
      <c r="E83" s="4" t="s">
        <v>6</v>
      </c>
      <c r="F83" s="1" t="s">
        <v>6</v>
      </c>
      <c r="G83" s="4" t="s">
        <v>11</v>
      </c>
      <c r="H83" s="2"/>
      <c r="I83" s="1" t="s">
        <v>179</v>
      </c>
      <c r="J83" s="4"/>
      <c r="K83" s="4"/>
      <c r="L83" s="31" t="s">
        <v>249</v>
      </c>
    </row>
    <row r="84" spans="1:12" x14ac:dyDescent="0.25">
      <c r="A84" s="4" t="s">
        <v>147</v>
      </c>
      <c r="B84" s="1"/>
      <c r="C84" s="1"/>
      <c r="D84" s="1"/>
      <c r="E84" s="4" t="s">
        <v>6</v>
      </c>
      <c r="F84" s="1" t="s">
        <v>6</v>
      </c>
      <c r="G84" s="4" t="s">
        <v>22</v>
      </c>
      <c r="H84" s="2"/>
      <c r="I84" s="1" t="s">
        <v>179</v>
      </c>
      <c r="J84" s="4"/>
      <c r="K84" s="4"/>
      <c r="L84" s="31" t="s">
        <v>250</v>
      </c>
    </row>
    <row r="85" spans="1:12" x14ac:dyDescent="0.25">
      <c r="A85" s="4" t="s">
        <v>148</v>
      </c>
      <c r="B85" s="1"/>
      <c r="C85" s="1"/>
      <c r="D85" s="1"/>
      <c r="E85" s="4" t="s">
        <v>10</v>
      </c>
      <c r="F85" s="1" t="s">
        <v>10</v>
      </c>
      <c r="G85" s="4" t="s">
        <v>22</v>
      </c>
      <c r="H85" s="2"/>
      <c r="I85" s="1" t="s">
        <v>179</v>
      </c>
      <c r="J85" s="4" t="s">
        <v>183</v>
      </c>
      <c r="K85" s="4"/>
      <c r="L85" s="31" t="s">
        <v>250</v>
      </c>
    </row>
    <row r="86" spans="1:12" x14ac:dyDescent="0.25">
      <c r="A86" s="4" t="s">
        <v>146</v>
      </c>
      <c r="B86" s="1"/>
      <c r="C86" s="1"/>
      <c r="D86" s="1"/>
      <c r="E86" s="4" t="s">
        <v>6</v>
      </c>
      <c r="F86" s="1" t="s">
        <v>6</v>
      </c>
      <c r="G86" s="4" t="s">
        <v>22</v>
      </c>
      <c r="H86" s="2"/>
      <c r="I86" s="25"/>
      <c r="J86" s="4"/>
      <c r="K86" s="4"/>
      <c r="L86" s="31" t="s">
        <v>212</v>
      </c>
    </row>
    <row r="87" spans="1:12" x14ac:dyDescent="0.25">
      <c r="A87" s="4" t="s">
        <v>145</v>
      </c>
      <c r="B87" s="1"/>
      <c r="C87" s="1"/>
      <c r="D87" s="1"/>
      <c r="E87" s="4" t="s">
        <v>6</v>
      </c>
      <c r="F87" s="1" t="s">
        <v>6</v>
      </c>
      <c r="G87" s="4" t="s">
        <v>22</v>
      </c>
      <c r="H87" s="2"/>
      <c r="I87" s="1" t="s">
        <v>179</v>
      </c>
      <c r="J87" s="4"/>
      <c r="K87" s="4"/>
      <c r="L87" s="35" t="s">
        <v>251</v>
      </c>
    </row>
    <row r="88" spans="1:12" x14ac:dyDescent="0.25">
      <c r="A88" s="4" t="s">
        <v>144</v>
      </c>
      <c r="B88" s="1"/>
      <c r="C88" s="1"/>
      <c r="D88" s="1"/>
      <c r="E88" s="4" t="s">
        <v>6</v>
      </c>
      <c r="F88" s="1" t="s">
        <v>6</v>
      </c>
      <c r="G88" s="4" t="s">
        <v>22</v>
      </c>
      <c r="H88" s="2"/>
      <c r="I88" s="1" t="s">
        <v>179</v>
      </c>
      <c r="J88" s="4" t="s">
        <v>191</v>
      </c>
      <c r="K88" s="4" t="s">
        <v>194</v>
      </c>
      <c r="L88" s="29" t="s">
        <v>252</v>
      </c>
    </row>
    <row r="89" spans="1:12" x14ac:dyDescent="0.25">
      <c r="A89" s="4" t="s">
        <v>143</v>
      </c>
      <c r="B89" s="1"/>
      <c r="C89" s="1"/>
      <c r="D89" s="1"/>
      <c r="E89" s="4" t="s">
        <v>10</v>
      </c>
      <c r="F89" s="1" t="s">
        <v>10</v>
      </c>
      <c r="G89" s="4" t="s">
        <v>22</v>
      </c>
      <c r="H89" s="2"/>
      <c r="I89" s="1" t="s">
        <v>179</v>
      </c>
      <c r="J89" s="30"/>
      <c r="K89" s="4"/>
      <c r="L89" s="36" t="s">
        <v>252</v>
      </c>
    </row>
    <row r="90" spans="1:12" x14ac:dyDescent="0.25">
      <c r="A90" s="4" t="s">
        <v>142</v>
      </c>
      <c r="B90" s="1"/>
      <c r="C90" s="1"/>
      <c r="D90" s="1"/>
      <c r="E90" s="4" t="s">
        <v>6</v>
      </c>
      <c r="F90" s="1" t="s">
        <v>6</v>
      </c>
      <c r="G90" s="4" t="s">
        <v>22</v>
      </c>
      <c r="H90" s="2"/>
      <c r="I90" s="25"/>
      <c r="J90" s="30"/>
      <c r="K90" s="4"/>
      <c r="L90" s="37" t="s">
        <v>253</v>
      </c>
    </row>
    <row r="91" spans="1:12" x14ac:dyDescent="0.25">
      <c r="A91" s="4" t="s">
        <v>141</v>
      </c>
      <c r="B91" s="1"/>
      <c r="C91" s="1"/>
      <c r="D91" s="1"/>
      <c r="E91" s="4" t="s">
        <v>6</v>
      </c>
      <c r="F91" s="1" t="s">
        <v>6</v>
      </c>
      <c r="G91" s="4" t="s">
        <v>12</v>
      </c>
      <c r="H91" s="2"/>
      <c r="I91" s="1" t="s">
        <v>179</v>
      </c>
      <c r="J91" s="4"/>
      <c r="K91" s="4"/>
      <c r="L91" s="31" t="s">
        <v>254</v>
      </c>
    </row>
    <row r="92" spans="1:12" x14ac:dyDescent="0.25">
      <c r="A92" s="4" t="s">
        <v>140</v>
      </c>
      <c r="B92" s="1"/>
      <c r="C92" s="1"/>
      <c r="D92" s="1"/>
      <c r="E92" s="4" t="s">
        <v>6</v>
      </c>
      <c r="F92" s="1" t="s">
        <v>6</v>
      </c>
      <c r="G92" s="4" t="s">
        <v>22</v>
      </c>
      <c r="H92" s="2"/>
      <c r="I92" s="1" t="s">
        <v>179</v>
      </c>
      <c r="J92" s="4"/>
      <c r="K92" s="4"/>
      <c r="L92" s="29" t="s">
        <v>255</v>
      </c>
    </row>
    <row r="93" spans="1:12" x14ac:dyDescent="0.25">
      <c r="A93" s="4" t="s">
        <v>139</v>
      </c>
      <c r="B93" s="1"/>
      <c r="C93" s="1"/>
      <c r="D93" s="1"/>
      <c r="E93" s="4" t="s">
        <v>6</v>
      </c>
      <c r="F93" s="1" t="s">
        <v>6</v>
      </c>
      <c r="G93" s="4" t="s">
        <v>26</v>
      </c>
      <c r="H93" s="2"/>
      <c r="I93" s="1" t="s">
        <v>179</v>
      </c>
      <c r="J93" s="1" t="s">
        <v>192</v>
      </c>
      <c r="K93" s="1"/>
      <c r="L93" s="29" t="s">
        <v>213</v>
      </c>
    </row>
    <row r="94" spans="1:12" x14ac:dyDescent="0.25">
      <c r="A94" s="4" t="s">
        <v>138</v>
      </c>
      <c r="B94" s="1"/>
      <c r="C94" s="1"/>
      <c r="D94" s="1"/>
      <c r="E94" s="4" t="s">
        <v>6</v>
      </c>
      <c r="F94" s="1" t="s">
        <v>6</v>
      </c>
      <c r="G94" s="4" t="s">
        <v>12</v>
      </c>
      <c r="H94" s="2"/>
      <c r="I94" s="25"/>
      <c r="J94" s="4"/>
      <c r="K94" s="4"/>
      <c r="L94" s="31" t="s">
        <v>256</v>
      </c>
    </row>
    <row r="95" spans="1:12" x14ac:dyDescent="0.25">
      <c r="A95" s="4" t="s">
        <v>137</v>
      </c>
      <c r="B95" s="1"/>
      <c r="C95" s="1"/>
      <c r="D95" s="1"/>
      <c r="E95" s="24"/>
      <c r="F95" s="19"/>
      <c r="G95" s="4" t="s">
        <v>26</v>
      </c>
      <c r="H95" s="2"/>
      <c r="I95" s="1" t="s">
        <v>179</v>
      </c>
      <c r="J95" s="4"/>
      <c r="K95" s="4"/>
      <c r="L95" s="29" t="s">
        <v>215</v>
      </c>
    </row>
    <row r="96" spans="1:12" x14ac:dyDescent="0.25">
      <c r="A96" s="4" t="s">
        <v>136</v>
      </c>
      <c r="B96" s="1"/>
      <c r="C96" s="1"/>
      <c r="D96" s="1"/>
      <c r="E96" s="4" t="s">
        <v>6</v>
      </c>
      <c r="F96" s="1" t="s">
        <v>6</v>
      </c>
      <c r="G96" s="24"/>
      <c r="H96" s="2"/>
      <c r="I96" s="1" t="s">
        <v>179</v>
      </c>
      <c r="J96" s="4"/>
      <c r="K96" s="4"/>
      <c r="L96" s="31"/>
    </row>
    <row r="97" spans="1:12" x14ac:dyDescent="0.25">
      <c r="A97" s="4" t="s">
        <v>135</v>
      </c>
      <c r="B97" s="1"/>
      <c r="C97" s="1"/>
      <c r="D97" s="1"/>
      <c r="E97" s="4" t="s">
        <v>10</v>
      </c>
      <c r="F97" s="1" t="s">
        <v>10</v>
      </c>
      <c r="G97" s="4" t="s">
        <v>25</v>
      </c>
      <c r="H97" s="2"/>
      <c r="I97" s="25"/>
      <c r="J97" s="4"/>
      <c r="K97" s="4"/>
      <c r="L97" s="31" t="s">
        <v>236</v>
      </c>
    </row>
    <row r="98" spans="1:12" x14ac:dyDescent="0.25">
      <c r="A98" s="4" t="s">
        <v>134</v>
      </c>
      <c r="B98" s="1"/>
      <c r="C98" s="1"/>
      <c r="D98" s="1"/>
      <c r="E98" s="4" t="s">
        <v>10</v>
      </c>
      <c r="F98" s="1" t="s">
        <v>10</v>
      </c>
      <c r="G98" s="4" t="s">
        <v>22</v>
      </c>
      <c r="H98" s="2"/>
      <c r="I98" s="1" t="s">
        <v>179</v>
      </c>
      <c r="J98" s="4"/>
      <c r="K98" s="4"/>
      <c r="L98" s="29" t="s">
        <v>202</v>
      </c>
    </row>
    <row r="99" spans="1:12" x14ac:dyDescent="0.25">
      <c r="A99" s="4" t="s">
        <v>133</v>
      </c>
      <c r="B99" s="1"/>
      <c r="C99" s="1"/>
      <c r="D99" s="1"/>
      <c r="E99" s="4" t="s">
        <v>6</v>
      </c>
      <c r="F99" s="1" t="s">
        <v>6</v>
      </c>
      <c r="G99" s="4" t="s">
        <v>22</v>
      </c>
      <c r="H99" s="2"/>
      <c r="I99" s="25"/>
      <c r="J99" s="4"/>
      <c r="K99" s="4"/>
      <c r="L99" s="31" t="s">
        <v>257</v>
      </c>
    </row>
    <row r="100" spans="1:12" x14ac:dyDescent="0.25">
      <c r="A100" s="4" t="s">
        <v>131</v>
      </c>
      <c r="B100" s="1"/>
      <c r="C100" s="1"/>
      <c r="D100" s="1"/>
      <c r="E100" s="4" t="s">
        <v>6</v>
      </c>
      <c r="F100" s="1" t="s">
        <v>6</v>
      </c>
      <c r="G100" s="4" t="s">
        <v>22</v>
      </c>
      <c r="H100" s="2"/>
      <c r="I100" s="25"/>
      <c r="J100" s="4"/>
      <c r="K100" s="4"/>
      <c r="L100" s="31" t="s">
        <v>258</v>
      </c>
    </row>
    <row r="101" spans="1:12" x14ac:dyDescent="0.25">
      <c r="A101" s="4" t="s">
        <v>132</v>
      </c>
      <c r="B101" s="1"/>
      <c r="C101" s="1"/>
      <c r="D101" s="1"/>
      <c r="E101" s="4" t="s">
        <v>10</v>
      </c>
      <c r="F101" s="1" t="s">
        <v>10</v>
      </c>
      <c r="G101" s="4" t="s">
        <v>22</v>
      </c>
      <c r="H101" s="2"/>
      <c r="I101" s="1" t="s">
        <v>179</v>
      </c>
      <c r="J101" s="4"/>
      <c r="K101" s="4"/>
      <c r="L101" s="31" t="s">
        <v>258</v>
      </c>
    </row>
    <row r="102" spans="1:12" x14ac:dyDescent="0.25">
      <c r="A102" s="4" t="s">
        <v>130</v>
      </c>
      <c r="B102" s="1"/>
      <c r="C102" s="1"/>
      <c r="D102" s="1"/>
      <c r="E102" s="4" t="s">
        <v>6</v>
      </c>
      <c r="F102" s="1" t="s">
        <v>6</v>
      </c>
      <c r="G102" s="4" t="s">
        <v>12</v>
      </c>
      <c r="H102" s="2"/>
      <c r="I102" s="1" t="s">
        <v>179</v>
      </c>
      <c r="J102" s="4" t="s">
        <v>186</v>
      </c>
      <c r="K102" s="4"/>
      <c r="L102" s="29" t="s">
        <v>259</v>
      </c>
    </row>
    <row r="103" spans="1:12" x14ac:dyDescent="0.25">
      <c r="A103" s="4" t="s">
        <v>128</v>
      </c>
      <c r="B103" s="1"/>
      <c r="C103" s="1"/>
      <c r="D103" s="1"/>
      <c r="E103" s="4" t="s">
        <v>7</v>
      </c>
      <c r="F103" s="1" t="s">
        <v>10</v>
      </c>
      <c r="G103" s="4" t="s">
        <v>22</v>
      </c>
      <c r="H103" s="2"/>
      <c r="I103" s="1" t="s">
        <v>179</v>
      </c>
      <c r="J103" s="4"/>
      <c r="K103" s="4"/>
      <c r="L103" s="29" t="s">
        <v>260</v>
      </c>
    </row>
    <row r="104" spans="1:12" x14ac:dyDescent="0.25">
      <c r="A104" s="4" t="s">
        <v>129</v>
      </c>
      <c r="B104" s="1"/>
      <c r="C104" s="1"/>
      <c r="D104" s="1"/>
      <c r="E104" s="4" t="s">
        <v>10</v>
      </c>
      <c r="F104" s="1" t="s">
        <v>10</v>
      </c>
      <c r="G104" s="4" t="s">
        <v>11</v>
      </c>
      <c r="H104" s="2"/>
      <c r="I104" s="1" t="s">
        <v>179</v>
      </c>
      <c r="J104" s="4" t="s">
        <v>191</v>
      </c>
      <c r="K104" s="4" t="s">
        <v>194</v>
      </c>
      <c r="L104" s="29" t="s">
        <v>260</v>
      </c>
    </row>
    <row r="105" spans="1:12" x14ac:dyDescent="0.25">
      <c r="A105" s="4" t="s">
        <v>127</v>
      </c>
      <c r="B105" s="1"/>
      <c r="C105" s="1"/>
      <c r="D105" s="1"/>
      <c r="E105" s="4" t="s">
        <v>6</v>
      </c>
      <c r="F105" s="1" t="s">
        <v>6</v>
      </c>
      <c r="G105" s="4" t="s">
        <v>22</v>
      </c>
      <c r="H105" s="2"/>
      <c r="I105" s="25"/>
      <c r="J105" s="4"/>
      <c r="K105" s="4"/>
      <c r="L105" s="29" t="s">
        <v>261</v>
      </c>
    </row>
    <row r="106" spans="1:12" x14ac:dyDescent="0.25">
      <c r="A106" s="4" t="s">
        <v>126</v>
      </c>
      <c r="B106" s="1"/>
      <c r="C106" s="1"/>
      <c r="D106" s="1"/>
      <c r="E106" s="4" t="s">
        <v>6</v>
      </c>
      <c r="F106" s="1" t="s">
        <v>6</v>
      </c>
      <c r="G106" s="4" t="s">
        <v>11</v>
      </c>
      <c r="H106" s="2"/>
      <c r="I106" s="1" t="s">
        <v>179</v>
      </c>
      <c r="J106" s="4"/>
      <c r="K106" s="4"/>
      <c r="L106" s="29" t="s">
        <v>262</v>
      </c>
    </row>
    <row r="107" spans="1:12" x14ac:dyDescent="0.25">
      <c r="A107" s="4" t="s">
        <v>125</v>
      </c>
      <c r="B107" s="1"/>
      <c r="C107" s="1"/>
      <c r="D107" s="1"/>
      <c r="E107" s="4" t="s">
        <v>6</v>
      </c>
      <c r="F107" s="1" t="s">
        <v>6</v>
      </c>
      <c r="G107" s="4" t="s">
        <v>11</v>
      </c>
      <c r="H107" s="2"/>
      <c r="I107" s="25"/>
      <c r="J107" s="4" t="s">
        <v>187</v>
      </c>
      <c r="K107" s="4" t="s">
        <v>195</v>
      </c>
      <c r="L107" s="29" t="s">
        <v>263</v>
      </c>
    </row>
    <row r="108" spans="1:12" x14ac:dyDescent="0.25">
      <c r="A108" s="4" t="s">
        <v>124</v>
      </c>
      <c r="B108" s="1"/>
      <c r="C108" s="1"/>
      <c r="D108" s="1"/>
      <c r="E108" s="4" t="s">
        <v>10</v>
      </c>
      <c r="F108" s="1" t="s">
        <v>10</v>
      </c>
      <c r="G108" s="4" t="s">
        <v>22</v>
      </c>
      <c r="H108" s="2"/>
      <c r="I108" s="25"/>
      <c r="J108" s="4"/>
      <c r="K108" s="4"/>
      <c r="L108" s="29" t="s">
        <v>263</v>
      </c>
    </row>
    <row r="109" spans="1:12" x14ac:dyDescent="0.25">
      <c r="A109" s="4" t="s">
        <v>123</v>
      </c>
      <c r="B109" s="1"/>
      <c r="C109" s="1"/>
      <c r="D109" s="1"/>
      <c r="E109" s="4" t="s">
        <v>6</v>
      </c>
      <c r="F109" s="1" t="s">
        <v>6</v>
      </c>
      <c r="G109" s="4" t="s">
        <v>22</v>
      </c>
      <c r="H109" s="2"/>
      <c r="I109" s="1" t="s">
        <v>179</v>
      </c>
      <c r="J109" s="4"/>
      <c r="K109" s="4"/>
      <c r="L109" s="29" t="s">
        <v>264</v>
      </c>
    </row>
    <row r="110" spans="1:12" x14ac:dyDescent="0.25">
      <c r="A110" s="4" t="s">
        <v>122</v>
      </c>
      <c r="B110" s="1"/>
      <c r="C110" s="1"/>
      <c r="D110" s="1"/>
      <c r="E110" s="4" t="s">
        <v>6</v>
      </c>
      <c r="F110" s="1" t="s">
        <v>6</v>
      </c>
      <c r="G110" s="4" t="s">
        <v>22</v>
      </c>
      <c r="H110" s="2"/>
      <c r="I110" s="1" t="s">
        <v>179</v>
      </c>
      <c r="J110" s="4"/>
      <c r="K110" s="4"/>
      <c r="L110" s="29" t="s">
        <v>247</v>
      </c>
    </row>
    <row r="111" spans="1:12" x14ac:dyDescent="0.25">
      <c r="A111" s="4" t="s">
        <v>121</v>
      </c>
      <c r="B111" s="1"/>
      <c r="C111" s="1"/>
      <c r="D111" s="1"/>
      <c r="E111" s="4" t="s">
        <v>6</v>
      </c>
      <c r="F111" s="1" t="s">
        <v>6</v>
      </c>
      <c r="G111" s="4" t="s">
        <v>11</v>
      </c>
      <c r="H111" s="2"/>
      <c r="I111" s="1" t="s">
        <v>179</v>
      </c>
      <c r="J111" s="4"/>
      <c r="K111" s="4"/>
      <c r="L111" s="29" t="s">
        <v>265</v>
      </c>
    </row>
    <row r="112" spans="1:12" x14ac:dyDescent="0.25">
      <c r="A112" s="4" t="s">
        <v>120</v>
      </c>
      <c r="B112" s="1"/>
      <c r="C112" s="1"/>
      <c r="D112" s="1"/>
      <c r="E112" s="4" t="s">
        <v>6</v>
      </c>
      <c r="F112" s="1" t="s">
        <v>6</v>
      </c>
      <c r="G112" s="4" t="s">
        <v>22</v>
      </c>
      <c r="H112" s="2"/>
      <c r="I112" s="25"/>
      <c r="J112" s="4"/>
      <c r="K112" s="4"/>
      <c r="L112" s="29" t="s">
        <v>266</v>
      </c>
    </row>
    <row r="113" spans="1:12" x14ac:dyDescent="0.25">
      <c r="A113" s="4" t="s">
        <v>119</v>
      </c>
      <c r="B113" s="1"/>
      <c r="C113" s="1"/>
      <c r="D113" s="1"/>
      <c r="E113" s="4" t="s">
        <v>10</v>
      </c>
      <c r="F113" s="1" t="s">
        <v>10</v>
      </c>
      <c r="G113" s="4" t="s">
        <v>26</v>
      </c>
      <c r="H113" s="2"/>
      <c r="I113" s="1" t="s">
        <v>179</v>
      </c>
      <c r="J113" s="4"/>
      <c r="K113" s="4"/>
      <c r="L113" s="29" t="s">
        <v>267</v>
      </c>
    </row>
    <row r="114" spans="1:12" x14ac:dyDescent="0.25">
      <c r="A114" s="4" t="s">
        <v>118</v>
      </c>
      <c r="B114" s="1"/>
      <c r="C114" s="1"/>
      <c r="D114" s="1"/>
      <c r="E114" s="4" t="s">
        <v>6</v>
      </c>
      <c r="F114" s="1" t="s">
        <v>6</v>
      </c>
      <c r="G114" s="4" t="s">
        <v>22</v>
      </c>
      <c r="H114" s="2"/>
      <c r="I114" s="1" t="s">
        <v>179</v>
      </c>
      <c r="J114" s="4" t="s">
        <v>190</v>
      </c>
      <c r="K114" s="4" t="s">
        <v>195</v>
      </c>
      <c r="L114" s="32" t="s">
        <v>268</v>
      </c>
    </row>
    <row r="115" spans="1:12" x14ac:dyDescent="0.25">
      <c r="A115" s="4" t="s">
        <v>117</v>
      </c>
      <c r="B115" s="1"/>
      <c r="C115" s="1"/>
      <c r="D115" s="1"/>
      <c r="E115" s="4" t="s">
        <v>10</v>
      </c>
      <c r="F115" s="1" t="s">
        <v>10</v>
      </c>
      <c r="G115" s="4" t="s">
        <v>11</v>
      </c>
      <c r="H115" s="2"/>
      <c r="I115" s="1" t="s">
        <v>179</v>
      </c>
      <c r="J115" s="4"/>
      <c r="K115" s="4"/>
      <c r="L115" s="29" t="s">
        <v>215</v>
      </c>
    </row>
    <row r="116" spans="1:12" x14ac:dyDescent="0.25">
      <c r="A116" s="4" t="s">
        <v>116</v>
      </c>
      <c r="B116" s="1"/>
      <c r="C116" s="1"/>
      <c r="D116" s="1"/>
      <c r="E116" s="4" t="s">
        <v>6</v>
      </c>
      <c r="F116" s="1" t="s">
        <v>6</v>
      </c>
      <c r="G116" s="4" t="s">
        <v>22</v>
      </c>
      <c r="H116" s="2"/>
      <c r="I116" s="25"/>
      <c r="J116" s="4" t="s">
        <v>186</v>
      </c>
      <c r="K116" s="4" t="s">
        <v>194</v>
      </c>
      <c r="L116" s="29" t="s">
        <v>269</v>
      </c>
    </row>
    <row r="117" spans="1:12" x14ac:dyDescent="0.25">
      <c r="A117" s="4" t="s">
        <v>114</v>
      </c>
      <c r="B117" s="1"/>
      <c r="C117" s="1"/>
      <c r="D117" s="1"/>
      <c r="E117" s="4" t="s">
        <v>8</v>
      </c>
      <c r="F117" s="1" t="s">
        <v>10</v>
      </c>
      <c r="G117" s="24"/>
      <c r="H117" s="2"/>
      <c r="I117" s="25"/>
      <c r="J117" s="4"/>
      <c r="K117" s="4"/>
      <c r="L117" s="29" t="s">
        <v>269</v>
      </c>
    </row>
    <row r="118" spans="1:12" x14ac:dyDescent="0.25">
      <c r="A118" s="4" t="s">
        <v>115</v>
      </c>
      <c r="B118" s="1"/>
      <c r="C118" s="1"/>
      <c r="D118" s="1"/>
      <c r="E118" s="4" t="s">
        <v>10</v>
      </c>
      <c r="F118" s="1" t="s">
        <v>10</v>
      </c>
      <c r="G118" s="4" t="s">
        <v>11</v>
      </c>
      <c r="H118" s="2"/>
      <c r="I118" s="25"/>
      <c r="J118" s="4"/>
      <c r="K118" s="4"/>
      <c r="L118" s="29" t="s">
        <v>269</v>
      </c>
    </row>
    <row r="119" spans="1:12" x14ac:dyDescent="0.25">
      <c r="A119" s="4" t="s">
        <v>113</v>
      </c>
      <c r="B119" s="1"/>
      <c r="C119" s="1"/>
      <c r="D119" s="1"/>
      <c r="E119" s="4" t="s">
        <v>6</v>
      </c>
      <c r="F119" s="1" t="s">
        <v>6</v>
      </c>
      <c r="G119" s="4" t="s">
        <v>22</v>
      </c>
      <c r="H119" s="2"/>
      <c r="I119" s="1" t="s">
        <v>179</v>
      </c>
      <c r="J119" s="4"/>
      <c r="K119" s="4"/>
      <c r="L119" s="29" t="s">
        <v>270</v>
      </c>
    </row>
    <row r="120" spans="1:12" x14ac:dyDescent="0.25">
      <c r="A120" s="4" t="s">
        <v>112</v>
      </c>
      <c r="B120" s="1"/>
      <c r="C120" s="1"/>
      <c r="D120" s="1"/>
      <c r="E120" s="4" t="s">
        <v>6</v>
      </c>
      <c r="F120" s="1" t="s">
        <v>6</v>
      </c>
      <c r="G120" s="4" t="s">
        <v>25</v>
      </c>
      <c r="H120" s="2"/>
      <c r="I120" s="1" t="s">
        <v>179</v>
      </c>
      <c r="J120" s="4"/>
      <c r="K120" s="4"/>
      <c r="L120" s="29" t="s">
        <v>222</v>
      </c>
    </row>
    <row r="121" spans="1:12" x14ac:dyDescent="0.25">
      <c r="A121" s="4" t="s">
        <v>110</v>
      </c>
      <c r="B121" s="1"/>
      <c r="C121" s="1"/>
      <c r="D121" s="1"/>
      <c r="E121" s="4" t="s">
        <v>10</v>
      </c>
      <c r="F121" s="1" t="s">
        <v>10</v>
      </c>
      <c r="G121" s="4" t="s">
        <v>25</v>
      </c>
      <c r="H121" s="2"/>
      <c r="I121" s="1" t="s">
        <v>179</v>
      </c>
      <c r="J121" s="4"/>
      <c r="K121" s="4"/>
      <c r="L121" s="29" t="s">
        <v>271</v>
      </c>
    </row>
    <row r="122" spans="1:12" x14ac:dyDescent="0.25">
      <c r="A122" s="4" t="s">
        <v>111</v>
      </c>
      <c r="B122" s="1"/>
      <c r="C122" s="1"/>
      <c r="D122" s="1"/>
      <c r="E122" s="4" t="s">
        <v>6</v>
      </c>
      <c r="F122" s="1" t="s">
        <v>6</v>
      </c>
      <c r="G122" s="4" t="s">
        <v>26</v>
      </c>
      <c r="H122" s="2"/>
      <c r="I122" s="1" t="s">
        <v>179</v>
      </c>
      <c r="J122" s="4"/>
      <c r="K122" s="4"/>
      <c r="L122" s="29" t="s">
        <v>271</v>
      </c>
    </row>
    <row r="123" spans="1:12" x14ac:dyDescent="0.25">
      <c r="A123" s="4" t="s">
        <v>108</v>
      </c>
      <c r="B123" s="1"/>
      <c r="C123" s="1"/>
      <c r="D123" s="1"/>
      <c r="E123" s="4" t="s">
        <v>9</v>
      </c>
      <c r="F123" s="1" t="s">
        <v>10</v>
      </c>
      <c r="G123" s="4" t="s">
        <v>11</v>
      </c>
      <c r="H123" s="2"/>
      <c r="I123" s="1" t="s">
        <v>179</v>
      </c>
      <c r="J123" s="4"/>
      <c r="K123" s="4"/>
      <c r="L123" s="29" t="s">
        <v>271</v>
      </c>
    </row>
    <row r="124" spans="1:12" x14ac:dyDescent="0.25">
      <c r="A124" s="4" t="s">
        <v>109</v>
      </c>
      <c r="B124" s="1"/>
      <c r="C124" s="1"/>
      <c r="D124" s="1"/>
      <c r="E124" s="4" t="s">
        <v>9</v>
      </c>
      <c r="F124" s="1" t="s">
        <v>6</v>
      </c>
      <c r="G124" s="4" t="s">
        <v>26</v>
      </c>
      <c r="H124" s="2"/>
      <c r="I124" s="1" t="s">
        <v>179</v>
      </c>
      <c r="J124" s="4"/>
      <c r="K124" s="4"/>
      <c r="L124" s="29" t="s">
        <v>271</v>
      </c>
    </row>
    <row r="125" spans="1:12" x14ac:dyDescent="0.25">
      <c r="A125" s="4" t="s">
        <v>106</v>
      </c>
      <c r="B125" s="1"/>
      <c r="C125" s="1"/>
      <c r="D125" s="1"/>
      <c r="E125" s="4" t="s">
        <v>6</v>
      </c>
      <c r="F125" s="1" t="s">
        <v>6</v>
      </c>
      <c r="G125" s="4" t="s">
        <v>27</v>
      </c>
      <c r="H125" s="2"/>
      <c r="I125" s="1" t="s">
        <v>179</v>
      </c>
      <c r="J125" s="4"/>
      <c r="K125" s="4"/>
      <c r="L125" s="29" t="s">
        <v>272</v>
      </c>
    </row>
    <row r="126" spans="1:12" x14ac:dyDescent="0.25">
      <c r="A126" s="4" t="s">
        <v>107</v>
      </c>
      <c r="B126" s="1"/>
      <c r="C126" s="1"/>
      <c r="D126" s="1"/>
      <c r="E126" s="4" t="s">
        <v>10</v>
      </c>
      <c r="F126" s="1" t="s">
        <v>10</v>
      </c>
      <c r="G126" s="4" t="s">
        <v>27</v>
      </c>
      <c r="H126" s="2"/>
      <c r="I126" s="1" t="s">
        <v>179</v>
      </c>
      <c r="J126" s="4" t="s">
        <v>186</v>
      </c>
      <c r="K126" s="4" t="s">
        <v>194</v>
      </c>
      <c r="L126" s="29" t="s">
        <v>272</v>
      </c>
    </row>
    <row r="127" spans="1:12" x14ac:dyDescent="0.25">
      <c r="A127" s="4" t="s">
        <v>105</v>
      </c>
      <c r="B127" s="1"/>
      <c r="C127" s="1"/>
      <c r="D127" s="1"/>
      <c r="E127" s="4" t="s">
        <v>6</v>
      </c>
      <c r="F127" s="1" t="s">
        <v>6</v>
      </c>
      <c r="G127" s="4" t="s">
        <v>27</v>
      </c>
      <c r="H127" s="2"/>
      <c r="I127" s="1" t="s">
        <v>179</v>
      </c>
      <c r="J127" s="4"/>
      <c r="K127" s="4"/>
      <c r="L127" s="29" t="s">
        <v>273</v>
      </c>
    </row>
    <row r="128" spans="1:12" x14ac:dyDescent="0.25">
      <c r="A128" s="4" t="s">
        <v>104</v>
      </c>
      <c r="B128" s="1"/>
      <c r="C128" s="1"/>
      <c r="D128" s="1"/>
      <c r="E128" s="4" t="s">
        <v>6</v>
      </c>
      <c r="F128" s="1" t="s">
        <v>6</v>
      </c>
      <c r="G128" s="4" t="s">
        <v>22</v>
      </c>
      <c r="H128" s="2"/>
      <c r="I128" s="1" t="s">
        <v>179</v>
      </c>
      <c r="J128" s="4"/>
      <c r="K128" s="4"/>
      <c r="L128" s="29" t="s">
        <v>273</v>
      </c>
    </row>
    <row r="129" spans="1:12" x14ac:dyDescent="0.25">
      <c r="A129" s="4" t="s">
        <v>103</v>
      </c>
      <c r="B129" s="1"/>
      <c r="C129" s="1"/>
      <c r="D129" s="1"/>
      <c r="E129" s="24"/>
      <c r="F129" s="19"/>
      <c r="G129" s="4" t="s">
        <v>22</v>
      </c>
      <c r="H129" s="2"/>
      <c r="I129" s="1" t="s">
        <v>179</v>
      </c>
      <c r="J129" s="4"/>
      <c r="K129" s="4"/>
      <c r="L129" s="29" t="s">
        <v>271</v>
      </c>
    </row>
    <row r="130" spans="1:12" x14ac:dyDescent="0.25">
      <c r="A130" s="4" t="s">
        <v>102</v>
      </c>
      <c r="B130" s="1"/>
      <c r="C130" s="1"/>
      <c r="D130" s="1"/>
      <c r="E130" s="4" t="s">
        <v>6</v>
      </c>
      <c r="F130" s="1" t="s">
        <v>6</v>
      </c>
      <c r="G130" s="4" t="s">
        <v>22</v>
      </c>
      <c r="H130" s="2"/>
      <c r="I130" s="1" t="s">
        <v>179</v>
      </c>
      <c r="J130" s="30"/>
      <c r="K130" s="4"/>
      <c r="L130" s="38" t="s">
        <v>202</v>
      </c>
    </row>
    <row r="131" spans="1:12" x14ac:dyDescent="0.25">
      <c r="A131" s="4" t="s">
        <v>101</v>
      </c>
      <c r="B131" s="1"/>
      <c r="C131" s="1"/>
      <c r="D131" s="1"/>
      <c r="E131" s="4" t="s">
        <v>8</v>
      </c>
      <c r="F131" s="1" t="s">
        <v>10</v>
      </c>
      <c r="G131" s="4" t="s">
        <v>22</v>
      </c>
      <c r="H131" s="2"/>
      <c r="I131" s="25"/>
      <c r="J131" s="30"/>
      <c r="K131" s="4"/>
      <c r="L131" s="39" t="s">
        <v>253</v>
      </c>
    </row>
    <row r="132" spans="1:12" x14ac:dyDescent="0.25">
      <c r="A132" s="4" t="s">
        <v>100</v>
      </c>
      <c r="B132" s="1"/>
      <c r="C132" s="1"/>
      <c r="D132" s="1"/>
      <c r="E132" s="4" t="s">
        <v>10</v>
      </c>
      <c r="F132" s="1" t="s">
        <v>10</v>
      </c>
      <c r="G132" s="4" t="s">
        <v>22</v>
      </c>
      <c r="H132" s="2"/>
      <c r="I132" s="1" t="s">
        <v>179</v>
      </c>
      <c r="J132" s="30"/>
      <c r="K132" s="4"/>
      <c r="L132" s="40" t="s">
        <v>238</v>
      </c>
    </row>
    <row r="133" spans="1:12" x14ac:dyDescent="0.25">
      <c r="A133" s="4" t="s">
        <v>99</v>
      </c>
      <c r="B133" s="1"/>
      <c r="C133" s="1"/>
      <c r="D133" s="1"/>
      <c r="E133" s="4" t="s">
        <v>6</v>
      </c>
      <c r="F133" s="1" t="s">
        <v>6</v>
      </c>
      <c r="G133" s="4" t="s">
        <v>22</v>
      </c>
      <c r="H133" s="2"/>
      <c r="I133" s="1" t="s">
        <v>179</v>
      </c>
      <c r="J133" s="4"/>
      <c r="K133" s="4"/>
      <c r="L133" s="31" t="s">
        <v>238</v>
      </c>
    </row>
    <row r="134" spans="1:12" x14ac:dyDescent="0.25">
      <c r="A134" s="4" t="s">
        <v>98</v>
      </c>
      <c r="B134" s="1"/>
      <c r="C134" s="1"/>
      <c r="D134" s="1"/>
      <c r="E134" s="4" t="s">
        <v>6</v>
      </c>
      <c r="F134" s="1" t="s">
        <v>6</v>
      </c>
      <c r="G134" s="4" t="s">
        <v>22</v>
      </c>
      <c r="H134" s="2"/>
      <c r="I134" s="1" t="s">
        <v>179</v>
      </c>
      <c r="J134" s="4"/>
      <c r="K134" s="4"/>
      <c r="L134" s="29" t="s">
        <v>271</v>
      </c>
    </row>
    <row r="135" spans="1:12" x14ac:dyDescent="0.25">
      <c r="A135" s="4" t="s">
        <v>97</v>
      </c>
      <c r="B135" s="1"/>
      <c r="C135" s="1"/>
      <c r="D135" s="1"/>
      <c r="E135" s="4" t="s">
        <v>10</v>
      </c>
      <c r="F135" s="1" t="s">
        <v>10</v>
      </c>
      <c r="G135" s="4" t="s">
        <v>11</v>
      </c>
      <c r="H135" s="2"/>
      <c r="I135" s="25"/>
      <c r="J135" s="4"/>
      <c r="K135" s="4"/>
      <c r="L135" s="31" t="s">
        <v>256</v>
      </c>
    </row>
    <row r="136" spans="1:12" x14ac:dyDescent="0.25">
      <c r="A136" s="4" t="s">
        <v>96</v>
      </c>
      <c r="B136" s="1"/>
      <c r="C136" s="1"/>
      <c r="D136" s="1"/>
      <c r="E136" s="4" t="s">
        <v>6</v>
      </c>
      <c r="F136" s="1" t="s">
        <v>6</v>
      </c>
      <c r="G136" s="4" t="s">
        <v>22</v>
      </c>
      <c r="H136" s="2"/>
      <c r="I136" s="1" t="s">
        <v>179</v>
      </c>
      <c r="J136" s="4"/>
      <c r="K136" s="4"/>
      <c r="L136" s="29" t="s">
        <v>274</v>
      </c>
    </row>
    <row r="137" spans="1:12" x14ac:dyDescent="0.25">
      <c r="A137" s="4" t="s">
        <v>95</v>
      </c>
      <c r="B137" s="1"/>
      <c r="C137" s="1"/>
      <c r="D137" s="1"/>
      <c r="E137" s="4" t="s">
        <v>6</v>
      </c>
      <c r="F137" s="1" t="s">
        <v>6</v>
      </c>
      <c r="G137" s="4" t="s">
        <v>11</v>
      </c>
      <c r="H137" s="2"/>
      <c r="I137" s="1" t="s">
        <v>179</v>
      </c>
      <c r="J137" s="4"/>
      <c r="K137" s="4"/>
      <c r="L137" s="29" t="s">
        <v>220</v>
      </c>
    </row>
    <row r="138" spans="1:12" x14ac:dyDescent="0.25">
      <c r="A138" s="4" t="s">
        <v>94</v>
      </c>
      <c r="B138" s="1"/>
      <c r="C138" s="1"/>
      <c r="D138" s="1"/>
      <c r="E138" s="4" t="s">
        <v>6</v>
      </c>
      <c r="F138" s="1" t="s">
        <v>6</v>
      </c>
      <c r="G138" s="4" t="s">
        <v>22</v>
      </c>
      <c r="H138" s="2"/>
      <c r="I138" s="1" t="s">
        <v>179</v>
      </c>
      <c r="J138" s="4"/>
      <c r="K138" s="4"/>
      <c r="L138" s="33" t="s">
        <v>275</v>
      </c>
    </row>
    <row r="139" spans="1:12" x14ac:dyDescent="0.25">
      <c r="A139" s="4" t="s">
        <v>93</v>
      </c>
      <c r="B139" s="1"/>
      <c r="C139" s="1"/>
      <c r="D139" s="1"/>
      <c r="E139" s="4" t="s">
        <v>6</v>
      </c>
      <c r="F139" s="1" t="s">
        <v>6</v>
      </c>
      <c r="G139" s="4" t="s">
        <v>22</v>
      </c>
      <c r="H139" s="2"/>
      <c r="I139" s="1" t="s">
        <v>179</v>
      </c>
      <c r="J139" s="4"/>
      <c r="K139" s="4"/>
      <c r="L139" s="29" t="s">
        <v>267</v>
      </c>
    </row>
    <row r="140" spans="1:12" x14ac:dyDescent="0.25">
      <c r="A140" s="4" t="s">
        <v>91</v>
      </c>
      <c r="B140" s="1"/>
      <c r="C140" s="1"/>
      <c r="D140" s="1"/>
      <c r="E140" s="4" t="s">
        <v>6</v>
      </c>
      <c r="F140" s="1" t="s">
        <v>6</v>
      </c>
      <c r="G140" s="4" t="s">
        <v>22</v>
      </c>
      <c r="H140" s="2"/>
      <c r="I140" s="1" t="s">
        <v>179</v>
      </c>
      <c r="J140" s="4"/>
      <c r="K140" s="4"/>
      <c r="L140" s="31" t="s">
        <v>276</v>
      </c>
    </row>
    <row r="141" spans="1:12" x14ac:dyDescent="0.25">
      <c r="A141" s="4" t="s">
        <v>92</v>
      </c>
      <c r="B141" s="1"/>
      <c r="C141" s="1"/>
      <c r="D141" s="1"/>
      <c r="E141" s="4" t="s">
        <v>10</v>
      </c>
      <c r="F141" s="1" t="s">
        <v>10</v>
      </c>
      <c r="G141" s="4" t="s">
        <v>22</v>
      </c>
      <c r="H141" s="2"/>
      <c r="I141" s="1" t="s">
        <v>179</v>
      </c>
      <c r="J141" s="4"/>
      <c r="K141" s="4"/>
      <c r="L141" s="31" t="s">
        <v>276</v>
      </c>
    </row>
    <row r="142" spans="1:12" x14ac:dyDescent="0.25">
      <c r="A142" s="4" t="s">
        <v>90</v>
      </c>
      <c r="B142" s="1"/>
      <c r="C142" s="1"/>
      <c r="D142" s="1"/>
      <c r="E142" s="4" t="s">
        <v>6</v>
      </c>
      <c r="F142" s="1" t="s">
        <v>6</v>
      </c>
      <c r="G142" s="24"/>
      <c r="H142" s="2"/>
      <c r="I142" s="1" t="s">
        <v>179</v>
      </c>
      <c r="J142" s="4"/>
      <c r="K142" s="4"/>
      <c r="L142" s="31"/>
    </row>
    <row r="143" spans="1:12" x14ac:dyDescent="0.25">
      <c r="A143" s="1"/>
      <c r="B143" s="1"/>
      <c r="C143" s="1"/>
      <c r="D143" s="1"/>
      <c r="E143" s="1"/>
      <c r="F143" s="1"/>
      <c r="G143" s="1"/>
      <c r="H143" s="2"/>
      <c r="I143" s="1"/>
      <c r="J143" s="1"/>
      <c r="K143" s="1"/>
      <c r="L143" s="1"/>
    </row>
    <row r="144" spans="1:12" x14ac:dyDescent="0.25">
      <c r="A144" s="1"/>
      <c r="B144" s="1"/>
      <c r="C144" s="1"/>
      <c r="D144" s="1"/>
      <c r="E144" s="1"/>
      <c r="F144" s="1"/>
      <c r="G144" s="1"/>
      <c r="H144" s="2"/>
      <c r="I144" s="1"/>
      <c r="J144" s="1"/>
      <c r="K144" s="1"/>
      <c r="L144" s="1"/>
    </row>
    <row r="145" spans="1:12" x14ac:dyDescent="0.25">
      <c r="A145" s="1"/>
      <c r="B145" s="1"/>
      <c r="C145" s="1"/>
      <c r="D145" s="1"/>
      <c r="E145" s="1"/>
      <c r="F145" s="1"/>
      <c r="G145" s="1"/>
      <c r="H145" s="2"/>
      <c r="I145" s="1"/>
      <c r="J145" s="1"/>
      <c r="K145" s="1"/>
      <c r="L145" s="1"/>
    </row>
    <row r="146" spans="1:12" x14ac:dyDescent="0.25">
      <c r="A146" s="1"/>
      <c r="B146" s="1"/>
      <c r="C146" s="1"/>
      <c r="D146" s="1"/>
      <c r="E146" s="1"/>
      <c r="F146" s="1"/>
      <c r="G146" s="1"/>
      <c r="H146" s="2"/>
      <c r="I146" s="1"/>
      <c r="J146" s="1"/>
      <c r="K146" s="1"/>
      <c r="L146" s="1"/>
    </row>
    <row r="147" spans="1:12" x14ac:dyDescent="0.25">
      <c r="A147" s="1"/>
      <c r="B147" s="1"/>
      <c r="C147" s="1"/>
      <c r="D147" s="1"/>
      <c r="E147" s="1"/>
      <c r="F147" s="1"/>
      <c r="G147" s="1"/>
      <c r="H147" s="2"/>
      <c r="I147" s="1"/>
      <c r="J147" s="1"/>
      <c r="K147" s="1"/>
      <c r="L147" s="1"/>
    </row>
    <row r="148" spans="1:12" x14ac:dyDescent="0.25">
      <c r="A148" s="1"/>
      <c r="B148" s="1"/>
      <c r="C148" s="1"/>
      <c r="D148" s="1"/>
      <c r="E148" s="1"/>
      <c r="F148" s="1"/>
      <c r="G148" s="1"/>
      <c r="H148" s="2"/>
      <c r="I148" s="1"/>
      <c r="J148" s="1"/>
      <c r="K148" s="1"/>
      <c r="L148" s="1"/>
    </row>
    <row r="149" spans="1:12" x14ac:dyDescent="0.25">
      <c r="A149" s="1"/>
      <c r="B149" s="1"/>
      <c r="C149" s="1"/>
      <c r="D149" s="1"/>
      <c r="E149" s="1"/>
      <c r="F149" s="1"/>
      <c r="G149" s="1"/>
      <c r="H149" s="2"/>
      <c r="I149" s="1"/>
      <c r="J149" s="1"/>
      <c r="K149" s="1"/>
      <c r="L149" s="1"/>
    </row>
    <row r="150" spans="1:12" x14ac:dyDescent="0.25">
      <c r="A150" s="1"/>
      <c r="B150" s="1"/>
      <c r="C150" s="1"/>
      <c r="D150" s="1"/>
      <c r="E150" s="1"/>
      <c r="F150" s="1"/>
      <c r="G150" s="1"/>
      <c r="H150" s="2"/>
      <c r="I150" s="1"/>
      <c r="J150" s="1"/>
      <c r="K150" s="1"/>
      <c r="L150" s="1"/>
    </row>
    <row r="151" spans="1:12" x14ac:dyDescent="0.25">
      <c r="A151" s="1"/>
      <c r="B151" s="1"/>
      <c r="C151" s="1"/>
      <c r="D151" s="1"/>
      <c r="E151" s="1"/>
      <c r="F151" s="1"/>
      <c r="G151" s="1"/>
      <c r="H151" s="2"/>
      <c r="I151" s="1"/>
      <c r="J151" s="1"/>
      <c r="K151" s="1"/>
      <c r="L151" s="1"/>
    </row>
    <row r="152" spans="1:12" x14ac:dyDescent="0.25">
      <c r="A152" s="1"/>
      <c r="B152" s="1"/>
      <c r="C152" s="1"/>
      <c r="D152" s="1"/>
      <c r="E152" s="1"/>
      <c r="F152" s="1"/>
      <c r="G152" s="1"/>
      <c r="H152" s="2"/>
      <c r="I152" s="1"/>
      <c r="J152" s="1"/>
      <c r="K152" s="1"/>
      <c r="L152" s="1"/>
    </row>
    <row r="153" spans="1:12" x14ac:dyDescent="0.25">
      <c r="A153" s="1"/>
      <c r="B153" s="1"/>
      <c r="C153" s="1"/>
      <c r="D153" s="1"/>
      <c r="E153" s="1"/>
      <c r="F153" s="1"/>
      <c r="G153" s="1"/>
      <c r="H153" s="2"/>
      <c r="I153" s="1"/>
      <c r="J153" s="1"/>
      <c r="K153" s="1"/>
      <c r="L153" s="1"/>
    </row>
    <row r="154" spans="1:12" x14ac:dyDescent="0.25">
      <c r="A154" s="1"/>
      <c r="B154" s="1"/>
      <c r="C154" s="1"/>
      <c r="D154" s="1"/>
      <c r="E154" s="1"/>
      <c r="F154" s="1"/>
      <c r="G154" s="1"/>
      <c r="H154" s="2"/>
      <c r="I154" s="1"/>
      <c r="J154" s="1"/>
      <c r="K154" s="1"/>
      <c r="L154" s="1"/>
    </row>
    <row r="155" spans="1:12" x14ac:dyDescent="0.25">
      <c r="A155" s="1"/>
      <c r="B155" s="1"/>
      <c r="C155" s="1"/>
      <c r="D155" s="1"/>
      <c r="E155" s="1"/>
      <c r="F155" s="1"/>
      <c r="G155" s="1"/>
      <c r="H155" s="2"/>
      <c r="I155" s="1"/>
      <c r="J155" s="1"/>
      <c r="K155" s="1"/>
      <c r="L155" s="1"/>
    </row>
    <row r="156" spans="1:12" x14ac:dyDescent="0.25">
      <c r="A156" s="1"/>
      <c r="B156" s="1"/>
      <c r="C156" s="1"/>
      <c r="D156" s="1"/>
      <c r="E156" s="1"/>
      <c r="F156" s="1"/>
      <c r="G156" s="1"/>
      <c r="H156" s="2"/>
      <c r="I156" s="1"/>
      <c r="J156" s="1"/>
      <c r="K156" s="1"/>
      <c r="L156" s="1"/>
    </row>
    <row r="157" spans="1:12" x14ac:dyDescent="0.25">
      <c r="A157" s="1"/>
      <c r="B157" s="1"/>
      <c r="C157" s="1"/>
      <c r="D157" s="1"/>
      <c r="E157" s="1"/>
      <c r="F157" s="1"/>
      <c r="G157" s="1"/>
      <c r="H157" s="2"/>
      <c r="I157" s="1"/>
      <c r="J157" s="1"/>
      <c r="K157" s="1"/>
      <c r="L157" s="1"/>
    </row>
    <row r="158" spans="1:12" x14ac:dyDescent="0.25">
      <c r="A158" s="1"/>
      <c r="B158" s="1"/>
      <c r="C158" s="1"/>
      <c r="D158" s="1"/>
      <c r="E158" s="1"/>
      <c r="F158" s="1"/>
      <c r="G158" s="1"/>
      <c r="H158" s="2"/>
      <c r="I158" s="1"/>
      <c r="J158" s="1"/>
      <c r="K158" s="1"/>
      <c r="L158" s="1"/>
    </row>
    <row r="159" spans="1:12" x14ac:dyDescent="0.25">
      <c r="A159" s="1"/>
      <c r="B159" s="1"/>
      <c r="C159" s="1"/>
      <c r="D159" s="1"/>
      <c r="E159" s="1"/>
      <c r="F159" s="1"/>
      <c r="G159" s="1"/>
      <c r="H159" s="2"/>
      <c r="I159" s="1"/>
      <c r="J159" s="1"/>
      <c r="K159" s="1"/>
      <c r="L159" s="1"/>
    </row>
    <row r="160" spans="1:12" x14ac:dyDescent="0.25">
      <c r="A160" s="1"/>
      <c r="B160" s="1"/>
      <c r="C160" s="1"/>
      <c r="D160" s="1"/>
      <c r="E160" s="1"/>
      <c r="F160" s="1"/>
      <c r="G160" s="1"/>
      <c r="H160" s="2"/>
      <c r="I160" s="1"/>
      <c r="J160" s="1"/>
      <c r="K160" s="1"/>
      <c r="L160" s="1"/>
    </row>
    <row r="161" spans="1:12" x14ac:dyDescent="0.25">
      <c r="A161" s="1"/>
      <c r="B161" s="1"/>
      <c r="C161" s="1"/>
      <c r="D161" s="1"/>
      <c r="E161" s="1"/>
      <c r="F161" s="1"/>
      <c r="G161" s="1"/>
      <c r="H161" s="2"/>
      <c r="I161" s="1"/>
      <c r="J161" s="1"/>
      <c r="K161" s="1"/>
      <c r="L161" s="1"/>
    </row>
    <row r="162" spans="1:12" x14ac:dyDescent="0.25">
      <c r="A162" s="1"/>
      <c r="B162" s="1"/>
      <c r="C162" s="1"/>
      <c r="D162" s="1"/>
      <c r="E162" s="1"/>
      <c r="F162" s="1"/>
      <c r="G162" s="1"/>
      <c r="H162" s="2"/>
      <c r="I162" s="1"/>
      <c r="J162" s="1"/>
      <c r="K162" s="1"/>
      <c r="L162" s="1"/>
    </row>
    <row r="163" spans="1:12" x14ac:dyDescent="0.25">
      <c r="A163" s="1"/>
      <c r="B163" s="1"/>
      <c r="C163" s="1"/>
      <c r="D163" s="1"/>
      <c r="E163" s="1"/>
      <c r="F163" s="1"/>
      <c r="G163" s="1"/>
      <c r="H163" s="2"/>
      <c r="I163" s="1"/>
      <c r="J163" s="1"/>
      <c r="K163" s="1"/>
      <c r="L163" s="1"/>
    </row>
    <row r="164" spans="1:12" x14ac:dyDescent="0.25">
      <c r="A164" s="1"/>
      <c r="B164" s="1"/>
      <c r="C164" s="1"/>
      <c r="D164" s="1"/>
      <c r="E164" s="1"/>
      <c r="F164" s="1"/>
      <c r="G164" s="1"/>
      <c r="H164" s="2"/>
      <c r="I164" s="1"/>
      <c r="J164" s="1"/>
      <c r="K164" s="1"/>
      <c r="L164" s="1"/>
    </row>
    <row r="165" spans="1:12" x14ac:dyDescent="0.25">
      <c r="A165" s="1"/>
      <c r="B165" s="1"/>
      <c r="C165" s="1"/>
      <c r="D165" s="1"/>
      <c r="E165" s="1"/>
      <c r="F165" s="1"/>
      <c r="G165" s="1"/>
      <c r="H165" s="2"/>
      <c r="I165" s="1"/>
      <c r="J165" s="1"/>
      <c r="K165" s="1"/>
      <c r="L165" s="1"/>
    </row>
    <row r="166" spans="1:12" x14ac:dyDescent="0.25">
      <c r="A166" s="1"/>
      <c r="B166" s="1"/>
      <c r="C166" s="1"/>
      <c r="D166" s="1"/>
      <c r="E166" s="1"/>
      <c r="F166" s="1"/>
      <c r="G166" s="1"/>
      <c r="H166" s="2"/>
      <c r="I166" s="1"/>
      <c r="J166" s="1"/>
      <c r="K166" s="1"/>
      <c r="L166" s="1"/>
    </row>
    <row r="167" spans="1:12" x14ac:dyDescent="0.25">
      <c r="A167" s="1"/>
      <c r="B167" s="1"/>
      <c r="C167" s="1"/>
      <c r="D167" s="1"/>
      <c r="E167" s="1"/>
      <c r="F167" s="1"/>
      <c r="G167" s="1"/>
      <c r="H167" s="2"/>
      <c r="I167" s="1"/>
      <c r="J167" s="1"/>
      <c r="K167" s="1"/>
      <c r="L167" s="1"/>
    </row>
    <row r="168" spans="1:12" x14ac:dyDescent="0.25">
      <c r="A168" s="1"/>
      <c r="B168" s="1"/>
      <c r="C168" s="1"/>
      <c r="D168" s="1"/>
      <c r="E168" s="1"/>
      <c r="F168" s="1"/>
      <c r="G168" s="1"/>
      <c r="H168" s="2"/>
      <c r="I168" s="1"/>
      <c r="J168" s="1"/>
      <c r="K168" s="1"/>
      <c r="L168" s="1"/>
    </row>
    <row r="169" spans="1:12" x14ac:dyDescent="0.25">
      <c r="A169" s="1"/>
      <c r="B169" s="1"/>
      <c r="C169" s="1"/>
      <c r="D169" s="1"/>
      <c r="E169" s="1"/>
      <c r="F169" s="1"/>
      <c r="G169" s="1"/>
      <c r="H169" s="2"/>
      <c r="I169" s="1"/>
      <c r="J169" s="1"/>
      <c r="K169" s="1"/>
      <c r="L169" s="1"/>
    </row>
    <row r="170" spans="1:12" x14ac:dyDescent="0.25">
      <c r="A170" s="1"/>
      <c r="B170" s="1"/>
      <c r="C170" s="1"/>
      <c r="D170" s="1"/>
      <c r="E170" s="1"/>
      <c r="F170" s="1"/>
      <c r="G170" s="1"/>
      <c r="H170" s="2"/>
      <c r="I170" s="1"/>
      <c r="J170" s="1"/>
      <c r="K170" s="1"/>
      <c r="L170" s="1"/>
    </row>
    <row r="171" spans="1:12" x14ac:dyDescent="0.25">
      <c r="A171" s="1"/>
      <c r="B171" s="1"/>
      <c r="C171" s="1"/>
      <c r="D171" s="1"/>
      <c r="E171" s="1"/>
      <c r="F171" s="1"/>
      <c r="G171" s="1"/>
      <c r="H171" s="2"/>
      <c r="I171" s="1"/>
      <c r="J171" s="1"/>
      <c r="K171" s="1"/>
      <c r="L171" s="1"/>
    </row>
    <row r="172" spans="1:12" x14ac:dyDescent="0.25">
      <c r="A172" s="1"/>
      <c r="B172" s="1"/>
      <c r="C172" s="1"/>
      <c r="D172" s="1"/>
      <c r="E172" s="1"/>
      <c r="F172" s="1"/>
      <c r="G172" s="1"/>
      <c r="H172" s="2"/>
      <c r="I172" s="1"/>
      <c r="J172" s="1"/>
      <c r="K172" s="1"/>
      <c r="L172" s="1"/>
    </row>
    <row r="173" spans="1:12" x14ac:dyDescent="0.25">
      <c r="A173" s="1"/>
      <c r="B173" s="1"/>
      <c r="C173" s="1"/>
      <c r="D173" s="1"/>
      <c r="E173" s="1"/>
      <c r="F173" s="1"/>
      <c r="G173" s="1"/>
      <c r="H173" s="2"/>
      <c r="I173" s="1"/>
      <c r="J173" s="1"/>
      <c r="K173" s="1"/>
      <c r="L173" s="1"/>
    </row>
    <row r="174" spans="1:12" x14ac:dyDescent="0.25">
      <c r="A174" s="1"/>
      <c r="B174" s="1"/>
      <c r="C174" s="1"/>
      <c r="D174" s="1"/>
      <c r="E174" s="1"/>
      <c r="F174" s="1"/>
      <c r="G174" s="1"/>
      <c r="H174" s="2"/>
      <c r="I174" s="1"/>
      <c r="J174" s="1"/>
      <c r="K174" s="1"/>
      <c r="L174" s="1"/>
    </row>
    <row r="175" spans="1:12" x14ac:dyDescent="0.25">
      <c r="A175" s="1"/>
      <c r="B175" s="1"/>
      <c r="C175" s="1"/>
      <c r="D175" s="1"/>
      <c r="E175" s="1"/>
      <c r="F175" s="1"/>
      <c r="G175" s="1"/>
      <c r="H175" s="2"/>
      <c r="I175" s="1"/>
      <c r="J175" s="1"/>
      <c r="K175" s="1"/>
      <c r="L175" s="1"/>
    </row>
    <row r="176" spans="1:12" x14ac:dyDescent="0.25">
      <c r="A176" s="1"/>
      <c r="B176" s="1"/>
      <c r="C176" s="1"/>
      <c r="D176" s="1"/>
      <c r="E176" s="1"/>
      <c r="F176" s="1"/>
      <c r="G176" s="1"/>
      <c r="H176" s="2"/>
      <c r="I176" s="1"/>
      <c r="J176" s="1"/>
      <c r="K176" s="1"/>
      <c r="L176" s="1"/>
    </row>
    <row r="177" spans="1:12" x14ac:dyDescent="0.25">
      <c r="A177" s="1"/>
      <c r="B177" s="1"/>
      <c r="C177" s="1"/>
      <c r="D177" s="1"/>
      <c r="E177" s="1"/>
      <c r="F177" s="1"/>
      <c r="G177" s="1"/>
      <c r="H177" s="2"/>
      <c r="I177" s="1"/>
      <c r="J177" s="1"/>
      <c r="K177" s="1"/>
      <c r="L177" s="1"/>
    </row>
    <row r="178" spans="1:12" x14ac:dyDescent="0.25">
      <c r="A178" s="1"/>
      <c r="B178" s="1"/>
      <c r="C178" s="1"/>
      <c r="D178" s="1"/>
      <c r="E178" s="1"/>
      <c r="F178" s="1"/>
      <c r="G178" s="1"/>
      <c r="H178" s="2"/>
      <c r="I178" s="1"/>
      <c r="J178" s="1"/>
      <c r="K178" s="1"/>
      <c r="L178" s="1"/>
    </row>
    <row r="179" spans="1:12" x14ac:dyDescent="0.25">
      <c r="A179" s="1"/>
      <c r="B179" s="1"/>
      <c r="C179" s="1"/>
      <c r="D179" s="1"/>
      <c r="E179" s="1"/>
      <c r="F179" s="1"/>
      <c r="G179" s="1"/>
      <c r="H179" s="2"/>
      <c r="I179" s="1"/>
      <c r="J179" s="1"/>
      <c r="K179" s="1"/>
      <c r="L179" s="1"/>
    </row>
    <row r="180" spans="1:12" x14ac:dyDescent="0.25">
      <c r="A180" s="1"/>
      <c r="B180" s="1"/>
      <c r="C180" s="1"/>
      <c r="D180" s="1"/>
      <c r="E180" s="1"/>
      <c r="F180" s="1"/>
      <c r="G180" s="1"/>
      <c r="H180" s="2"/>
      <c r="I180" s="1"/>
      <c r="J180" s="1"/>
      <c r="K180" s="1"/>
      <c r="L180" s="1"/>
    </row>
  </sheetData>
  <autoFilter ref="A1:L1" xr:uid="{EBAEF892-0A4F-414B-9DB8-8228DC5B9F8A}"/>
  <sortState xmlns:xlrd2="http://schemas.microsoft.com/office/spreadsheetml/2017/richdata2" ref="A2:G142">
    <sortCondition ref="A2:A142"/>
  </sortState>
  <hyperlinks>
    <hyperlink ref="L28" r:id="rId1" xr:uid="{7ED412E8-D209-4D31-9522-855D17ABF9DA}"/>
    <hyperlink ref="L35" r:id="rId2" xr:uid="{0D243AB5-F53B-4FC4-8127-49968F1E7E47}"/>
    <hyperlink ref="L112" r:id="rId3" xr:uid="{E0F1C656-6207-4FC6-9B92-CFE2CC1E3291}"/>
    <hyperlink ref="L111" r:id="rId4" xr:uid="{C4593264-ABB3-46C1-85D2-EA83D82065BC}"/>
    <hyperlink ref="L61" r:id="rId5" xr:uid="{EB75A204-67FA-4F04-8570-F783D398BB17}"/>
    <hyperlink ref="L13" r:id="rId6" xr:uid="{BD96644D-E4B9-49C8-A241-EC9A47B07DB2}"/>
    <hyperlink ref="L6:L7" r:id="rId7" display="mso@somm.de" xr:uid="{A25C1AF7-EBEF-4D7A-AF53-DC13C429F51B}"/>
    <hyperlink ref="L3:L5" r:id="rId8" display="mso@somm.de" xr:uid="{D79D84D0-218A-42A7-B0E9-19F4B4A6E7F5}"/>
    <hyperlink ref="L122" r:id="rId9" xr:uid="{99C6866F-F094-4FAD-9D3C-BFB2F562527B}"/>
    <hyperlink ref="L136" r:id="rId10" xr:uid="{71B19C7E-551E-4EF8-9DD9-2CF6264C3EFA}"/>
    <hyperlink ref="L104" r:id="rId11" xr:uid="{0E137DDC-8D1B-4472-83B5-37120DBB6E8E}"/>
    <hyperlink ref="L103" r:id="rId12" xr:uid="{BC7EFCD0-9A1E-49D7-BC56-A08D8B6A3205}"/>
    <hyperlink ref="L32" r:id="rId13" xr:uid="{A6C75A99-3826-48FE-90E3-20E56722296A}"/>
    <hyperlink ref="L31" r:id="rId14" xr:uid="{5EA952E4-DF43-46F1-A329-572BF44AF48B}"/>
    <hyperlink ref="L18" r:id="rId15" xr:uid="{9E6A6239-2AB7-4502-B13B-89EB8E126326}"/>
    <hyperlink ref="L77" r:id="rId16" xr:uid="{582AB423-9D20-4592-B35B-14B60C96CF9E}"/>
    <hyperlink ref="L74" r:id="rId17" xr:uid="{90B3EE4E-218E-4F08-95FD-8E7147E83E75}"/>
    <hyperlink ref="L22:L23" r:id="rId18" display="anis17@web.de" xr:uid="{50D5F8F6-998F-454E-A744-4D80915889D9}"/>
    <hyperlink ref="L2" r:id="rId19" xr:uid="{3FE615DC-A20A-4B87-B660-EF8DC22A3789}"/>
    <hyperlink ref="L67" r:id="rId20" xr:uid="{A371BEFA-3006-4C9A-BA52-62CCB4DEC1C8}"/>
    <hyperlink ref="L14" r:id="rId21" xr:uid="{9C30DD57-E497-42DB-AE7F-4E051344CC0A}"/>
    <hyperlink ref="L113" r:id="rId22" xr:uid="{3C95332F-11C5-47EF-B749-BC1B5D45D662}"/>
    <hyperlink ref="L139" r:id="rId23" xr:uid="{98F06775-24A5-4F84-9E33-627DB7989524}"/>
    <hyperlink ref="L52" r:id="rId24" xr:uid="{A33533D3-3B0D-4718-BACF-1C7ECAB23CDB}"/>
    <hyperlink ref="L51" r:id="rId25" xr:uid="{E922FCD3-E6B2-4F3B-AE63-C05FA0B5F348}"/>
    <hyperlink ref="L71" r:id="rId26" xr:uid="{51129FCF-871C-4267-BAD3-AC16FD8B600D}"/>
    <hyperlink ref="L72" r:id="rId27" xr:uid="{E82D5E35-9FB6-4CEC-9C80-7D25881DA753}"/>
    <hyperlink ref="L38" r:id="rId28" xr:uid="{CE06D17F-7122-4EB6-AE6D-E19DAAF9E6B2}"/>
    <hyperlink ref="L58" r:id="rId29" xr:uid="{C9124B49-923F-4179-AAE0-C49577D19604}"/>
    <hyperlink ref="L5" r:id="rId30" xr:uid="{46AB743D-F8B6-41BB-829D-D6BE08C3815D}"/>
    <hyperlink ref="L119" r:id="rId31" xr:uid="{C86120BF-2F1F-4A21-9EDD-85FB260314F9}"/>
    <hyperlink ref="L29" r:id="rId32" xr:uid="{46810EB7-A567-4F6B-A98F-9CD137D27D46}"/>
    <hyperlink ref="L68" r:id="rId33" xr:uid="{CF4A212C-2089-4BF3-8A95-31CEDA333896}"/>
    <hyperlink ref="L44" r:id="rId34" xr:uid="{86184B36-FF99-4E2A-8D4C-8CDF2CF94ED5}"/>
    <hyperlink ref="L45" r:id="rId35" xr:uid="{BF8C35AD-6B08-4394-8D2B-F583682CF3D1}"/>
    <hyperlink ref="L43" r:id="rId36" xr:uid="{637C2BC8-0C18-4DC4-B3C3-1D9EADB32354}"/>
    <hyperlink ref="L11" r:id="rId37" xr:uid="{B0BDBFC9-FF6C-481F-B87A-A96BCC95C9EE}"/>
    <hyperlink ref="L42" r:id="rId38" xr:uid="{249A24E1-FE02-4BA2-9846-D9EC2A482208}"/>
    <hyperlink ref="L46" r:id="rId39" xr:uid="{F505C0F7-CA21-49D1-A61C-9F2E89714404}"/>
    <hyperlink ref="L50" r:id="rId40" xr:uid="{2C6F6C18-7880-45A6-8D9E-8A36C4381426}"/>
    <hyperlink ref="L109" r:id="rId41" xr:uid="{99F04CE6-FB70-4AA0-B501-BA6A4F6156C9}"/>
    <hyperlink ref="L88" r:id="rId42" xr:uid="{56016D10-01C7-4DF6-AC06-1D30F4BBCDBF}"/>
    <hyperlink ref="L89" r:id="rId43" xr:uid="{125FFF25-77F0-49B5-9F69-A0B4251226F1}"/>
    <hyperlink ref="L116" r:id="rId44" xr:uid="{D9DBFEAC-8990-4E6D-8000-DCB1BE74C987}"/>
    <hyperlink ref="L51:L52" r:id="rId45" display="a_schwerdtfeger@web.de" xr:uid="{03243E78-8B8E-4E93-BE1B-F3A032278F96}"/>
    <hyperlink ref="L26" r:id="rId46" xr:uid="{1BE8F05A-961E-4824-AF98-0F07233CD519}"/>
    <hyperlink ref="L25" r:id="rId47" xr:uid="{78D6030E-220B-42C1-B0A4-FBD252450251}"/>
    <hyperlink ref="L93" r:id="rId48" xr:uid="{F6B82555-E388-4C71-A1F7-3939658B4655}"/>
    <hyperlink ref="L24" r:id="rId49" xr:uid="{ABF90770-DA85-4E59-816A-45252845C61D}"/>
    <hyperlink ref="L106" r:id="rId50" xr:uid="{72D4B28F-B937-478C-AFC7-693F6685F5B0}"/>
    <hyperlink ref="L22" r:id="rId51" xr:uid="{8BC67CA1-721F-4855-B7CE-B1021D81BC3D}"/>
    <hyperlink ref="L107" r:id="rId52" xr:uid="{5A2B1388-03E2-436E-97B9-3728BD84D69B}"/>
    <hyperlink ref="L108" r:id="rId53" xr:uid="{D7A1A9A2-A213-4739-A2C8-16DF0C84F144}"/>
    <hyperlink ref="L36" r:id="rId54" xr:uid="{87A152E6-5596-4F94-8F3B-CFB0ADF3EDA5}"/>
    <hyperlink ref="L137" r:id="rId55" xr:uid="{E50170AB-F457-4114-A3BB-F6092B2D15F4}"/>
    <hyperlink ref="L7" r:id="rId56" xr:uid="{D058B7F7-07DC-4585-8022-823B2F980514}"/>
    <hyperlink ref="L105" r:id="rId57" xr:uid="{69863AE7-0C2E-4B4C-AF2B-5C7A7B2DC6C5}"/>
    <hyperlink ref="L21" r:id="rId58" xr:uid="{6C0E61F8-BBB7-41C2-8BE6-AAA1E4FAEEE3}"/>
    <hyperlink ref="L34" r:id="rId59" xr:uid="{D5678166-F159-4AEF-8E07-8ABCF85442B0}"/>
    <hyperlink ref="L59" r:id="rId60" xr:uid="{7571096F-B3C3-4FC3-BBB6-A5C4DC95E77F}"/>
    <hyperlink ref="L114" r:id="rId61" xr:uid="{1546AC5B-4BB9-42B7-954D-277FF394B120}"/>
    <hyperlink ref="L19" r:id="rId62" xr:uid="{4BF35A95-7007-47CD-A641-B31ABA5856C3}"/>
    <hyperlink ref="L92" r:id="rId63" xr:uid="{C79DBEAE-E9EC-402C-97D1-54B6F2A543FD}"/>
    <hyperlink ref="L10" r:id="rId64" xr:uid="{44E80E24-0325-4BFC-A1F7-123A68704E98}"/>
    <hyperlink ref="L6" r:id="rId65" xr:uid="{60A054ED-9EE0-41B2-A88E-0E1787EDF8D9}"/>
    <hyperlink ref="L79" r:id="rId66" xr:uid="{B1ED94CB-A0F4-479B-B29D-AEEFD11EBFC8}"/>
    <hyperlink ref="L74:L75" r:id="rId67" display="smallon@googlemail.com" xr:uid="{9F3B3FD8-844E-4320-A653-1E671F249ECB}"/>
    <hyperlink ref="L127" r:id="rId68" xr:uid="{332C8DA5-870A-417E-850F-DE801304B94C}"/>
    <hyperlink ref="L128" r:id="rId69" xr:uid="{3CB1D863-F212-4F08-A9CD-6B058C541C16}"/>
    <hyperlink ref="L48" r:id="rId70" xr:uid="{ADD23A2C-74E4-487E-9645-8ACF81C9C259}"/>
    <hyperlink ref="L69" r:id="rId71" xr:uid="{19B663B6-6078-4AFF-A93C-98960C29B025}"/>
    <hyperlink ref="L16" r:id="rId72" xr:uid="{5C607DDC-FE68-4EC6-AEAE-D022FCE79214}"/>
    <hyperlink ref="L20" r:id="rId73" xr:uid="{EA03D747-033A-4EED-A673-1D8882FC11B9}"/>
    <hyperlink ref="L57" r:id="rId74" xr:uid="{5CF2D0CA-D51B-41EA-9E8E-2F1F98558B79}"/>
    <hyperlink ref="L40" r:id="rId75" xr:uid="{10A102E7-FA3C-4730-8931-985FE9D37567}"/>
    <hyperlink ref="L120" r:id="rId76" xr:uid="{2D3340A9-4A44-47F9-9F66-CC9CE3F5F8B7}"/>
    <hyperlink ref="L39" r:id="rId77" xr:uid="{32E93064-9BAD-40F4-B92A-11844C179BE7}"/>
    <hyperlink ref="L102" r:id="rId78" xr:uid="{AF10EDD6-DA66-4991-B1E4-F0B2825D4AF5}"/>
    <hyperlink ref="L98" r:id="rId79" xr:uid="{BBF410B4-5A65-449E-943E-A53201A2455F}"/>
    <hyperlink ref="L12" r:id="rId80" xr:uid="{FB48E26A-F318-47F9-87E7-6E1C0138BC0C}"/>
    <hyperlink ref="L27" r:id="rId81" xr:uid="{65166EB1-E89C-422A-A205-5749542B6227}"/>
    <hyperlink ref="L92:L97" r:id="rId82" display="h.g.dorn53@gmail.com" xr:uid="{0CE48127-0989-4886-B08A-4B5A61F967E9}"/>
    <hyperlink ref="L90" r:id="rId83" display="mailto:muehlhaus.marcel@gmail.com" xr:uid="{6514193B-B56D-4B38-A6B4-BB2764D40A42}"/>
    <hyperlink ref="L131" r:id="rId84" display="mailto:muehlhaus.marcel@gmail.com" xr:uid="{FC9D6828-4270-4F2D-A0AE-64256F115AD3}"/>
    <hyperlink ref="L73" r:id="rId85" xr:uid="{BEFA1B39-C79D-4AFC-AE76-BF67D8D6F759}"/>
    <hyperlink ref="L130" r:id="rId86" xr:uid="{D271EAB1-932A-4931-9CAA-B8C7DDD62177}"/>
    <hyperlink ref="L15" r:id="rId87" xr:uid="{8F9AEC5C-55AD-4AE4-B859-D70DF205FDB1}"/>
  </hyperlinks>
  <pageMargins left="0.7" right="0.7" top="0.78740157499999996" bottom="0.78740157499999996" header="0.3" footer="0.3"/>
  <pageSetup paperSize="9" orientation="portrait" r:id="rId8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36185-6B63-44D2-93AC-8969D9522AF5}">
  <sheetPr>
    <tabColor rgb="FFFFFF00"/>
  </sheetPr>
  <dimension ref="A1:K99"/>
  <sheetViews>
    <sheetView tabSelected="1" topLeftCell="A33" workbookViewId="0">
      <selection activeCell="N55" sqref="N55"/>
    </sheetView>
  </sheetViews>
  <sheetFormatPr baseColWidth="10" defaultRowHeight="15" x14ac:dyDescent="0.25"/>
  <cols>
    <col min="1" max="1" width="25.7109375" customWidth="1"/>
    <col min="7" max="7" width="25.7109375" customWidth="1"/>
  </cols>
  <sheetData>
    <row r="1" spans="1:11" ht="21" x14ac:dyDescent="0.35">
      <c r="A1" s="27" t="s">
        <v>166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.75" x14ac:dyDescent="0.25">
      <c r="A3" s="26" t="s">
        <v>167</v>
      </c>
      <c r="B3" s="26"/>
      <c r="C3" s="26"/>
      <c r="D3" s="26"/>
      <c r="E3" s="26"/>
      <c r="F3" s="6"/>
      <c r="G3" s="26" t="s">
        <v>168</v>
      </c>
      <c r="H3" s="26"/>
      <c r="I3" s="26"/>
      <c r="J3" s="26"/>
      <c r="K3" s="26"/>
    </row>
    <row r="5" spans="1:11" x14ac:dyDescent="0.25">
      <c r="A5" s="7" t="s">
        <v>0</v>
      </c>
      <c r="B5" s="7" t="s">
        <v>3</v>
      </c>
      <c r="C5" s="7" t="s">
        <v>4</v>
      </c>
      <c r="D5" s="7" t="s">
        <v>20</v>
      </c>
      <c r="E5" s="7" t="s">
        <v>5</v>
      </c>
      <c r="G5" s="7" t="s">
        <v>0</v>
      </c>
      <c r="H5" s="7" t="s">
        <v>3</v>
      </c>
      <c r="I5" s="7" t="s">
        <v>4</v>
      </c>
      <c r="J5" s="7" t="s">
        <v>20</v>
      </c>
      <c r="K5" s="7" t="s">
        <v>5</v>
      </c>
    </row>
    <row r="6" spans="1:11" x14ac:dyDescent="0.25">
      <c r="A6" s="8" t="str" cm="1">
        <f t="array" ref="A6:E6">_xlfn.LET(_xlpm.a,_xlfn._xlws.FILTER(Starterliste!$A:$D,(Starterliste!E:E="Mi")*(Starterliste!F:F="D")),_xlpm.b,_xlfn.CHOOSECOLS(_xlpm.a,2)*1000+_xlfn.CHOOSECOLS(_xlpm.a,3)*10+_xlfn.CHOOSECOLS(_xlpm.a,4),_xlfn.HSTACK(_xlfn.SORTBY(_xlpm.a,_xlpm.b,-1),_xlfn.SEQUENCE(ROWS(_xlpm.a))))</f>
        <v>Reckert Freya</v>
      </c>
      <c r="B6" s="8">
        <v>0</v>
      </c>
      <c r="C6" s="8">
        <v>0</v>
      </c>
      <c r="D6" s="8">
        <v>0</v>
      </c>
      <c r="E6" s="8">
        <v>1</v>
      </c>
      <c r="G6" s="8" t="str" cm="1">
        <f t="array" ref="G6:K7">_xlfn.LET(_xlpm.a,_xlfn._xlws.FILTER(Starterliste!$A:$D,(Starterliste!E:E="Mi")*(Starterliste!F:F="M")),_xlpm.b,_xlfn.CHOOSECOLS(_xlpm.a,2)*1000+_xlfn.CHOOSECOLS(_xlpm.a,3)*10+_xlfn.CHOOSECOLS(_xlpm.a,4),_xlfn.HSTACK(_xlfn.SORTBY(_xlpm.a,_xlpm.b,-1),_xlfn.SEQUENCE(ROWS(_xlpm.a))))</f>
        <v>Hönigsmann Udo</v>
      </c>
      <c r="H6" s="8">
        <v>0</v>
      </c>
      <c r="I6" s="8">
        <v>0</v>
      </c>
      <c r="J6" s="8">
        <v>0</v>
      </c>
      <c r="K6" s="8">
        <v>1</v>
      </c>
    </row>
    <row r="7" spans="1:11" x14ac:dyDescent="0.25">
      <c r="A7" s="8"/>
      <c r="B7" s="8"/>
      <c r="C7" s="8"/>
      <c r="D7" s="8"/>
      <c r="E7" s="8"/>
      <c r="G7" s="8" t="str">
        <v>Lüer Ben</v>
      </c>
      <c r="H7" s="8">
        <v>0</v>
      </c>
      <c r="I7" s="8">
        <v>0</v>
      </c>
      <c r="J7" s="8">
        <v>0</v>
      </c>
      <c r="K7" s="8">
        <v>2</v>
      </c>
    </row>
    <row r="10" spans="1:11" ht="15.75" x14ac:dyDescent="0.25">
      <c r="A10" s="26" t="s">
        <v>169</v>
      </c>
      <c r="B10" s="26"/>
      <c r="C10" s="26"/>
      <c r="D10" s="26"/>
      <c r="E10" s="26"/>
      <c r="G10" s="26" t="s">
        <v>170</v>
      </c>
      <c r="H10" s="26"/>
      <c r="I10" s="26"/>
      <c r="J10" s="26"/>
      <c r="K10" s="26"/>
    </row>
    <row r="12" spans="1:11" x14ac:dyDescent="0.25">
      <c r="A12" s="9" t="s">
        <v>0</v>
      </c>
      <c r="B12" s="9" t="s">
        <v>3</v>
      </c>
      <c r="C12" s="9" t="s">
        <v>4</v>
      </c>
      <c r="D12" s="9" t="s">
        <v>20</v>
      </c>
      <c r="E12" s="9" t="s">
        <v>5</v>
      </c>
      <c r="G12" s="9" t="s">
        <v>0</v>
      </c>
      <c r="H12" s="9" t="s">
        <v>3</v>
      </c>
      <c r="I12" s="9" t="s">
        <v>4</v>
      </c>
      <c r="J12" s="9" t="s">
        <v>20</v>
      </c>
      <c r="K12" s="9" t="s">
        <v>5</v>
      </c>
    </row>
    <row r="13" spans="1:11" x14ac:dyDescent="0.25">
      <c r="A13" s="10" t="str" cm="1">
        <f t="array" ref="A13:E15">_xlfn.LET(_xlpm.a,_xlfn._xlws.FILTER(Starterliste!$A:$D,(Starterliste!E:E="S")*(Starterliste!F:F="D")),_xlpm.b,_xlfn.CHOOSECOLS(_xlpm.a,2)*1000+_xlfn.CHOOSECOLS(_xlpm.a,3)*10+_xlfn.CHOOSECOLS(_xlpm.a,4),_xlfn.HSTACK(_xlfn.SORTBY(_xlpm.a,_xlpm.b,-1),_xlfn.SEQUENCE(ROWS(_xlpm.a))))</f>
        <v>Kreutzberg Sophie</v>
      </c>
      <c r="B13" s="10">
        <v>0</v>
      </c>
      <c r="C13" s="10">
        <v>0</v>
      </c>
      <c r="D13" s="10">
        <v>0</v>
      </c>
      <c r="E13" s="10">
        <v>1</v>
      </c>
      <c r="G13" s="10" t="str" cm="1">
        <f t="array" ref="G13:K14">_xlfn.LET(_xlpm.a,_xlfn._xlws.FILTER(Starterliste!$A:$D,(Starterliste!E:E="S")*(Starterliste!F:F="M")),_xlpm.b,_xlfn.CHOOSECOLS(_xlpm.a,2)*1000+_xlfn.CHOOSECOLS(_xlpm.a,3)*10+_xlfn.CHOOSECOLS(_xlpm.a,4),_xlfn.HSTACK(_xlfn.SORTBY(_xlpm.a,_xlpm.b,-1),_xlfn.SEQUENCE(ROWS(_xlpm.a))))</f>
        <v>Jäger Emil</v>
      </c>
      <c r="H13" s="10">
        <v>0</v>
      </c>
      <c r="I13" s="10">
        <v>0</v>
      </c>
      <c r="J13" s="10">
        <v>0</v>
      </c>
      <c r="K13" s="10">
        <v>1</v>
      </c>
    </row>
    <row r="14" spans="1:11" x14ac:dyDescent="0.25">
      <c r="A14" s="10" t="str">
        <v>Schwerdtfeger Emma</v>
      </c>
      <c r="B14" s="10">
        <v>0</v>
      </c>
      <c r="C14" s="10">
        <v>0</v>
      </c>
      <c r="D14" s="10">
        <v>0</v>
      </c>
      <c r="E14" s="10">
        <v>2</v>
      </c>
      <c r="G14" s="10" t="str">
        <v>Lüer Jan</v>
      </c>
      <c r="H14" s="10">
        <v>0</v>
      </c>
      <c r="I14" s="10">
        <v>0</v>
      </c>
      <c r="J14" s="10">
        <v>0</v>
      </c>
      <c r="K14" s="10">
        <v>2</v>
      </c>
    </row>
    <row r="15" spans="1:11" x14ac:dyDescent="0.25">
      <c r="A15" s="10" t="str">
        <v>Toeppner Finja</v>
      </c>
      <c r="B15" s="10">
        <v>0</v>
      </c>
      <c r="C15" s="10">
        <v>0</v>
      </c>
      <c r="D15" s="10">
        <v>0</v>
      </c>
      <c r="E15" s="10">
        <v>3</v>
      </c>
      <c r="G15" s="10"/>
      <c r="H15" s="10"/>
      <c r="I15" s="10"/>
      <c r="J15" s="10"/>
      <c r="K15" s="10"/>
    </row>
    <row r="18" spans="1:11" ht="15.75" x14ac:dyDescent="0.25">
      <c r="A18" s="26" t="s">
        <v>171</v>
      </c>
      <c r="B18" s="26"/>
      <c r="C18" s="26"/>
      <c r="D18" s="26"/>
      <c r="E18" s="26"/>
      <c r="G18" s="26" t="s">
        <v>172</v>
      </c>
      <c r="H18" s="26"/>
      <c r="I18" s="26"/>
      <c r="J18" s="26"/>
      <c r="K18" s="26"/>
    </row>
    <row r="20" spans="1:11" x14ac:dyDescent="0.25">
      <c r="A20" s="11" t="s">
        <v>0</v>
      </c>
      <c r="B20" s="11" t="s">
        <v>3</v>
      </c>
      <c r="C20" s="11" t="s">
        <v>4</v>
      </c>
      <c r="D20" s="11" t="s">
        <v>20</v>
      </c>
      <c r="E20" s="11" t="s">
        <v>5</v>
      </c>
      <c r="G20" s="11" t="s">
        <v>0</v>
      </c>
      <c r="H20" s="11" t="s">
        <v>3</v>
      </c>
      <c r="I20" s="11" t="s">
        <v>4</v>
      </c>
      <c r="J20" s="11" t="s">
        <v>20</v>
      </c>
      <c r="K20" s="11" t="s">
        <v>5</v>
      </c>
    </row>
    <row r="21" spans="1:11" x14ac:dyDescent="0.25">
      <c r="A21" s="2" t="str" cm="1">
        <f t="array" ref="A21:E21">_xlfn.LET(_xlpm.a,_xlfn._xlws.FILTER(Starterliste!$A:$D,(Starterliste!E:E="J")*(Starterliste!F:F="D")),_xlpm.b,_xlfn.CHOOSECOLS(_xlpm.a,2)*1000+_xlfn.CHOOSECOLS(_xlpm.a,3)*10+_xlfn.CHOOSECOLS(_xlpm.a,4),_xlfn.HSTACK(_xlfn.SORTBY(_xlpm.a,_xlpm.b,-1),_xlfn.SEQUENCE(ROWS(_xlpm.a))))</f>
        <v>Somm Paula</v>
      </c>
      <c r="B21" s="2">
        <v>0</v>
      </c>
      <c r="C21" s="2">
        <v>0</v>
      </c>
      <c r="D21" s="2">
        <v>0</v>
      </c>
      <c r="E21" s="2">
        <v>1</v>
      </c>
      <c r="G21" s="2" t="str" cm="1">
        <f t="array" ref="G21:K21">_xlfn.LET(_xlpm.a,_xlfn._xlws.FILTER(Starterliste!$A:$D,(Starterliste!E:E="J")*(Starterliste!F:F="M")),_xlpm.b,_xlfn.CHOOSECOLS(_xlpm.a,2)*1000+_xlfn.CHOOSECOLS(_xlpm.a,3)*10+_xlfn.CHOOSECOLS(_xlpm.a,4),_xlfn.HSTACK(_xlfn.SORTBY(_xlpm.a,_xlpm.b,-1),_xlfn.SEQUENCE(ROWS(_xlpm.a))))</f>
        <v>Somm Rocco</v>
      </c>
      <c r="H21" s="2">
        <v>0</v>
      </c>
      <c r="I21" s="2">
        <v>0</v>
      </c>
      <c r="J21" s="2">
        <v>0</v>
      </c>
      <c r="K21" s="2">
        <v>1</v>
      </c>
    </row>
    <row r="24" spans="1:11" ht="15.75" x14ac:dyDescent="0.25">
      <c r="A24" s="26" t="s">
        <v>173</v>
      </c>
      <c r="B24" s="26"/>
      <c r="C24" s="26"/>
      <c r="D24" s="26"/>
      <c r="E24" s="26"/>
      <c r="G24" s="26" t="s">
        <v>174</v>
      </c>
      <c r="H24" s="26"/>
      <c r="I24" s="26"/>
      <c r="J24" s="26"/>
      <c r="K24" s="26"/>
    </row>
    <row r="26" spans="1:11" x14ac:dyDescent="0.25">
      <c r="A26" s="12" t="s">
        <v>0</v>
      </c>
      <c r="B26" s="12" t="s">
        <v>3</v>
      </c>
      <c r="C26" s="12" t="s">
        <v>4</v>
      </c>
      <c r="D26" s="12" t="s">
        <v>20</v>
      </c>
      <c r="E26" s="12" t="s">
        <v>5</v>
      </c>
      <c r="G26" s="12" t="s">
        <v>0</v>
      </c>
      <c r="H26" s="12" t="s">
        <v>3</v>
      </c>
      <c r="I26" s="12" t="s">
        <v>4</v>
      </c>
      <c r="J26" s="12" t="s">
        <v>20</v>
      </c>
      <c r="K26" s="12" t="s">
        <v>5</v>
      </c>
    </row>
    <row r="27" spans="1:11" x14ac:dyDescent="0.25">
      <c r="A27" s="13" t="str" cm="1">
        <f t="array" ref="A27:E30">_xlfn.LET(_xlpm.a,_xlfn._xlws.FILTER(Starterliste!$A:$D,(Starterliste!E:E="D")*(Starterliste!F:F="D")*(Starterliste!G:G="PB/HB")),_xlpm.b,_xlfn.CHOOSECOLS(_xlpm.a,2)*1000+_xlfn.CHOOSECOLS(_xlpm.a,3)*10+_xlfn.CHOOSECOLS(_xlpm.a,4),_xlfn.HSTACK(_xlfn.SORTBY(_xlpm.a,_xlpm.b,-1),_xlfn.SEQUENCE(ROWS(_xlpm.a))))</f>
        <v>Bendel Petra</v>
      </c>
      <c r="B27" s="13">
        <v>0</v>
      </c>
      <c r="C27" s="13">
        <v>0</v>
      </c>
      <c r="D27" s="13">
        <v>0</v>
      </c>
      <c r="E27" s="13">
        <v>1</v>
      </c>
      <c r="G27" s="13" t="str" cm="1">
        <f t="array" ref="G27:K33">_xlfn.LET(_xlpm.a,_xlfn._xlws.FILTER(Starterliste!$A:$D,(Starterliste!E:E="M")*(Starterliste!F:F="M")*(Starterliste!G:G="PB/HB")),_xlpm.b,_xlfn.CHOOSECOLS(_xlpm.a,2)*1000+_xlfn.CHOOSECOLS(_xlpm.a,3)*10+_xlfn.CHOOSECOLS(_xlpm.a,4),_xlfn.HSTACK(_xlfn.SORTBY(_xlpm.a,_xlpm.b,-1),_xlfn.SEQUENCE(ROWS(_xlpm.a))))</f>
        <v>Hachfeld Bernd</v>
      </c>
      <c r="H27" s="13">
        <v>0</v>
      </c>
      <c r="I27" s="13">
        <v>0</v>
      </c>
      <c r="J27" s="13">
        <v>0</v>
      </c>
      <c r="K27" s="13">
        <v>1</v>
      </c>
    </row>
    <row r="28" spans="1:11" x14ac:dyDescent="0.25">
      <c r="A28" s="13" t="str">
        <v>Herrmann Marina</v>
      </c>
      <c r="B28" s="13">
        <v>0</v>
      </c>
      <c r="C28" s="13">
        <v>0</v>
      </c>
      <c r="D28" s="13">
        <v>0</v>
      </c>
      <c r="E28" s="13">
        <v>2</v>
      </c>
      <c r="G28" s="13" t="str">
        <v>Henn Florian</v>
      </c>
      <c r="H28" s="13">
        <v>0</v>
      </c>
      <c r="I28" s="13">
        <v>0</v>
      </c>
      <c r="J28" s="13">
        <v>0</v>
      </c>
      <c r="K28" s="13">
        <v>2</v>
      </c>
    </row>
    <row r="29" spans="1:11" x14ac:dyDescent="0.25">
      <c r="A29" s="13" t="str">
        <v>Patock Esther</v>
      </c>
      <c r="B29" s="13">
        <v>0</v>
      </c>
      <c r="C29" s="13">
        <v>0</v>
      </c>
      <c r="D29" s="13">
        <v>0</v>
      </c>
      <c r="E29" s="13">
        <v>3</v>
      </c>
      <c r="G29" s="13" t="str">
        <v>Junge Klaus</v>
      </c>
      <c r="H29" s="13">
        <v>0</v>
      </c>
      <c r="I29" s="13">
        <v>0</v>
      </c>
      <c r="J29" s="13">
        <v>0</v>
      </c>
      <c r="K29" s="13">
        <v>3</v>
      </c>
    </row>
    <row r="30" spans="1:11" x14ac:dyDescent="0.25">
      <c r="A30" s="13" t="str">
        <v>Somm Mareike</v>
      </c>
      <c r="B30" s="13">
        <v>0</v>
      </c>
      <c r="C30" s="13">
        <v>0</v>
      </c>
      <c r="D30" s="13">
        <v>0</v>
      </c>
      <c r="E30" s="13">
        <v>4</v>
      </c>
      <c r="G30" s="13" t="str">
        <v>Kraft-Patock Roland</v>
      </c>
      <c r="H30" s="13">
        <v>0</v>
      </c>
      <c r="I30" s="13">
        <v>0</v>
      </c>
      <c r="J30" s="13">
        <v>0</v>
      </c>
      <c r="K30" s="13">
        <v>4</v>
      </c>
    </row>
    <row r="31" spans="1:11" x14ac:dyDescent="0.25">
      <c r="A31" s="13"/>
      <c r="B31" s="13"/>
      <c r="C31" s="13"/>
      <c r="D31" s="13"/>
      <c r="E31" s="13"/>
      <c r="G31" s="13" t="str">
        <v>Kriesche Klaus</v>
      </c>
      <c r="H31" s="13">
        <v>0</v>
      </c>
      <c r="I31" s="13">
        <v>0</v>
      </c>
      <c r="J31" s="13">
        <v>0</v>
      </c>
      <c r="K31" s="13">
        <v>5</v>
      </c>
    </row>
    <row r="32" spans="1:11" x14ac:dyDescent="0.25">
      <c r="A32" s="13"/>
      <c r="B32" s="13"/>
      <c r="C32" s="13"/>
      <c r="D32" s="13"/>
      <c r="E32" s="13"/>
      <c r="G32" s="13" t="str">
        <v>Löwe Jan</v>
      </c>
      <c r="H32" s="13">
        <v>0</v>
      </c>
      <c r="I32" s="13">
        <v>0</v>
      </c>
      <c r="J32" s="13">
        <v>0</v>
      </c>
      <c r="K32" s="13">
        <v>6</v>
      </c>
    </row>
    <row r="33" spans="1:11" x14ac:dyDescent="0.25">
      <c r="A33" s="13"/>
      <c r="B33" s="13"/>
      <c r="C33" s="13"/>
      <c r="D33" s="13"/>
      <c r="E33" s="13"/>
      <c r="G33" s="13" t="str">
        <v>Siefert Rolof</v>
      </c>
      <c r="H33" s="13">
        <v>0</v>
      </c>
      <c r="I33" s="13">
        <v>0</v>
      </c>
      <c r="J33" s="13">
        <v>0</v>
      </c>
      <c r="K33" s="13">
        <v>7</v>
      </c>
    </row>
    <row r="36" spans="1:11" ht="15.75" x14ac:dyDescent="0.25">
      <c r="A36" s="26" t="s">
        <v>14</v>
      </c>
      <c r="B36" s="26"/>
      <c r="C36" s="26"/>
      <c r="D36" s="26"/>
      <c r="E36" s="26"/>
      <c r="G36" s="26" t="s">
        <v>15</v>
      </c>
      <c r="H36" s="26"/>
      <c r="I36" s="26"/>
      <c r="J36" s="26"/>
      <c r="K36" s="26"/>
    </row>
    <row r="38" spans="1:11" x14ac:dyDescent="0.25">
      <c r="A38" s="14" t="s">
        <v>0</v>
      </c>
      <c r="B38" s="14" t="s">
        <v>3</v>
      </c>
      <c r="C38" s="14" t="s">
        <v>4</v>
      </c>
      <c r="D38" s="14" t="s">
        <v>20</v>
      </c>
      <c r="E38" s="14" t="s">
        <v>5</v>
      </c>
      <c r="G38" s="14" t="s">
        <v>0</v>
      </c>
      <c r="H38" s="14" t="s">
        <v>3</v>
      </c>
      <c r="I38" s="14" t="s">
        <v>4</v>
      </c>
      <c r="J38" s="14" t="s">
        <v>20</v>
      </c>
      <c r="K38" s="14" t="s">
        <v>5</v>
      </c>
    </row>
    <row r="39" spans="1:11" x14ac:dyDescent="0.25">
      <c r="A39" s="15" t="str" cm="1">
        <f t="array" ref="A39:E46">_xlfn.LET(_xlpm.a,_xlfn._xlws.FILTER(Starterliste!$A:$D,(Starterliste!E:E="D")*(Starterliste!F:F="D")*(Starterliste!G:G="LBM")),_xlpm.b,_xlfn.CHOOSECOLS(_xlpm.a,2)*1000+_xlfn.CHOOSECOLS(_xlpm.a,3)*10+_xlfn.CHOOSECOLS(_xlpm.a,4),_xlfn.HSTACK(_xlfn.SORTBY(_xlpm.a,_xlpm.b,-1),_xlfn.SEQUENCE(ROWS(_xlpm.a))))</f>
        <v>Fromholz Daniela</v>
      </c>
      <c r="B39" s="15">
        <v>0</v>
      </c>
      <c r="C39" s="15">
        <v>0</v>
      </c>
      <c r="D39" s="15">
        <v>0</v>
      </c>
      <c r="E39" s="15">
        <v>1</v>
      </c>
      <c r="G39" s="15" t="str" cm="1">
        <f t="array" ref="G39:K53">_xlfn.LET(_xlpm.a,_xlfn._xlws.FILTER(Starterliste!$A:$D,(Starterliste!E:E="M")*(Starterliste!F:F="M")*(Starterliste!G:G="LBM")),_xlpm.b,_xlfn.CHOOSECOLS(_xlpm.a,2)*1000+_xlfn.CHOOSECOLS(_xlpm.a,3)*10+_xlfn.CHOOSECOLS(_xlpm.a,4),_xlfn.HSTACK(_xlfn.SORTBY(_xlpm.a,_xlpm.b,-1),_xlfn.SEQUENCE(ROWS(_xlpm.a))))</f>
        <v>Biermann Alexander</v>
      </c>
      <c r="H39" s="15">
        <v>123</v>
      </c>
      <c r="I39" s="15">
        <v>2</v>
      </c>
      <c r="J39" s="15">
        <v>1</v>
      </c>
      <c r="K39" s="15">
        <v>1</v>
      </c>
    </row>
    <row r="40" spans="1:11" x14ac:dyDescent="0.25">
      <c r="A40" s="15" t="str">
        <v>Hoffmann Susi</v>
      </c>
      <c r="B40" s="15">
        <v>0</v>
      </c>
      <c r="C40" s="15">
        <v>0</v>
      </c>
      <c r="D40" s="15">
        <v>0</v>
      </c>
      <c r="E40" s="15">
        <v>2</v>
      </c>
      <c r="G40" s="15" t="str">
        <v>Bolte Thorsten</v>
      </c>
      <c r="H40" s="15">
        <v>123</v>
      </c>
      <c r="I40" s="15">
        <v>2</v>
      </c>
      <c r="J40" s="15">
        <v>0</v>
      </c>
      <c r="K40" s="15">
        <v>2</v>
      </c>
    </row>
    <row r="41" spans="1:11" x14ac:dyDescent="0.25">
      <c r="A41" s="15" t="str">
        <v>Kreutzberg Marie</v>
      </c>
      <c r="B41" s="15">
        <v>0</v>
      </c>
      <c r="C41" s="15">
        <v>0</v>
      </c>
      <c r="D41" s="15">
        <v>0</v>
      </c>
      <c r="E41" s="15">
        <v>3</v>
      </c>
      <c r="G41" s="15" t="str">
        <v>Grossmann Andreas</v>
      </c>
      <c r="H41" s="15">
        <v>0</v>
      </c>
      <c r="I41" s="15">
        <v>0</v>
      </c>
      <c r="J41" s="15">
        <v>0</v>
      </c>
      <c r="K41" s="15">
        <v>3</v>
      </c>
    </row>
    <row r="42" spans="1:11" x14ac:dyDescent="0.25">
      <c r="A42" s="15" t="str">
        <v xml:space="preserve">Lüer Anika </v>
      </c>
      <c r="B42" s="15">
        <v>0</v>
      </c>
      <c r="C42" s="15">
        <v>0</v>
      </c>
      <c r="D42" s="15">
        <v>0</v>
      </c>
      <c r="E42" s="15">
        <v>4</v>
      </c>
      <c r="G42" s="15" t="str">
        <v>Gunsch Rene</v>
      </c>
      <c r="H42" s="15">
        <v>0</v>
      </c>
      <c r="I42" s="15">
        <v>0</v>
      </c>
      <c r="J42" s="15">
        <v>0</v>
      </c>
      <c r="K42" s="15">
        <v>4</v>
      </c>
    </row>
    <row r="43" spans="1:11" x14ac:dyDescent="0.25">
      <c r="A43" s="15" t="str">
        <v>Reckert Monique</v>
      </c>
      <c r="B43" s="15">
        <v>0</v>
      </c>
      <c r="C43" s="15">
        <v>0</v>
      </c>
      <c r="D43" s="15">
        <v>0</v>
      </c>
      <c r="E43" s="15">
        <v>5</v>
      </c>
      <c r="G43" s="15" t="str">
        <v>Hönigsmann Ivo</v>
      </c>
      <c r="H43" s="15">
        <v>0</v>
      </c>
      <c r="I43" s="15">
        <v>0</v>
      </c>
      <c r="J43" s="15">
        <v>0</v>
      </c>
      <c r="K43" s="15">
        <v>5</v>
      </c>
    </row>
    <row r="44" spans="1:11" x14ac:dyDescent="0.25">
      <c r="A44" s="15" t="str">
        <v>Schünemann Sabine</v>
      </c>
      <c r="B44" s="15">
        <v>0</v>
      </c>
      <c r="C44" s="15">
        <v>0</v>
      </c>
      <c r="D44" s="15">
        <v>0</v>
      </c>
      <c r="E44" s="15">
        <v>6</v>
      </c>
      <c r="G44" s="15" t="str">
        <v>Jung Ingo</v>
      </c>
      <c r="H44" s="15">
        <v>0</v>
      </c>
      <c r="I44" s="15">
        <v>0</v>
      </c>
      <c r="J44" s="15">
        <v>0</v>
      </c>
      <c r="K44" s="15">
        <v>6</v>
      </c>
    </row>
    <row r="45" spans="1:11" x14ac:dyDescent="0.25">
      <c r="A45" s="15" t="str">
        <v>Schwerdtfeger Kathrin</v>
      </c>
      <c r="B45" s="15">
        <v>0</v>
      </c>
      <c r="C45" s="15">
        <v>0</v>
      </c>
      <c r="D45" s="15">
        <v>0</v>
      </c>
      <c r="E45" s="15">
        <v>7</v>
      </c>
      <c r="G45" s="15" t="str">
        <v>Kiel Ulf</v>
      </c>
      <c r="H45" s="15">
        <v>0</v>
      </c>
      <c r="I45" s="15">
        <v>0</v>
      </c>
      <c r="J45" s="15">
        <v>0</v>
      </c>
      <c r="K45" s="15">
        <v>7</v>
      </c>
    </row>
    <row r="46" spans="1:11" x14ac:dyDescent="0.25">
      <c r="A46" s="15" t="str">
        <v>Wienecke Anke</v>
      </c>
      <c r="B46" s="15">
        <v>0</v>
      </c>
      <c r="C46" s="15">
        <v>0</v>
      </c>
      <c r="D46" s="15">
        <v>0</v>
      </c>
      <c r="E46" s="15">
        <v>8</v>
      </c>
      <c r="G46" s="15" t="str">
        <v xml:space="preserve">Kraus Daniel </v>
      </c>
      <c r="H46" s="15">
        <v>0</v>
      </c>
      <c r="I46" s="15">
        <v>0</v>
      </c>
      <c r="J46" s="15">
        <v>0</v>
      </c>
      <c r="K46" s="15">
        <v>8</v>
      </c>
    </row>
    <row r="47" spans="1:11" x14ac:dyDescent="0.25">
      <c r="A47" s="15"/>
      <c r="B47" s="15"/>
      <c r="C47" s="15"/>
      <c r="D47" s="15"/>
      <c r="E47" s="15"/>
      <c r="G47" s="15" t="str">
        <v>Krohn Jörg</v>
      </c>
      <c r="H47" s="15">
        <v>0</v>
      </c>
      <c r="I47" s="15">
        <v>0</v>
      </c>
      <c r="J47" s="15">
        <v>0</v>
      </c>
      <c r="K47" s="15">
        <v>9</v>
      </c>
    </row>
    <row r="48" spans="1:11" x14ac:dyDescent="0.25">
      <c r="A48" s="15"/>
      <c r="B48" s="15"/>
      <c r="C48" s="15"/>
      <c r="D48" s="15"/>
      <c r="E48" s="15"/>
      <c r="G48" s="15" t="str">
        <v>Lenze Peter</v>
      </c>
      <c r="H48" s="15">
        <v>0</v>
      </c>
      <c r="I48" s="15">
        <v>0</v>
      </c>
      <c r="J48" s="15">
        <v>0</v>
      </c>
      <c r="K48" s="15">
        <v>10</v>
      </c>
    </row>
    <row r="49" spans="1:11" x14ac:dyDescent="0.25">
      <c r="A49" s="15"/>
      <c r="B49" s="15"/>
      <c r="C49" s="15"/>
      <c r="D49" s="15"/>
      <c r="E49" s="15"/>
      <c r="G49" s="15" t="str">
        <v>Mickley Matthias</v>
      </c>
      <c r="H49" s="15">
        <v>0</v>
      </c>
      <c r="I49" s="15">
        <v>0</v>
      </c>
      <c r="J49" s="15">
        <v>0</v>
      </c>
      <c r="K49" s="15">
        <v>11</v>
      </c>
    </row>
    <row r="50" spans="1:11" x14ac:dyDescent="0.25">
      <c r="A50" s="15"/>
      <c r="B50" s="15"/>
      <c r="C50" s="15"/>
      <c r="D50" s="15"/>
      <c r="E50" s="15"/>
      <c r="G50" s="15" t="str">
        <v>Resow Thomas</v>
      </c>
      <c r="H50" s="15">
        <v>0</v>
      </c>
      <c r="I50" s="15">
        <v>0</v>
      </c>
      <c r="J50" s="15">
        <v>0</v>
      </c>
      <c r="K50" s="15">
        <v>12</v>
      </c>
    </row>
    <row r="51" spans="1:11" x14ac:dyDescent="0.25">
      <c r="A51" s="15"/>
      <c r="B51" s="15"/>
      <c r="C51" s="15"/>
      <c r="D51" s="15"/>
      <c r="E51" s="15"/>
      <c r="G51" s="15" t="str">
        <v>Retschlag Andreas</v>
      </c>
      <c r="H51" s="15">
        <v>0</v>
      </c>
      <c r="I51" s="15">
        <v>0</v>
      </c>
      <c r="J51" s="15">
        <v>0</v>
      </c>
      <c r="K51" s="15">
        <v>13</v>
      </c>
    </row>
    <row r="52" spans="1:11" x14ac:dyDescent="0.25">
      <c r="A52" s="15"/>
      <c r="B52" s="15"/>
      <c r="C52" s="15"/>
      <c r="D52" s="15"/>
      <c r="E52" s="15"/>
      <c r="G52" s="15" t="str">
        <v>Schachel Thomas</v>
      </c>
      <c r="H52" s="15">
        <v>0</v>
      </c>
      <c r="I52" s="15">
        <v>0</v>
      </c>
      <c r="J52" s="15">
        <v>0</v>
      </c>
      <c r="K52" s="15">
        <v>14</v>
      </c>
    </row>
    <row r="53" spans="1:11" x14ac:dyDescent="0.25">
      <c r="A53" s="15"/>
      <c r="B53" s="15"/>
      <c r="C53" s="15"/>
      <c r="D53" s="15"/>
      <c r="E53" s="15"/>
      <c r="G53" s="15" t="str">
        <v>Wilke Bodo</v>
      </c>
      <c r="H53" s="15">
        <v>0</v>
      </c>
      <c r="I53" s="15">
        <v>0</v>
      </c>
      <c r="J53" s="15">
        <v>0</v>
      </c>
      <c r="K53" s="15">
        <v>15</v>
      </c>
    </row>
    <row r="56" spans="1:11" ht="15.75" x14ac:dyDescent="0.25">
      <c r="A56" s="26" t="s">
        <v>16</v>
      </c>
      <c r="B56" s="26"/>
      <c r="C56" s="26"/>
      <c r="D56" s="26"/>
      <c r="E56" s="26"/>
      <c r="G56" s="26" t="s">
        <v>17</v>
      </c>
      <c r="H56" s="26"/>
      <c r="I56" s="26"/>
      <c r="J56" s="26"/>
      <c r="K56" s="26"/>
    </row>
    <row r="58" spans="1:11" x14ac:dyDescent="0.25">
      <c r="A58" s="16" t="s">
        <v>0</v>
      </c>
      <c r="B58" s="16" t="s">
        <v>3</v>
      </c>
      <c r="C58" s="16" t="s">
        <v>4</v>
      </c>
      <c r="D58" s="16" t="s">
        <v>20</v>
      </c>
      <c r="E58" s="16" t="s">
        <v>5</v>
      </c>
      <c r="G58" s="16" t="s">
        <v>0</v>
      </c>
      <c r="H58" s="16" t="s">
        <v>3</v>
      </c>
      <c r="I58" s="16" t="s">
        <v>4</v>
      </c>
      <c r="J58" s="16" t="s">
        <v>20</v>
      </c>
      <c r="K58" s="16" t="s">
        <v>5</v>
      </c>
    </row>
    <row r="59" spans="1:11" x14ac:dyDescent="0.25">
      <c r="A59" s="17" t="e" cm="1" vm="1">
        <f t="array" ref="A59">_xlfn.LET(_xlpm.a,_xlfn._xlws.FILTER(Starterliste!$A:$D,(Starterliste!E:E="D")*(Starterliste!F:F="D")*(Starterliste!G:G="LB")),_xlpm.b,_xlfn.CHOOSECOLS(_xlpm.a,2)*1000+_xlfn.CHOOSECOLS(_xlpm.a,3)*10+_xlfn.CHOOSECOLS(_xlpm.a,4),_xlfn.HSTACK(_xlfn.SORTBY(_xlpm.a,_xlpm.b,-1),_xlfn.SEQUENCE(ROWS(_xlpm.a))))</f>
        <v>#VALUE!</v>
      </c>
      <c r="B59" s="17"/>
      <c r="C59" s="17"/>
      <c r="D59" s="17"/>
      <c r="E59" s="17"/>
      <c r="G59" s="17" t="str" cm="1">
        <f t="array" ref="G59:K68">_xlfn.LET(_xlpm.a,_xlfn._xlws.FILTER(Starterliste!$A:$D,(Starterliste!E:E="M")*(Starterliste!F:F="M")*(Starterliste!G:G="LB")),_xlpm.b,_xlfn.CHOOSECOLS(_xlpm.a,2)*1000+_xlfn.CHOOSECOLS(_xlpm.a,3)*10+_xlfn.CHOOSECOLS(_xlpm.a,4),_xlfn.HSTACK(_xlfn.SORTBY(_xlpm.a,_xlpm.b,-1),_xlfn.SEQUENCE(ROWS(_xlpm.a))))</f>
        <v>Brüffer Andreas</v>
      </c>
      <c r="H59" s="17">
        <v>0</v>
      </c>
      <c r="I59" s="17">
        <v>0</v>
      </c>
      <c r="J59" s="17">
        <v>0</v>
      </c>
      <c r="K59" s="17">
        <v>1</v>
      </c>
    </row>
    <row r="60" spans="1:11" x14ac:dyDescent="0.25">
      <c r="A60" s="17"/>
      <c r="B60" s="17"/>
      <c r="C60" s="17"/>
      <c r="D60" s="17"/>
      <c r="E60" s="17"/>
      <c r="G60" s="17" t="str">
        <v>Busche Manfred</v>
      </c>
      <c r="H60" s="17">
        <v>0</v>
      </c>
      <c r="I60" s="17">
        <v>0</v>
      </c>
      <c r="J60" s="17">
        <v>0</v>
      </c>
      <c r="K60" s="17">
        <v>2</v>
      </c>
    </row>
    <row r="61" spans="1:11" x14ac:dyDescent="0.25">
      <c r="A61" s="17"/>
      <c r="B61" s="17"/>
      <c r="C61" s="17"/>
      <c r="D61" s="17"/>
      <c r="E61" s="17"/>
      <c r="G61" s="17" t="str">
        <v>Gödeke Michael</v>
      </c>
      <c r="H61" s="17">
        <v>0</v>
      </c>
      <c r="I61" s="17">
        <v>0</v>
      </c>
      <c r="J61" s="17">
        <v>0</v>
      </c>
      <c r="K61" s="17">
        <v>3</v>
      </c>
    </row>
    <row r="62" spans="1:11" x14ac:dyDescent="0.25">
      <c r="A62" s="17"/>
      <c r="B62" s="17"/>
      <c r="C62" s="17"/>
      <c r="D62" s="17"/>
      <c r="E62" s="17"/>
      <c r="G62" s="17" t="str">
        <v>Hagedorn Rainer</v>
      </c>
      <c r="H62" s="17">
        <v>0</v>
      </c>
      <c r="I62" s="17">
        <v>0</v>
      </c>
      <c r="J62" s="17">
        <v>0</v>
      </c>
      <c r="K62" s="17">
        <v>4</v>
      </c>
    </row>
    <row r="63" spans="1:11" x14ac:dyDescent="0.25">
      <c r="A63" s="17"/>
      <c r="B63" s="17"/>
      <c r="C63" s="17"/>
      <c r="D63" s="17"/>
      <c r="E63" s="17"/>
      <c r="G63" s="17" t="str">
        <v>Hartwich Dirk</v>
      </c>
      <c r="H63" s="17">
        <v>0</v>
      </c>
      <c r="I63" s="17">
        <v>0</v>
      </c>
      <c r="J63" s="17">
        <v>0</v>
      </c>
      <c r="K63" s="17">
        <v>5</v>
      </c>
    </row>
    <row r="64" spans="1:11" x14ac:dyDescent="0.25">
      <c r="A64" s="17"/>
      <c r="B64" s="17"/>
      <c r="C64" s="17"/>
      <c r="D64" s="17"/>
      <c r="E64" s="17"/>
      <c r="G64" s="17" t="str">
        <v>Kohl Thomas</v>
      </c>
      <c r="H64" s="17">
        <v>0</v>
      </c>
      <c r="I64" s="17">
        <v>0</v>
      </c>
      <c r="J64" s="17">
        <v>0</v>
      </c>
      <c r="K64" s="17">
        <v>6</v>
      </c>
    </row>
    <row r="65" spans="1:11" x14ac:dyDescent="0.25">
      <c r="A65" s="17"/>
      <c r="B65" s="17"/>
      <c r="C65" s="17"/>
      <c r="D65" s="17"/>
      <c r="E65" s="17"/>
      <c r="G65" s="17" t="str">
        <v>Kullig Claus</v>
      </c>
      <c r="H65" s="17">
        <v>0</v>
      </c>
      <c r="I65" s="17">
        <v>0</v>
      </c>
      <c r="J65" s="17">
        <v>0</v>
      </c>
      <c r="K65" s="17">
        <v>7</v>
      </c>
    </row>
    <row r="66" spans="1:11" x14ac:dyDescent="0.25">
      <c r="A66" s="17"/>
      <c r="B66" s="17"/>
      <c r="C66" s="17"/>
      <c r="D66" s="17"/>
      <c r="E66" s="17"/>
      <c r="G66" s="17" t="str">
        <v>Münz Benjamin</v>
      </c>
      <c r="H66" s="17">
        <v>0</v>
      </c>
      <c r="I66" s="17">
        <v>0</v>
      </c>
      <c r="J66" s="17">
        <v>0</v>
      </c>
      <c r="K66" s="17">
        <v>8</v>
      </c>
    </row>
    <row r="67" spans="1:11" x14ac:dyDescent="0.25">
      <c r="A67" s="17"/>
      <c r="B67" s="17"/>
      <c r="C67" s="17"/>
      <c r="D67" s="17"/>
      <c r="E67" s="17"/>
      <c r="G67" s="17" t="str">
        <v>Noweta Marcus</v>
      </c>
      <c r="H67" s="17">
        <v>0</v>
      </c>
      <c r="I67" s="17">
        <v>0</v>
      </c>
      <c r="J67" s="17">
        <v>0</v>
      </c>
      <c r="K67" s="17">
        <v>9</v>
      </c>
    </row>
    <row r="68" spans="1:11" x14ac:dyDescent="0.25">
      <c r="A68" s="17"/>
      <c r="B68" s="17"/>
      <c r="C68" s="17"/>
      <c r="D68" s="17"/>
      <c r="E68" s="17"/>
      <c r="G68" s="17" t="str">
        <v>Rathmann Helmut</v>
      </c>
      <c r="H68" s="17">
        <v>0</v>
      </c>
      <c r="I68" s="17">
        <v>0</v>
      </c>
      <c r="J68" s="17">
        <v>0</v>
      </c>
      <c r="K68" s="17">
        <v>10</v>
      </c>
    </row>
    <row r="71" spans="1:11" ht="15.75" x14ac:dyDescent="0.25">
      <c r="A71" s="26" t="s">
        <v>18</v>
      </c>
      <c r="B71" s="26"/>
      <c r="C71" s="26"/>
      <c r="D71" s="26"/>
      <c r="E71" s="26"/>
      <c r="G71" s="26" t="s">
        <v>19</v>
      </c>
      <c r="H71" s="26"/>
      <c r="I71" s="26"/>
      <c r="J71" s="26"/>
      <c r="K71" s="26"/>
    </row>
    <row r="73" spans="1:11" x14ac:dyDescent="0.25">
      <c r="A73" s="18" t="s">
        <v>0</v>
      </c>
      <c r="B73" s="18" t="s">
        <v>3</v>
      </c>
      <c r="C73" s="18" t="s">
        <v>4</v>
      </c>
      <c r="D73" s="18" t="s">
        <v>20</v>
      </c>
      <c r="E73" s="18" t="s">
        <v>5</v>
      </c>
      <c r="G73" s="18" t="s">
        <v>0</v>
      </c>
      <c r="H73" s="18" t="s">
        <v>3</v>
      </c>
      <c r="I73" s="18" t="s">
        <v>4</v>
      </c>
      <c r="J73" s="18" t="s">
        <v>20</v>
      </c>
      <c r="K73" s="18" t="s">
        <v>5</v>
      </c>
    </row>
    <row r="74" spans="1:11" x14ac:dyDescent="0.25">
      <c r="A74" s="19" t="str" cm="1">
        <f t="array" ref="A74:E77">_xlfn.LET(_xlpm.a,_xlfn._xlws.FILTER(Starterliste!$A:$D,(Starterliste!E:E="D")*(Starterliste!F:F="D")*(Starterliste!G:G="RBM")),_xlpm.b,_xlfn.CHOOSECOLS(_xlpm.a,2)*1000+_xlfn.CHOOSECOLS(_xlpm.a,3)*10+_xlfn.CHOOSECOLS(_xlpm.a,4),_xlfn.HSTACK(_xlfn.SORTBY(_xlpm.a,_xlpm.b,-1),_xlfn.SEQUENCE(ROWS(_xlpm.a))))</f>
        <v>Blaschke Daniela</v>
      </c>
      <c r="B74" s="19">
        <v>0</v>
      </c>
      <c r="C74" s="19">
        <v>0</v>
      </c>
      <c r="D74" s="19">
        <v>0</v>
      </c>
      <c r="E74" s="19">
        <v>1</v>
      </c>
      <c r="G74" s="19" t="str" cm="1">
        <f t="array" ref="G74:K76">_xlfn.LET(_xlpm.a,_xlfn._xlws.FILTER(Starterliste!$A:$D,(Starterliste!E:E="M")*(Starterliste!F:F="M")*(Starterliste!G:G="RBM")),_xlpm.b,_xlfn.CHOOSECOLS(_xlpm.a,2)*1000+_xlfn.CHOOSECOLS(_xlpm.a,3)*10+_xlfn.CHOOSECOLS(_xlpm.a,4),_xlfn.HSTACK(_xlfn.SORTBY(_xlpm.a,_xlpm.b,-1),_xlfn.SEQUENCE(ROWS(_xlpm.a))))</f>
        <v>Jorrens Stefan</v>
      </c>
      <c r="H74" s="19">
        <v>0</v>
      </c>
      <c r="I74" s="19">
        <v>0</v>
      </c>
      <c r="J74" s="19">
        <v>0</v>
      </c>
      <c r="K74" s="19">
        <v>1</v>
      </c>
    </row>
    <row r="75" spans="1:11" x14ac:dyDescent="0.25">
      <c r="A75" s="19" t="str">
        <v>Frese Christina</v>
      </c>
      <c r="B75" s="19">
        <v>0</v>
      </c>
      <c r="C75" s="19">
        <v>0</v>
      </c>
      <c r="D75" s="19">
        <v>0</v>
      </c>
      <c r="E75" s="19">
        <v>2</v>
      </c>
      <c r="G75" s="19" t="str">
        <v>Netten Daniel</v>
      </c>
      <c r="H75" s="19">
        <v>0</v>
      </c>
      <c r="I75" s="19">
        <v>0</v>
      </c>
      <c r="J75" s="19">
        <v>0</v>
      </c>
      <c r="K75" s="19">
        <v>2</v>
      </c>
    </row>
    <row r="76" spans="1:11" x14ac:dyDescent="0.25">
      <c r="A76" s="19" t="str">
        <v xml:space="preserve">Jorrens Melanie </v>
      </c>
      <c r="B76" s="19">
        <v>0</v>
      </c>
      <c r="C76" s="19">
        <v>0</v>
      </c>
      <c r="D76" s="19">
        <v>0</v>
      </c>
      <c r="E76" s="19">
        <v>3</v>
      </c>
      <c r="G76" s="19" t="str">
        <v>Somm Mirko</v>
      </c>
      <c r="H76" s="19">
        <v>0</v>
      </c>
      <c r="I76" s="19">
        <v>0</v>
      </c>
      <c r="J76" s="19">
        <v>0</v>
      </c>
      <c r="K76" s="19">
        <v>3</v>
      </c>
    </row>
    <row r="77" spans="1:11" x14ac:dyDescent="0.25">
      <c r="A77" s="19" t="str">
        <v>Schlüter Caroline</v>
      </c>
      <c r="B77" s="19">
        <v>0</v>
      </c>
      <c r="C77" s="19">
        <v>0</v>
      </c>
      <c r="D77" s="19">
        <v>0</v>
      </c>
      <c r="E77" s="19">
        <v>4</v>
      </c>
      <c r="G77" s="19"/>
      <c r="H77" s="19"/>
      <c r="I77" s="19"/>
      <c r="J77" s="19"/>
      <c r="K77" s="19"/>
    </row>
    <row r="80" spans="1:11" ht="15.75" x14ac:dyDescent="0.25">
      <c r="A80" s="26" t="s">
        <v>175</v>
      </c>
      <c r="B80" s="26"/>
      <c r="C80" s="26"/>
      <c r="D80" s="26"/>
      <c r="E80" s="26"/>
      <c r="G80" s="26" t="s">
        <v>176</v>
      </c>
      <c r="H80" s="26"/>
      <c r="I80" s="26"/>
      <c r="J80" s="26"/>
      <c r="K80" s="26"/>
    </row>
    <row r="82" spans="1:11" x14ac:dyDescent="0.25">
      <c r="A82" s="20" t="s">
        <v>0</v>
      </c>
      <c r="B82" s="20" t="s">
        <v>3</v>
      </c>
      <c r="C82" s="20" t="s">
        <v>4</v>
      </c>
      <c r="D82" s="20" t="s">
        <v>20</v>
      </c>
      <c r="E82" s="20" t="s">
        <v>5</v>
      </c>
      <c r="G82" s="20" t="s">
        <v>0</v>
      </c>
      <c r="H82" s="20" t="s">
        <v>3</v>
      </c>
      <c r="I82" s="20" t="s">
        <v>4</v>
      </c>
      <c r="J82" s="20" t="s">
        <v>20</v>
      </c>
      <c r="K82" s="20" t="s">
        <v>5</v>
      </c>
    </row>
    <row r="83" spans="1:11" x14ac:dyDescent="0.25">
      <c r="A83" s="21" t="str" cm="1">
        <f t="array" ref="A83:E83">_xlfn.LET(_xlpm.a,_xlfn._xlws.FILTER(Starterliste!$A:$D,(Starterliste!E:E="D")*(Starterliste!F:F="D")*(Starterliste!G:G="RB")),_xlpm.b,_xlfn.CHOOSECOLS(_xlpm.a,2)*1000+_xlfn.CHOOSECOLS(_xlpm.a,3)*10+_xlfn.CHOOSECOLS(_xlpm.a,4),_xlfn.HSTACK(_xlfn.SORTBY(_xlpm.a,_xlpm.b,-1),_xlfn.SEQUENCE(ROWS(_xlpm.a))))</f>
        <v>Sparenberg Tina</v>
      </c>
      <c r="B83" s="21">
        <v>0</v>
      </c>
      <c r="C83" s="21">
        <v>0</v>
      </c>
      <c r="D83" s="21">
        <v>0</v>
      </c>
      <c r="E83" s="21">
        <v>1</v>
      </c>
      <c r="G83" s="21" t="str" cm="1">
        <f t="array" ref="G83:K87">_xlfn.LET(_xlpm.a,_xlfn._xlws.FILTER(Starterliste!$A:$D,(Starterliste!E:E="M")*(Starterliste!F:F="M")*(Starterliste!G:G="RB")),_xlpm.b,_xlfn.CHOOSECOLS(_xlpm.a,2)*1000+_xlfn.CHOOSECOLS(_xlpm.a,3)*10+_xlfn.CHOOSECOLS(_xlpm.a,4),_xlfn.HSTACK(_xlfn.SORTBY(_xlpm.a,_xlpm.b,-1),_xlfn.SEQUENCE(ROWS(_xlpm.a))))</f>
        <v>Harnack Robert</v>
      </c>
      <c r="H83" s="21">
        <v>0</v>
      </c>
      <c r="I83" s="21">
        <v>0</v>
      </c>
      <c r="J83" s="21">
        <v>0</v>
      </c>
      <c r="K83" s="21">
        <v>1</v>
      </c>
    </row>
    <row r="84" spans="1:11" x14ac:dyDescent="0.25">
      <c r="A84" s="21"/>
      <c r="B84" s="21"/>
      <c r="C84" s="21"/>
      <c r="D84" s="21"/>
      <c r="E84" s="21"/>
      <c r="G84" s="21" t="str">
        <v>Hiller Volker</v>
      </c>
      <c r="H84" s="21">
        <v>0</v>
      </c>
      <c r="I84" s="21">
        <v>0</v>
      </c>
      <c r="J84" s="21">
        <v>0</v>
      </c>
      <c r="K84" s="21">
        <v>2</v>
      </c>
    </row>
    <row r="85" spans="1:11" x14ac:dyDescent="0.25">
      <c r="A85" s="21"/>
      <c r="B85" s="21"/>
      <c r="C85" s="21"/>
      <c r="D85" s="21"/>
      <c r="E85" s="21"/>
      <c r="G85" s="21" t="str">
        <v>Meyer Lutz</v>
      </c>
      <c r="H85" s="21">
        <v>0</v>
      </c>
      <c r="I85" s="21">
        <v>0</v>
      </c>
      <c r="J85" s="21">
        <v>0</v>
      </c>
      <c r="K85" s="21">
        <v>3</v>
      </c>
    </row>
    <row r="86" spans="1:11" x14ac:dyDescent="0.25">
      <c r="A86" s="21"/>
      <c r="B86" s="21"/>
      <c r="C86" s="21"/>
      <c r="D86" s="21"/>
      <c r="E86" s="21"/>
      <c r="G86" s="21" t="str">
        <v>Sparenberg Friedel</v>
      </c>
      <c r="H86" s="21">
        <v>0</v>
      </c>
      <c r="I86" s="21">
        <v>0</v>
      </c>
      <c r="J86" s="21">
        <v>0</v>
      </c>
      <c r="K86" s="21">
        <v>4</v>
      </c>
    </row>
    <row r="87" spans="1:11" x14ac:dyDescent="0.25">
      <c r="A87" s="21"/>
      <c r="B87" s="21"/>
      <c r="C87" s="21"/>
      <c r="D87" s="21"/>
      <c r="E87" s="21"/>
      <c r="G87" s="21" t="str">
        <v>Stegelmann Kai-Mirko</v>
      </c>
      <c r="H87" s="21">
        <v>0</v>
      </c>
      <c r="I87" s="21">
        <v>0</v>
      </c>
      <c r="J87" s="21">
        <v>0</v>
      </c>
      <c r="K87" s="21">
        <v>5</v>
      </c>
    </row>
    <row r="90" spans="1:11" ht="15.75" x14ac:dyDescent="0.25">
      <c r="A90" s="26" t="s">
        <v>173</v>
      </c>
      <c r="B90" s="26"/>
      <c r="C90" s="26"/>
      <c r="D90" s="26"/>
      <c r="E90" s="26"/>
      <c r="G90" s="26" t="s">
        <v>174</v>
      </c>
      <c r="H90" s="26"/>
      <c r="I90" s="26"/>
      <c r="J90" s="26"/>
      <c r="K90" s="26"/>
    </row>
    <row r="92" spans="1:11" x14ac:dyDescent="0.25">
      <c r="A92" s="22" t="s">
        <v>0</v>
      </c>
      <c r="B92" s="22" t="s">
        <v>3</v>
      </c>
      <c r="C92" s="22" t="s">
        <v>4</v>
      </c>
      <c r="D92" s="22" t="s">
        <v>20</v>
      </c>
      <c r="E92" s="22" t="s">
        <v>5</v>
      </c>
      <c r="G92" s="22" t="s">
        <v>0</v>
      </c>
      <c r="H92" s="22" t="s">
        <v>3</v>
      </c>
      <c r="I92" s="22" t="s">
        <v>4</v>
      </c>
      <c r="J92" s="22" t="s">
        <v>20</v>
      </c>
      <c r="K92" s="22" t="s">
        <v>5</v>
      </c>
    </row>
    <row r="93" spans="1:11" x14ac:dyDescent="0.25">
      <c r="A93" s="23" t="str" cm="1">
        <f t="array" ref="A93:E96">_xlfn.LET(_xlpm.a,_xlfn._xlws.FILTER(Starterliste!$A:$D,(Starterliste!E:E="D")*(Starterliste!F:F="D")*(Starterliste!G:G="PB/HB")),_xlpm.b,_xlfn.CHOOSECOLS(_xlpm.a,2)*1000+_xlfn.CHOOSECOLS(_xlpm.a,3)*10+_xlfn.CHOOSECOLS(_xlpm.a,4),_xlfn.HSTACK(_xlfn.SORTBY(_xlpm.a,_xlpm.b,-1),_xlfn.SEQUENCE(ROWS(_xlpm.a))))</f>
        <v>Bendel Petra</v>
      </c>
      <c r="B93" s="23">
        <v>0</v>
      </c>
      <c r="C93" s="23">
        <v>0</v>
      </c>
      <c r="D93" s="23">
        <v>0</v>
      </c>
      <c r="E93" s="23">
        <v>1</v>
      </c>
      <c r="G93" s="23" t="str" cm="1">
        <f t="array" ref="G93:K99">_xlfn.LET(_xlpm.a,_xlfn._xlws.FILTER(Starterliste!$A:$D,(Starterliste!E:E="M")*(Starterliste!F:F="M")*(Starterliste!G:G="PB/HB")),_xlpm.b,_xlfn.CHOOSECOLS(_xlpm.a,2)*1000+_xlfn.CHOOSECOLS(_xlpm.a,3)*10+_xlfn.CHOOSECOLS(_xlpm.a,4),_xlfn.HSTACK(_xlfn.SORTBY(_xlpm.a,_xlpm.b,-1),_xlfn.SEQUENCE(ROWS(_xlpm.a))))</f>
        <v>Hachfeld Bernd</v>
      </c>
      <c r="H93" s="23">
        <v>0</v>
      </c>
      <c r="I93" s="23">
        <v>0</v>
      </c>
      <c r="J93" s="23">
        <v>0</v>
      </c>
      <c r="K93" s="23">
        <v>1</v>
      </c>
    </row>
    <row r="94" spans="1:11" x14ac:dyDescent="0.25">
      <c r="A94" s="23" t="str">
        <v>Herrmann Marina</v>
      </c>
      <c r="B94" s="23">
        <v>0</v>
      </c>
      <c r="C94" s="23">
        <v>0</v>
      </c>
      <c r="D94" s="23">
        <v>0</v>
      </c>
      <c r="E94" s="23">
        <v>2</v>
      </c>
      <c r="G94" s="23" t="str">
        <v>Henn Florian</v>
      </c>
      <c r="H94" s="23">
        <v>0</v>
      </c>
      <c r="I94" s="23">
        <v>0</v>
      </c>
      <c r="J94" s="23">
        <v>0</v>
      </c>
      <c r="K94" s="23">
        <v>2</v>
      </c>
    </row>
    <row r="95" spans="1:11" x14ac:dyDescent="0.25">
      <c r="A95" s="23" t="str">
        <v>Patock Esther</v>
      </c>
      <c r="B95" s="23">
        <v>0</v>
      </c>
      <c r="C95" s="23">
        <v>0</v>
      </c>
      <c r="D95" s="23">
        <v>0</v>
      </c>
      <c r="E95" s="23">
        <v>3</v>
      </c>
      <c r="G95" s="23" t="str">
        <v>Junge Klaus</v>
      </c>
      <c r="H95" s="23">
        <v>0</v>
      </c>
      <c r="I95" s="23">
        <v>0</v>
      </c>
      <c r="J95" s="23">
        <v>0</v>
      </c>
      <c r="K95" s="23">
        <v>3</v>
      </c>
    </row>
    <row r="96" spans="1:11" x14ac:dyDescent="0.25">
      <c r="A96" s="23" t="str">
        <v>Somm Mareike</v>
      </c>
      <c r="B96" s="23">
        <v>0</v>
      </c>
      <c r="C96" s="23">
        <v>0</v>
      </c>
      <c r="D96" s="23">
        <v>0</v>
      </c>
      <c r="E96" s="23">
        <v>4</v>
      </c>
      <c r="G96" s="23" t="str">
        <v>Kraft-Patock Roland</v>
      </c>
      <c r="H96" s="23">
        <v>0</v>
      </c>
      <c r="I96" s="23">
        <v>0</v>
      </c>
      <c r="J96" s="23">
        <v>0</v>
      </c>
      <c r="K96" s="23">
        <v>4</v>
      </c>
    </row>
    <row r="97" spans="1:11" x14ac:dyDescent="0.25">
      <c r="A97" s="23"/>
      <c r="B97" s="23"/>
      <c r="C97" s="23"/>
      <c r="D97" s="23"/>
      <c r="E97" s="23"/>
      <c r="G97" s="23" t="str">
        <v>Kriesche Klaus</v>
      </c>
      <c r="H97" s="23">
        <v>0</v>
      </c>
      <c r="I97" s="23">
        <v>0</v>
      </c>
      <c r="J97" s="23">
        <v>0</v>
      </c>
      <c r="K97" s="23">
        <v>5</v>
      </c>
    </row>
    <row r="98" spans="1:11" x14ac:dyDescent="0.25">
      <c r="A98" s="23"/>
      <c r="B98" s="23"/>
      <c r="C98" s="23"/>
      <c r="D98" s="23"/>
      <c r="E98" s="23"/>
      <c r="G98" s="23" t="str">
        <v>Löwe Jan</v>
      </c>
      <c r="H98" s="23">
        <v>0</v>
      </c>
      <c r="I98" s="23">
        <v>0</v>
      </c>
      <c r="J98" s="23">
        <v>0</v>
      </c>
      <c r="K98" s="23">
        <v>6</v>
      </c>
    </row>
    <row r="99" spans="1:11" x14ac:dyDescent="0.25">
      <c r="A99" s="23"/>
      <c r="B99" s="23"/>
      <c r="C99" s="23"/>
      <c r="D99" s="23"/>
      <c r="E99" s="23"/>
      <c r="G99" s="23" t="str">
        <v>Siefert Rolof</v>
      </c>
      <c r="H99" s="23">
        <v>0</v>
      </c>
      <c r="I99" s="23">
        <v>0</v>
      </c>
      <c r="J99" s="23">
        <v>0</v>
      </c>
      <c r="K99" s="23">
        <v>7</v>
      </c>
    </row>
  </sheetData>
  <mergeCells count="19">
    <mergeCell ref="A71:E71"/>
    <mergeCell ref="G71:K71"/>
    <mergeCell ref="A80:E80"/>
    <mergeCell ref="G80:K80"/>
    <mergeCell ref="A90:E90"/>
    <mergeCell ref="G90:K90"/>
    <mergeCell ref="A24:E24"/>
    <mergeCell ref="G24:K24"/>
    <mergeCell ref="A36:E36"/>
    <mergeCell ref="G36:K36"/>
    <mergeCell ref="A56:E56"/>
    <mergeCell ref="G56:K56"/>
    <mergeCell ref="A18:E18"/>
    <mergeCell ref="G18:K18"/>
    <mergeCell ref="A1:K1"/>
    <mergeCell ref="A3:E3"/>
    <mergeCell ref="G3:K3"/>
    <mergeCell ref="A10:E10"/>
    <mergeCell ref="G10:K10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Starterliste</vt:lpstr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Linde, Natalie</dc:creator>
  <cp:lastModifiedBy>Linde, Natalie</cp:lastModifiedBy>
  <dcterms:created xsi:type="dcterms:W3CDTF">2026-04-22T07:57:12Z</dcterms:created>
  <dcterms:modified xsi:type="dcterms:W3CDTF">2026-04-29T06:41:14Z</dcterms:modified>
</cp:coreProperties>
</file>