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26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gregor/Desktop/bla bla /"/>
    </mc:Choice>
  </mc:AlternateContent>
  <xr:revisionPtr revIDLastSave="0" documentId="13_ncr:1_{0847C9B7-C60D-A441-B0CD-6112866A29E2}" xr6:coauthVersionLast="47" xr6:coauthVersionMax="47" xr10:uidLastSave="{00000000-0000-0000-0000-000000000000}"/>
  <bookViews>
    <workbookView xWindow="3600" yWindow="600" windowWidth="27840" windowHeight="16740" xr2:uid="{6752AD2B-717E-674B-AFD8-E7E37280DCB6}"/>
  </bookViews>
  <sheets>
    <sheet name="Starterliste" sheetId="1" r:id="rId1"/>
    <sheet name="Auswertung" sheetId="6" r:id="rId2"/>
    <sheet name="Namens_Liste" sheetId="7" r:id="rId3"/>
    <sheet name="Minis" sheetId="2" r:id="rId4"/>
    <sheet name="Schüler" sheetId="3" r:id="rId5"/>
    <sheet name="Jugend" sheetId="4" r:id="rId6"/>
    <sheet name="D &amp; M" sheetId="5" r:id="rId7"/>
  </sheets>
  <definedNames>
    <definedName name="_xlnm._FilterDatabase" localSheetId="0" hidden="1">Starterliste!$C$5:$K$5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X13" i="6" l="1" a="1"/>
  <c r="GX13" i="6" s="1"/>
  <c r="GO13" i="6" a="1"/>
  <c r="GO13" i="6" s="1"/>
  <c r="GD13" i="6" a="1"/>
  <c r="GD13" i="6" s="1"/>
  <c r="FU13" i="6" a="1"/>
  <c r="FU13" i="6" s="1"/>
  <c r="FJ13" i="6" a="1"/>
  <c r="FJ13" i="6" s="1"/>
  <c r="FA13" i="6" a="1"/>
  <c r="FA13" i="6" s="1"/>
  <c r="EP13" i="6" a="1"/>
  <c r="EP13" i="6" s="1"/>
  <c r="EG13" i="6" a="1"/>
  <c r="EG13" i="6" s="1"/>
  <c r="DV13" i="6" a="1"/>
  <c r="DV13" i="6" s="1"/>
  <c r="DM13" i="6" a="1"/>
  <c r="DM13" i="6" s="1"/>
  <c r="DB13" i="6" a="1"/>
  <c r="DB13" i="6" s="1"/>
  <c r="CS13" i="6" a="1"/>
  <c r="CS13" i="6" s="1"/>
  <c r="CH13" i="6" a="1"/>
  <c r="CH13" i="6" s="1"/>
  <c r="BY13" i="6" a="1"/>
  <c r="BY13" i="6" s="1"/>
  <c r="BP13" i="6" a="1"/>
  <c r="BP13" i="6" s="1"/>
  <c r="BE13" i="6" a="1"/>
  <c r="BE13" i="6" s="1"/>
  <c r="AV13" i="6" a="1"/>
  <c r="AV13" i="6" s="1"/>
  <c r="AM13" i="6" a="1"/>
  <c r="AM13" i="6" s="1"/>
  <c r="AB13" i="6" a="1"/>
  <c r="AB13" i="6" s="1"/>
  <c r="S13" i="6" a="1"/>
  <c r="S13" i="6" s="1"/>
  <c r="J13" i="6" a="1"/>
  <c r="J13" i="6" s="1"/>
  <c r="O13" i="6"/>
  <c r="K6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7" i="1"/>
  <c r="K7" i="1" s="1"/>
  <c r="G8" i="1"/>
  <c r="K8" i="1" s="1"/>
  <c r="G9" i="1"/>
  <c r="K9" i="1" s="1"/>
  <c r="G10" i="1"/>
  <c r="G11" i="1"/>
  <c r="G12" i="1"/>
  <c r="G6" i="1"/>
  <c r="Q13" i="7" a="1"/>
  <c r="Q13" i="7" s="1"/>
  <c r="H58" i="7"/>
  <c r="J58" i="7"/>
  <c r="H57" i="7"/>
  <c r="J57" i="7"/>
  <c r="H56" i="7"/>
  <c r="J56" i="7"/>
  <c r="H55" i="7"/>
  <c r="J55" i="7"/>
  <c r="J22" i="7" l="1"/>
  <c r="J23" i="7"/>
  <c r="J24" i="7"/>
  <c r="J25" i="7"/>
  <c r="J26" i="7"/>
  <c r="J27" i="7"/>
  <c r="J28" i="7"/>
  <c r="J29" i="7"/>
  <c r="J30" i="7"/>
  <c r="J31" i="7"/>
  <c r="J32" i="7"/>
  <c r="J33" i="7"/>
  <c r="J34" i="7"/>
  <c r="J35" i="7"/>
  <c r="J36" i="7"/>
  <c r="J37" i="7"/>
  <c r="J38" i="7"/>
  <c r="J39" i="7"/>
  <c r="J40" i="7"/>
  <c r="J41" i="7"/>
  <c r="J42" i="7"/>
  <c r="J43" i="7"/>
  <c r="J44" i="7"/>
  <c r="J45" i="7"/>
  <c r="J46" i="7"/>
  <c r="J47" i="7"/>
  <c r="J48" i="7"/>
  <c r="J49" i="7"/>
  <c r="J50" i="7"/>
  <c r="J51" i="7"/>
  <c r="J52" i="7"/>
  <c r="J53" i="7"/>
  <c r="J54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J14" i="7" l="1"/>
  <c r="J13" i="7"/>
  <c r="J20" i="7"/>
  <c r="J17" i="7"/>
  <c r="J15" i="7"/>
  <c r="J18" i="7"/>
  <c r="J16" i="7"/>
  <c r="J21" i="7"/>
  <c r="J19" i="7"/>
  <c r="H14" i="7"/>
  <c r="H13" i="7"/>
  <c r="H20" i="7"/>
  <c r="H17" i="7"/>
  <c r="H15" i="7"/>
  <c r="H18" i="7"/>
  <c r="H16" i="7"/>
  <c r="H19" i="7"/>
  <c r="J50" i="1" l="1"/>
  <c r="H29" i="1"/>
  <c r="P13" i="7" a="1"/>
  <c r="I34" i="1"/>
  <c r="I42" i="1"/>
  <c r="I52" i="1"/>
  <c r="H52" i="1"/>
  <c r="H34" i="1"/>
  <c r="H42" i="1"/>
  <c r="J51" i="1"/>
  <c r="J52" i="1"/>
  <c r="H51" i="1"/>
  <c r="I8" i="1"/>
  <c r="J34" i="1"/>
  <c r="I46" i="1"/>
  <c r="I51" i="1"/>
  <c r="J42" i="1"/>
  <c r="H41" i="1"/>
  <c r="H8" i="1"/>
  <c r="J8" i="1"/>
  <c r="J11" i="1"/>
  <c r="I10" i="1"/>
  <c r="J7" i="1"/>
  <c r="H19" i="1"/>
  <c r="H27" i="1"/>
  <c r="J27" i="1"/>
  <c r="I24" i="1"/>
  <c r="H36" i="1"/>
  <c r="H33" i="1"/>
  <c r="I44" i="1"/>
  <c r="H39" i="1"/>
  <c r="J41" i="1"/>
  <c r="H43" i="1"/>
  <c r="H50" i="1"/>
  <c r="J36" i="1"/>
  <c r="H35" i="1"/>
  <c r="H21" i="1"/>
  <c r="I21" i="1"/>
  <c r="J46" i="1"/>
  <c r="H44" i="1"/>
  <c r="J17" i="1"/>
  <c r="H47" i="1"/>
  <c r="J25" i="1"/>
  <c r="J38" i="1"/>
  <c r="J23" i="1"/>
  <c r="J15" i="1"/>
  <c r="I36" i="1"/>
  <c r="I38" i="1"/>
  <c r="H40" i="1"/>
  <c r="J10" i="1"/>
  <c r="H38" i="1"/>
  <c r="J37" i="1"/>
  <c r="H24" i="1"/>
  <c r="I32" i="1"/>
  <c r="H7" i="1"/>
  <c r="J22" i="1"/>
  <c r="I39" i="1"/>
  <c r="H45" i="1"/>
  <c r="H17" i="1"/>
  <c r="I15" i="1"/>
  <c r="J49" i="1"/>
  <c r="I13" i="1"/>
  <c r="H46" i="1"/>
  <c r="J18" i="1"/>
  <c r="J29" i="1"/>
  <c r="I22" i="1"/>
  <c r="H30" i="1"/>
  <c r="J30" i="1"/>
  <c r="H9" i="1"/>
  <c r="H31" i="1"/>
  <c r="I37" i="1"/>
  <c r="I50" i="1"/>
  <c r="J13" i="1"/>
  <c r="J6" i="1"/>
  <c r="I47" i="1"/>
  <c r="H25" i="1"/>
  <c r="I7" i="1"/>
  <c r="I23" i="1"/>
  <c r="H48" i="1"/>
  <c r="H16" i="1"/>
  <c r="I41" i="1"/>
  <c r="I31" i="1"/>
  <c r="H14" i="1"/>
  <c r="J43" i="1"/>
  <c r="H13" i="1"/>
  <c r="I11" i="1"/>
  <c r="I14" i="1"/>
  <c r="J20" i="1"/>
  <c r="I26" i="1"/>
  <c r="I25" i="1"/>
  <c r="I33" i="1"/>
  <c r="J16" i="1"/>
  <c r="H12" i="1"/>
  <c r="I27" i="1"/>
  <c r="J48" i="1"/>
  <c r="J47" i="1"/>
  <c r="I17" i="1"/>
  <c r="I35" i="1"/>
  <c r="I19" i="1"/>
  <c r="J19" i="1"/>
  <c r="I28" i="1"/>
  <c r="H26" i="1"/>
  <c r="I6" i="1"/>
  <c r="H37" i="1"/>
  <c r="I18" i="1"/>
  <c r="H11" i="1"/>
  <c r="I9" i="1"/>
  <c r="H32" i="1"/>
  <c r="J32" i="1"/>
  <c r="I16" i="1"/>
  <c r="H28" i="1"/>
  <c r="I45" i="1"/>
  <c r="I40" i="1"/>
  <c r="J14" i="1"/>
  <c r="I48" i="1"/>
  <c r="H23" i="1"/>
  <c r="I49" i="1"/>
  <c r="J26" i="1"/>
  <c r="J24" i="1"/>
  <c r="H15" i="1"/>
  <c r="J45" i="1"/>
  <c r="J31" i="1"/>
  <c r="I20" i="1"/>
  <c r="I30" i="1"/>
  <c r="J9" i="1"/>
  <c r="H22" i="1"/>
  <c r="J21" i="1"/>
  <c r="H18" i="1"/>
  <c r="H20" i="1"/>
  <c r="I12" i="1"/>
  <c r="H49" i="1"/>
  <c r="J40" i="1"/>
  <c r="J39" i="1"/>
  <c r="H6" i="1"/>
  <c r="I43" i="1"/>
  <c r="I29" i="1"/>
  <c r="J28" i="1"/>
  <c r="J35" i="1"/>
  <c r="H10" i="1"/>
  <c r="J12" i="1"/>
  <c r="J33" i="1"/>
  <c r="J44" i="1"/>
  <c r="BZ3" i="5" l="1" a="1"/>
  <c r="BZ3" i="5" s="1"/>
  <c r="A3" i="3" a="1"/>
  <c r="A3" i="3" s="1"/>
  <c r="BS3" i="5" a="1"/>
  <c r="BS3" i="5" s="1"/>
  <c r="BL3" i="5" a="1"/>
  <c r="BL3" i="5" s="1"/>
  <c r="BE3" i="5" a="1"/>
  <c r="BE3" i="5" s="1"/>
  <c r="AX3" i="5" a="1"/>
  <c r="AX3" i="5" s="1"/>
  <c r="AQ3" i="5" a="1"/>
  <c r="AQ3" i="5" s="1"/>
  <c r="AJ3" i="5" a="1"/>
  <c r="AJ3" i="5" s="1"/>
  <c r="H3" i="4" a="1"/>
  <c r="H3" i="4" s="1"/>
  <c r="AC3" i="5" a="1"/>
  <c r="AC3" i="5" s="1"/>
  <c r="V3" i="5" a="1"/>
  <c r="V3" i="5" s="1"/>
  <c r="O3" i="5" a="1"/>
  <c r="O3" i="5" s="1"/>
  <c r="A3" i="4" a="1"/>
  <c r="A3" i="4" s="1"/>
  <c r="H3" i="5" a="1"/>
  <c r="H3" i="5" s="1"/>
  <c r="H3" i="3" a="1"/>
  <c r="H3" i="3" s="1"/>
  <c r="A3" i="5" a="1"/>
  <c r="A3" i="5" s="1"/>
  <c r="P13" i="7"/>
  <c r="R13" i="7" s="1" a="1"/>
  <c r="R13" i="7" s="1"/>
  <c r="C11" i="6" a="1"/>
  <c r="C11" i="6" s="1"/>
  <c r="E11" i="6" a="1"/>
  <c r="E11" i="6" s="1"/>
  <c r="D11" i="6" a="1"/>
  <c r="D11" i="6" s="1"/>
  <c r="EU29" i="6"/>
  <c r="AG31" i="6"/>
  <c r="EA41" i="6"/>
  <c r="O5" i="3" a="1"/>
  <c r="O5" i="3" s="1"/>
  <c r="E3" i="3"/>
  <c r="CD5" i="5"/>
  <c r="CD6" i="5"/>
  <c r="CD7" i="5"/>
  <c r="CD8" i="5"/>
  <c r="CD9" i="5"/>
  <c r="CD10" i="5"/>
  <c r="CD11" i="5"/>
  <c r="CD12" i="5"/>
  <c r="CD13" i="5"/>
  <c r="CD14" i="5"/>
  <c r="CD15" i="5"/>
  <c r="CD16" i="5"/>
  <c r="CD17" i="5"/>
  <c r="CD18" i="5"/>
  <c r="CD19" i="5"/>
  <c r="CD20" i="5"/>
  <c r="CD21" i="5"/>
  <c r="CD22" i="5"/>
  <c r="CD23" i="5"/>
  <c r="CD24" i="5"/>
  <c r="CD25" i="5"/>
  <c r="CD26" i="5"/>
  <c r="CD27" i="5"/>
  <c r="CD28" i="5"/>
  <c r="CD29" i="5"/>
  <c r="CD30" i="5"/>
  <c r="CD31" i="5"/>
  <c r="CD32" i="5"/>
  <c r="CD33" i="5"/>
  <c r="CD34" i="5"/>
  <c r="CD35" i="5"/>
  <c r="CD36" i="5"/>
  <c r="CD37" i="5"/>
  <c r="CD38" i="5"/>
  <c r="CD39" i="5"/>
  <c r="CD40" i="5"/>
  <c r="CD41" i="5"/>
  <c r="CD42" i="5"/>
  <c r="CD43" i="5"/>
  <c r="CD44" i="5"/>
  <c r="CD45" i="5"/>
  <c r="CD46" i="5"/>
  <c r="CD47" i="5"/>
  <c r="CD48" i="5"/>
  <c r="CD49" i="5"/>
  <c r="CD50" i="5"/>
  <c r="CD51" i="5"/>
  <c r="CD52" i="5"/>
  <c r="CD53" i="5"/>
  <c r="CD54" i="5"/>
  <c r="CD55" i="5"/>
  <c r="CD56" i="5"/>
  <c r="CD57" i="5"/>
  <c r="CD58" i="5"/>
  <c r="CD59" i="5"/>
  <c r="CD60" i="5"/>
  <c r="CD61" i="5"/>
  <c r="CD62" i="5"/>
  <c r="CD63" i="5"/>
  <c r="CD64" i="5"/>
  <c r="CD65" i="5"/>
  <c r="CD66" i="5"/>
  <c r="CD67" i="5"/>
  <c r="CD68" i="5"/>
  <c r="CD69" i="5"/>
  <c r="CD70" i="5"/>
  <c r="CD71" i="5"/>
  <c r="CD72" i="5"/>
  <c r="CD73" i="5"/>
  <c r="CD74" i="5"/>
  <c r="CD75" i="5"/>
  <c r="CD76" i="5"/>
  <c r="CD77" i="5"/>
  <c r="CD78" i="5"/>
  <c r="CD79" i="5"/>
  <c r="CD80" i="5"/>
  <c r="CD81" i="5"/>
  <c r="BW8" i="5"/>
  <c r="BW9" i="5"/>
  <c r="BW10" i="5"/>
  <c r="BW11" i="5"/>
  <c r="BW12" i="5"/>
  <c r="BW13" i="5"/>
  <c r="BW14" i="5"/>
  <c r="BW15" i="5"/>
  <c r="BW16" i="5"/>
  <c r="BW17" i="5"/>
  <c r="BW18" i="5"/>
  <c r="BW19" i="5"/>
  <c r="BW20" i="5"/>
  <c r="BW21" i="5"/>
  <c r="BW22" i="5"/>
  <c r="BW23" i="5"/>
  <c r="BW24" i="5"/>
  <c r="BW25" i="5"/>
  <c r="BW26" i="5"/>
  <c r="BW27" i="5"/>
  <c r="BW28" i="5"/>
  <c r="BW29" i="5"/>
  <c r="BW30" i="5"/>
  <c r="BW31" i="5"/>
  <c r="BW32" i="5"/>
  <c r="BW33" i="5"/>
  <c r="BW34" i="5"/>
  <c r="BW35" i="5"/>
  <c r="BW36" i="5"/>
  <c r="BW37" i="5"/>
  <c r="BW38" i="5"/>
  <c r="BW39" i="5"/>
  <c r="BW40" i="5"/>
  <c r="BW41" i="5"/>
  <c r="BW42" i="5"/>
  <c r="BW43" i="5"/>
  <c r="BW44" i="5"/>
  <c r="BW45" i="5"/>
  <c r="BW46" i="5"/>
  <c r="BW47" i="5"/>
  <c r="BW48" i="5"/>
  <c r="BW49" i="5"/>
  <c r="BW50" i="5"/>
  <c r="BW51" i="5"/>
  <c r="BW52" i="5"/>
  <c r="BW53" i="5"/>
  <c r="BW54" i="5"/>
  <c r="BW55" i="5"/>
  <c r="BW56" i="5"/>
  <c r="BW57" i="5"/>
  <c r="BW58" i="5"/>
  <c r="BW59" i="5"/>
  <c r="BW60" i="5"/>
  <c r="BW61" i="5"/>
  <c r="BW62" i="5"/>
  <c r="BW63" i="5"/>
  <c r="BW64" i="5"/>
  <c r="BW65" i="5"/>
  <c r="BW66" i="5"/>
  <c r="BW67" i="5"/>
  <c r="BW68" i="5"/>
  <c r="BW69" i="5"/>
  <c r="BW70" i="5"/>
  <c r="BW71" i="5"/>
  <c r="BW72" i="5"/>
  <c r="BW73" i="5"/>
  <c r="BW74" i="5"/>
  <c r="BW75" i="5"/>
  <c r="BW76" i="5"/>
  <c r="BW77" i="5"/>
  <c r="BW78" i="5"/>
  <c r="BW79" i="5"/>
  <c r="BW80" i="5"/>
  <c r="BW81" i="5"/>
  <c r="BP9" i="5"/>
  <c r="BP10" i="5"/>
  <c r="BP11" i="5"/>
  <c r="BP12" i="5"/>
  <c r="BP13" i="5"/>
  <c r="BP14" i="5"/>
  <c r="BP15" i="5"/>
  <c r="BP16" i="5"/>
  <c r="BP17" i="5"/>
  <c r="BP18" i="5"/>
  <c r="BP19" i="5"/>
  <c r="BP20" i="5"/>
  <c r="BP21" i="5"/>
  <c r="BP22" i="5"/>
  <c r="BP23" i="5"/>
  <c r="BP24" i="5"/>
  <c r="BP25" i="5"/>
  <c r="BP26" i="5"/>
  <c r="BP27" i="5"/>
  <c r="BP28" i="5"/>
  <c r="BP29" i="5"/>
  <c r="BP30" i="5"/>
  <c r="BP31" i="5"/>
  <c r="BP32" i="5"/>
  <c r="BP33" i="5"/>
  <c r="BP34" i="5"/>
  <c r="BP35" i="5"/>
  <c r="BP36" i="5"/>
  <c r="BP37" i="5"/>
  <c r="BP38" i="5"/>
  <c r="BP39" i="5"/>
  <c r="BP40" i="5"/>
  <c r="BP41" i="5"/>
  <c r="BP42" i="5"/>
  <c r="BP43" i="5"/>
  <c r="BP44" i="5"/>
  <c r="BP45" i="5"/>
  <c r="BP46" i="5"/>
  <c r="BP47" i="5"/>
  <c r="BP48" i="5"/>
  <c r="BP49" i="5"/>
  <c r="BP50" i="5"/>
  <c r="BP51" i="5"/>
  <c r="BP52" i="5"/>
  <c r="BP53" i="5"/>
  <c r="BP54" i="5"/>
  <c r="BP55" i="5"/>
  <c r="BP56" i="5"/>
  <c r="BP57" i="5"/>
  <c r="BP58" i="5"/>
  <c r="BP59" i="5"/>
  <c r="BP60" i="5"/>
  <c r="BP61" i="5"/>
  <c r="BP62" i="5"/>
  <c r="BP63" i="5"/>
  <c r="BP64" i="5"/>
  <c r="BP65" i="5"/>
  <c r="BP66" i="5"/>
  <c r="BP67" i="5"/>
  <c r="BP68" i="5"/>
  <c r="BP69" i="5"/>
  <c r="BP70" i="5"/>
  <c r="BP71" i="5"/>
  <c r="BP72" i="5"/>
  <c r="BP73" i="5"/>
  <c r="BP74" i="5"/>
  <c r="BP75" i="5"/>
  <c r="BP76" i="5"/>
  <c r="BP77" i="5"/>
  <c r="BP78" i="5"/>
  <c r="BP79" i="5"/>
  <c r="BP80" i="5"/>
  <c r="BP81" i="5"/>
  <c r="BI6" i="5"/>
  <c r="BI7" i="5"/>
  <c r="BI8" i="5"/>
  <c r="BI9" i="5"/>
  <c r="BI10" i="5"/>
  <c r="BI11" i="5"/>
  <c r="BI12" i="5"/>
  <c r="BI13" i="5"/>
  <c r="BI14" i="5"/>
  <c r="BI15" i="5"/>
  <c r="BI16" i="5"/>
  <c r="BI17" i="5"/>
  <c r="BI18" i="5"/>
  <c r="BI19" i="5"/>
  <c r="BI20" i="5"/>
  <c r="BI21" i="5"/>
  <c r="BI22" i="5"/>
  <c r="BI23" i="5"/>
  <c r="BI24" i="5"/>
  <c r="BI25" i="5"/>
  <c r="BI26" i="5"/>
  <c r="BI27" i="5"/>
  <c r="BI28" i="5"/>
  <c r="BI29" i="5"/>
  <c r="BI30" i="5"/>
  <c r="BI31" i="5"/>
  <c r="BI32" i="5"/>
  <c r="BI33" i="5"/>
  <c r="BI34" i="5"/>
  <c r="BI35" i="5"/>
  <c r="BI36" i="5"/>
  <c r="BI37" i="5"/>
  <c r="BI38" i="5"/>
  <c r="BI39" i="5"/>
  <c r="BI40" i="5"/>
  <c r="BI41" i="5"/>
  <c r="BI42" i="5"/>
  <c r="BI43" i="5"/>
  <c r="BI44" i="5"/>
  <c r="BI45" i="5"/>
  <c r="BI46" i="5"/>
  <c r="BI47" i="5"/>
  <c r="BI48" i="5"/>
  <c r="BI49" i="5"/>
  <c r="BI50" i="5"/>
  <c r="BI51" i="5"/>
  <c r="BI52" i="5"/>
  <c r="BI53" i="5"/>
  <c r="BI54" i="5"/>
  <c r="BI55" i="5"/>
  <c r="BI56" i="5"/>
  <c r="BI57" i="5"/>
  <c r="BI58" i="5"/>
  <c r="BI59" i="5"/>
  <c r="BI60" i="5"/>
  <c r="BI61" i="5"/>
  <c r="BI62" i="5"/>
  <c r="BI63" i="5"/>
  <c r="BI64" i="5"/>
  <c r="BI65" i="5"/>
  <c r="BI66" i="5"/>
  <c r="BI67" i="5"/>
  <c r="BI68" i="5"/>
  <c r="BI69" i="5"/>
  <c r="BI70" i="5"/>
  <c r="BI71" i="5"/>
  <c r="BI72" i="5"/>
  <c r="BI73" i="5"/>
  <c r="BI74" i="5"/>
  <c r="BI75" i="5"/>
  <c r="BI76" i="5"/>
  <c r="BI77" i="5"/>
  <c r="BI78" i="5"/>
  <c r="BI79" i="5"/>
  <c r="BI80" i="5"/>
  <c r="BI81" i="5"/>
  <c r="BB5" i="5"/>
  <c r="BB6" i="5"/>
  <c r="BB7" i="5"/>
  <c r="BB8" i="5"/>
  <c r="BB9" i="5"/>
  <c r="BB10" i="5"/>
  <c r="BB11" i="5"/>
  <c r="BB12" i="5"/>
  <c r="BB13" i="5"/>
  <c r="BB14" i="5"/>
  <c r="BB15" i="5"/>
  <c r="BB16" i="5"/>
  <c r="BB17" i="5"/>
  <c r="BB18" i="5"/>
  <c r="BB19" i="5"/>
  <c r="BB20" i="5"/>
  <c r="BB21" i="5"/>
  <c r="BB22" i="5"/>
  <c r="BB23" i="5"/>
  <c r="BB24" i="5"/>
  <c r="BB25" i="5"/>
  <c r="BB26" i="5"/>
  <c r="BB27" i="5"/>
  <c r="BB28" i="5"/>
  <c r="BB29" i="5"/>
  <c r="BB30" i="5"/>
  <c r="BB31" i="5"/>
  <c r="BB32" i="5"/>
  <c r="BB33" i="5"/>
  <c r="BB34" i="5"/>
  <c r="BB35" i="5"/>
  <c r="BB36" i="5"/>
  <c r="BB37" i="5"/>
  <c r="BB38" i="5"/>
  <c r="BB39" i="5"/>
  <c r="BB40" i="5"/>
  <c r="BB41" i="5"/>
  <c r="BB42" i="5"/>
  <c r="BB43" i="5"/>
  <c r="BB44" i="5"/>
  <c r="BB45" i="5"/>
  <c r="BB46" i="5"/>
  <c r="BB47" i="5"/>
  <c r="BB48" i="5"/>
  <c r="BB49" i="5"/>
  <c r="BB50" i="5"/>
  <c r="BB51" i="5"/>
  <c r="BB52" i="5"/>
  <c r="BB53" i="5"/>
  <c r="BB54" i="5"/>
  <c r="BB55" i="5"/>
  <c r="BB56" i="5"/>
  <c r="BB57" i="5"/>
  <c r="BB58" i="5"/>
  <c r="BB59" i="5"/>
  <c r="BB60" i="5"/>
  <c r="BB61" i="5"/>
  <c r="BB62" i="5"/>
  <c r="BB63" i="5"/>
  <c r="BB64" i="5"/>
  <c r="BB65" i="5"/>
  <c r="BB66" i="5"/>
  <c r="BB67" i="5"/>
  <c r="BB68" i="5"/>
  <c r="BB69" i="5"/>
  <c r="BB70" i="5"/>
  <c r="BB71" i="5"/>
  <c r="BB72" i="5"/>
  <c r="BB73" i="5"/>
  <c r="BB74" i="5"/>
  <c r="BB75" i="5"/>
  <c r="BB76" i="5"/>
  <c r="BB77" i="5"/>
  <c r="BB78" i="5"/>
  <c r="BB79" i="5"/>
  <c r="BB80" i="5"/>
  <c r="BB81" i="5"/>
  <c r="AU5" i="5"/>
  <c r="AU6" i="5"/>
  <c r="AU7" i="5"/>
  <c r="AU8" i="5"/>
  <c r="AU9" i="5"/>
  <c r="AU10" i="5"/>
  <c r="AU11" i="5"/>
  <c r="AU12" i="5"/>
  <c r="AU13" i="5"/>
  <c r="AU14" i="5"/>
  <c r="AU15" i="5"/>
  <c r="AU16" i="5"/>
  <c r="AU17" i="5"/>
  <c r="AU18" i="5"/>
  <c r="AU19" i="5"/>
  <c r="AU20" i="5"/>
  <c r="AU21" i="5"/>
  <c r="AU22" i="5"/>
  <c r="AU23" i="5"/>
  <c r="AU24" i="5"/>
  <c r="AU25" i="5"/>
  <c r="AU26" i="5"/>
  <c r="AU27" i="5"/>
  <c r="AU28" i="5"/>
  <c r="AU29" i="5"/>
  <c r="AU30" i="5"/>
  <c r="AU31" i="5"/>
  <c r="AU32" i="5"/>
  <c r="AU33" i="5"/>
  <c r="AU34" i="5"/>
  <c r="AU35" i="5"/>
  <c r="AU36" i="5"/>
  <c r="AU37" i="5"/>
  <c r="AU38" i="5"/>
  <c r="AU39" i="5"/>
  <c r="AU40" i="5"/>
  <c r="AU41" i="5"/>
  <c r="AU42" i="5"/>
  <c r="AU43" i="5"/>
  <c r="AU44" i="5"/>
  <c r="AU45" i="5"/>
  <c r="AU46" i="5"/>
  <c r="AU47" i="5"/>
  <c r="AU48" i="5"/>
  <c r="AU49" i="5"/>
  <c r="AU50" i="5"/>
  <c r="AU51" i="5"/>
  <c r="AU52" i="5"/>
  <c r="AU53" i="5"/>
  <c r="AU54" i="5"/>
  <c r="AU55" i="5"/>
  <c r="AU56" i="5"/>
  <c r="AU57" i="5"/>
  <c r="AU58" i="5"/>
  <c r="AU59" i="5"/>
  <c r="AU60" i="5"/>
  <c r="AU61" i="5"/>
  <c r="AU62" i="5"/>
  <c r="AU63" i="5"/>
  <c r="AU64" i="5"/>
  <c r="AU65" i="5"/>
  <c r="AU66" i="5"/>
  <c r="AU67" i="5"/>
  <c r="AU68" i="5"/>
  <c r="AU69" i="5"/>
  <c r="AU70" i="5"/>
  <c r="AU71" i="5"/>
  <c r="AU72" i="5"/>
  <c r="AU73" i="5"/>
  <c r="AU74" i="5"/>
  <c r="AU75" i="5"/>
  <c r="AU76" i="5"/>
  <c r="AU77" i="5"/>
  <c r="AU78" i="5"/>
  <c r="AU79" i="5"/>
  <c r="AU80" i="5"/>
  <c r="AU81" i="5"/>
  <c r="AN5" i="5"/>
  <c r="AN6" i="5"/>
  <c r="AN7" i="5"/>
  <c r="AN8" i="5"/>
  <c r="AN9" i="5"/>
  <c r="AN10" i="5"/>
  <c r="AN11" i="5"/>
  <c r="AN12" i="5"/>
  <c r="AN13" i="5"/>
  <c r="AN14" i="5"/>
  <c r="AN15" i="5"/>
  <c r="AN16" i="5"/>
  <c r="AN17" i="5"/>
  <c r="AN18" i="5"/>
  <c r="AN19" i="5"/>
  <c r="AN20" i="5"/>
  <c r="AN21" i="5"/>
  <c r="AN22" i="5"/>
  <c r="AN23" i="5"/>
  <c r="AN24" i="5"/>
  <c r="AN25" i="5"/>
  <c r="AN26" i="5"/>
  <c r="AN27" i="5"/>
  <c r="AN28" i="5"/>
  <c r="AN29" i="5"/>
  <c r="AN30" i="5"/>
  <c r="AN31" i="5"/>
  <c r="AN32" i="5"/>
  <c r="AN33" i="5"/>
  <c r="AN34" i="5"/>
  <c r="AN35" i="5"/>
  <c r="AN36" i="5"/>
  <c r="AN37" i="5"/>
  <c r="AN38" i="5"/>
  <c r="AN39" i="5"/>
  <c r="AN40" i="5"/>
  <c r="AN41" i="5"/>
  <c r="AN42" i="5"/>
  <c r="AN43" i="5"/>
  <c r="AN44" i="5"/>
  <c r="AN45" i="5"/>
  <c r="AN46" i="5"/>
  <c r="AN47" i="5"/>
  <c r="AN48" i="5"/>
  <c r="AN49" i="5"/>
  <c r="AN50" i="5"/>
  <c r="AN51" i="5"/>
  <c r="AN52" i="5"/>
  <c r="AN53" i="5"/>
  <c r="AN54" i="5"/>
  <c r="AN55" i="5"/>
  <c r="AN56" i="5"/>
  <c r="AN57" i="5"/>
  <c r="AN58" i="5"/>
  <c r="AN59" i="5"/>
  <c r="AN60" i="5"/>
  <c r="AN61" i="5"/>
  <c r="AN62" i="5"/>
  <c r="AN63" i="5"/>
  <c r="AN64" i="5"/>
  <c r="AN65" i="5"/>
  <c r="AN66" i="5"/>
  <c r="AN67" i="5"/>
  <c r="AN68" i="5"/>
  <c r="AN69" i="5"/>
  <c r="AN70" i="5"/>
  <c r="AN71" i="5"/>
  <c r="AN72" i="5"/>
  <c r="AN73" i="5"/>
  <c r="AN74" i="5"/>
  <c r="AN75" i="5"/>
  <c r="AN76" i="5"/>
  <c r="AN77" i="5"/>
  <c r="AN78" i="5"/>
  <c r="AN79" i="5"/>
  <c r="AN80" i="5"/>
  <c r="AN81" i="5"/>
  <c r="AG5" i="5"/>
  <c r="AG6" i="5"/>
  <c r="AG7" i="5"/>
  <c r="AG8" i="5"/>
  <c r="AG9" i="5"/>
  <c r="AG10" i="5"/>
  <c r="AG11" i="5"/>
  <c r="AG12" i="5"/>
  <c r="AG13" i="5"/>
  <c r="AG14" i="5"/>
  <c r="AG15" i="5"/>
  <c r="AG16" i="5"/>
  <c r="AG17" i="5"/>
  <c r="AG18" i="5"/>
  <c r="AG19" i="5"/>
  <c r="AG20" i="5"/>
  <c r="AG21" i="5"/>
  <c r="AG22" i="5"/>
  <c r="AG23" i="5"/>
  <c r="AG24" i="5"/>
  <c r="AG25" i="5"/>
  <c r="AG26" i="5"/>
  <c r="AG27" i="5"/>
  <c r="AG28" i="5"/>
  <c r="AG29" i="5"/>
  <c r="AG30" i="5"/>
  <c r="AG31" i="5"/>
  <c r="AG32" i="5"/>
  <c r="AG33" i="5"/>
  <c r="AG34" i="5"/>
  <c r="AG35" i="5"/>
  <c r="AG36" i="5"/>
  <c r="AG37" i="5"/>
  <c r="AG38" i="5"/>
  <c r="AG39" i="5"/>
  <c r="AG40" i="5"/>
  <c r="AG41" i="5"/>
  <c r="AG42" i="5"/>
  <c r="AG43" i="5"/>
  <c r="AG44" i="5"/>
  <c r="AG45" i="5"/>
  <c r="AG46" i="5"/>
  <c r="AG47" i="5"/>
  <c r="AG48" i="5"/>
  <c r="AG49" i="5"/>
  <c r="AG50" i="5"/>
  <c r="AG51" i="5"/>
  <c r="AG52" i="5"/>
  <c r="AG53" i="5"/>
  <c r="AG54" i="5"/>
  <c r="AG55" i="5"/>
  <c r="AG56" i="5"/>
  <c r="AG57" i="5"/>
  <c r="AG58" i="5"/>
  <c r="AG59" i="5"/>
  <c r="AG60" i="5"/>
  <c r="AG61" i="5"/>
  <c r="AG62" i="5"/>
  <c r="AG63" i="5"/>
  <c r="AG64" i="5"/>
  <c r="AG65" i="5"/>
  <c r="AG66" i="5"/>
  <c r="AG67" i="5"/>
  <c r="AG68" i="5"/>
  <c r="AG69" i="5"/>
  <c r="AG70" i="5"/>
  <c r="AG71" i="5"/>
  <c r="AG72" i="5"/>
  <c r="AG73" i="5"/>
  <c r="AG74" i="5"/>
  <c r="AG75" i="5"/>
  <c r="AG76" i="5"/>
  <c r="AG77" i="5"/>
  <c r="AG78" i="5"/>
  <c r="AG79" i="5"/>
  <c r="AG80" i="5"/>
  <c r="AG81" i="5"/>
  <c r="Z5" i="5"/>
  <c r="Z6" i="5"/>
  <c r="Z7" i="5"/>
  <c r="Z8" i="5"/>
  <c r="Z9" i="5"/>
  <c r="Z10" i="5"/>
  <c r="Z11" i="5"/>
  <c r="Z12" i="5"/>
  <c r="Z13" i="5"/>
  <c r="Z14" i="5"/>
  <c r="Z15" i="5"/>
  <c r="Z16" i="5"/>
  <c r="Z17" i="5"/>
  <c r="Z18" i="5"/>
  <c r="Z19" i="5"/>
  <c r="Z20" i="5"/>
  <c r="Z21" i="5"/>
  <c r="Z22" i="5"/>
  <c r="Z23" i="5"/>
  <c r="Z24" i="5"/>
  <c r="Z25" i="5"/>
  <c r="Z26" i="5"/>
  <c r="Z27" i="5"/>
  <c r="Z28" i="5"/>
  <c r="Z29" i="5"/>
  <c r="Z30" i="5"/>
  <c r="Z31" i="5"/>
  <c r="Z32" i="5"/>
  <c r="Z33" i="5"/>
  <c r="Z34" i="5"/>
  <c r="Z35" i="5"/>
  <c r="Z36" i="5"/>
  <c r="Z37" i="5"/>
  <c r="Z38" i="5"/>
  <c r="Z39" i="5"/>
  <c r="Z40" i="5"/>
  <c r="Z41" i="5"/>
  <c r="Z42" i="5"/>
  <c r="Z43" i="5"/>
  <c r="Z44" i="5"/>
  <c r="Z45" i="5"/>
  <c r="Z46" i="5"/>
  <c r="Z47" i="5"/>
  <c r="Z48" i="5"/>
  <c r="Z49" i="5"/>
  <c r="Z50" i="5"/>
  <c r="Z51" i="5"/>
  <c r="Z52" i="5"/>
  <c r="Z53" i="5"/>
  <c r="Z54" i="5"/>
  <c r="Z55" i="5"/>
  <c r="Z56" i="5"/>
  <c r="Z57" i="5"/>
  <c r="Z58" i="5"/>
  <c r="Z59" i="5"/>
  <c r="Z60" i="5"/>
  <c r="Z61" i="5"/>
  <c r="Z62" i="5"/>
  <c r="Z63" i="5"/>
  <c r="Z64" i="5"/>
  <c r="Z65" i="5"/>
  <c r="Z66" i="5"/>
  <c r="Z67" i="5"/>
  <c r="Z68" i="5"/>
  <c r="Z69" i="5"/>
  <c r="Z70" i="5"/>
  <c r="Z71" i="5"/>
  <c r="Z72" i="5"/>
  <c r="Z73" i="5"/>
  <c r="Z74" i="5"/>
  <c r="Z75" i="5"/>
  <c r="Z76" i="5"/>
  <c r="Z77" i="5"/>
  <c r="Z78" i="5"/>
  <c r="Z79" i="5"/>
  <c r="Z80" i="5"/>
  <c r="Z81" i="5"/>
  <c r="S5" i="5"/>
  <c r="S6" i="5"/>
  <c r="S7" i="5"/>
  <c r="S8" i="5"/>
  <c r="S9" i="5"/>
  <c r="S10" i="5"/>
  <c r="S11" i="5"/>
  <c r="S12" i="5"/>
  <c r="S13" i="5"/>
  <c r="S14" i="5"/>
  <c r="S15" i="5"/>
  <c r="S16" i="5"/>
  <c r="S17" i="5"/>
  <c r="S18" i="5"/>
  <c r="S19" i="5"/>
  <c r="S20" i="5"/>
  <c r="S21" i="5"/>
  <c r="S22" i="5"/>
  <c r="S23" i="5"/>
  <c r="S24" i="5"/>
  <c r="S25" i="5"/>
  <c r="S26" i="5"/>
  <c r="S27" i="5"/>
  <c r="S28" i="5"/>
  <c r="S29" i="5"/>
  <c r="S30" i="5"/>
  <c r="S31" i="5"/>
  <c r="S32" i="5"/>
  <c r="S33" i="5"/>
  <c r="S34" i="5"/>
  <c r="S35" i="5"/>
  <c r="S36" i="5"/>
  <c r="S37" i="5"/>
  <c r="S38" i="5"/>
  <c r="S39" i="5"/>
  <c r="S40" i="5"/>
  <c r="S41" i="5"/>
  <c r="S42" i="5"/>
  <c r="S43" i="5"/>
  <c r="S44" i="5"/>
  <c r="S45" i="5"/>
  <c r="S46" i="5"/>
  <c r="S47" i="5"/>
  <c r="S48" i="5"/>
  <c r="S49" i="5"/>
  <c r="S50" i="5"/>
  <c r="S51" i="5"/>
  <c r="S52" i="5"/>
  <c r="S53" i="5"/>
  <c r="S54" i="5"/>
  <c r="S55" i="5"/>
  <c r="S56" i="5"/>
  <c r="S57" i="5"/>
  <c r="S58" i="5"/>
  <c r="S59" i="5"/>
  <c r="S60" i="5"/>
  <c r="S61" i="5"/>
  <c r="S62" i="5"/>
  <c r="S63" i="5"/>
  <c r="S64" i="5"/>
  <c r="S65" i="5"/>
  <c r="S66" i="5"/>
  <c r="S67" i="5"/>
  <c r="S68" i="5"/>
  <c r="S69" i="5"/>
  <c r="S70" i="5"/>
  <c r="S71" i="5"/>
  <c r="S72" i="5"/>
  <c r="S73" i="5"/>
  <c r="S74" i="5"/>
  <c r="S75" i="5"/>
  <c r="S76" i="5"/>
  <c r="S77" i="5"/>
  <c r="S78" i="5"/>
  <c r="S79" i="5"/>
  <c r="S80" i="5"/>
  <c r="S81" i="5"/>
  <c r="L5" i="5"/>
  <c r="L6" i="5"/>
  <c r="L7" i="5"/>
  <c r="L8" i="5"/>
  <c r="L9" i="5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L32" i="5"/>
  <c r="L33" i="5"/>
  <c r="L34" i="5"/>
  <c r="L35" i="5"/>
  <c r="L36" i="5"/>
  <c r="L37" i="5"/>
  <c r="L38" i="5"/>
  <c r="L39" i="5"/>
  <c r="L40" i="5"/>
  <c r="L41" i="5"/>
  <c r="L42" i="5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78" i="5"/>
  <c r="L79" i="5"/>
  <c r="L80" i="5"/>
  <c r="L81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3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L6" i="3"/>
  <c r="L7" i="3"/>
  <c r="L8" i="3"/>
  <c r="L9" i="3"/>
  <c r="L10" i="3"/>
  <c r="L11" i="3"/>
  <c r="L12" i="3"/>
  <c r="L13" i="3"/>
  <c r="L14" i="3"/>
  <c r="L15" i="3"/>
  <c r="L16" i="3"/>
  <c r="L17" i="3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L78" i="3"/>
  <c r="L79" i="3"/>
  <c r="L80" i="3"/>
  <c r="L81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F11" i="2"/>
  <c r="G11" i="2" s="1"/>
  <c r="F12" i="2"/>
  <c r="G12" i="2" s="1"/>
  <c r="F13" i="2"/>
  <c r="G13" i="2" s="1"/>
  <c r="F14" i="2"/>
  <c r="G14" i="2" s="1"/>
  <c r="F15" i="2"/>
  <c r="G15" i="2" s="1"/>
  <c r="F16" i="2"/>
  <c r="G16" i="2" s="1"/>
  <c r="F17" i="2"/>
  <c r="G17" i="2" s="1"/>
  <c r="F18" i="2"/>
  <c r="G18" i="2" s="1"/>
  <c r="F19" i="2"/>
  <c r="G19" i="2" s="1"/>
  <c r="F20" i="2"/>
  <c r="G20" i="2" s="1"/>
  <c r="F21" i="2"/>
  <c r="G21" i="2" s="1"/>
  <c r="F22" i="2"/>
  <c r="G22" i="2" s="1"/>
  <c r="F23" i="2"/>
  <c r="G23" i="2" s="1"/>
  <c r="F24" i="2"/>
  <c r="G24" i="2" s="1"/>
  <c r="F25" i="2"/>
  <c r="G25" i="2" s="1"/>
  <c r="F26" i="2"/>
  <c r="G26" i="2" s="1"/>
  <c r="F27" i="2"/>
  <c r="G27" i="2" s="1"/>
  <c r="F28" i="2"/>
  <c r="G28" i="2" s="1"/>
  <c r="F29" i="2"/>
  <c r="G29" i="2" s="1"/>
  <c r="F30" i="2"/>
  <c r="G30" i="2" s="1"/>
  <c r="F31" i="2"/>
  <c r="G31" i="2" s="1"/>
  <c r="F32" i="2"/>
  <c r="G32" i="2" s="1"/>
  <c r="F33" i="2"/>
  <c r="G33" i="2" s="1"/>
  <c r="F34" i="2"/>
  <c r="G34" i="2" s="1"/>
  <c r="F35" i="2"/>
  <c r="G35" i="2" s="1"/>
  <c r="F36" i="2"/>
  <c r="G36" i="2" s="1"/>
  <c r="F37" i="2"/>
  <c r="G37" i="2" s="1"/>
  <c r="F38" i="2"/>
  <c r="G38" i="2" s="1"/>
  <c r="F39" i="2"/>
  <c r="G39" i="2" s="1"/>
  <c r="F40" i="2"/>
  <c r="G40" i="2" s="1"/>
  <c r="F41" i="2"/>
  <c r="G41" i="2" s="1"/>
  <c r="F42" i="2"/>
  <c r="G42" i="2" s="1"/>
  <c r="F43" i="2"/>
  <c r="G43" i="2" s="1"/>
  <c r="F44" i="2"/>
  <c r="G44" i="2" s="1"/>
  <c r="F45" i="2"/>
  <c r="G45" i="2" s="1"/>
  <c r="F46" i="2"/>
  <c r="G46" i="2" s="1"/>
  <c r="F47" i="2"/>
  <c r="G47" i="2" s="1"/>
  <c r="F48" i="2"/>
  <c r="G48" i="2" s="1"/>
  <c r="F49" i="2"/>
  <c r="G49" i="2" s="1"/>
  <c r="F50" i="2"/>
  <c r="G50" i="2" s="1"/>
  <c r="F51" i="2"/>
  <c r="G51" i="2" s="1"/>
  <c r="F52" i="2"/>
  <c r="G52" i="2" s="1"/>
  <c r="F53" i="2"/>
  <c r="G53" i="2" s="1"/>
  <c r="F54" i="2"/>
  <c r="G54" i="2" s="1"/>
  <c r="F55" i="2"/>
  <c r="G55" i="2" s="1"/>
  <c r="F56" i="2"/>
  <c r="G56" i="2" s="1"/>
  <c r="F57" i="2"/>
  <c r="G57" i="2" s="1"/>
  <c r="F58" i="2"/>
  <c r="G58" i="2" s="1"/>
  <c r="F59" i="2"/>
  <c r="G59" i="2" s="1"/>
  <c r="F60" i="2"/>
  <c r="G60" i="2" s="1"/>
  <c r="F61" i="2"/>
  <c r="G61" i="2" s="1"/>
  <c r="F62" i="2"/>
  <c r="G62" i="2" s="1"/>
  <c r="F63" i="2"/>
  <c r="G63" i="2" s="1"/>
  <c r="F64" i="2"/>
  <c r="G64" i="2" s="1"/>
  <c r="F65" i="2"/>
  <c r="G65" i="2" s="1"/>
  <c r="F66" i="2"/>
  <c r="G66" i="2" s="1"/>
  <c r="F67" i="2"/>
  <c r="G67" i="2" s="1"/>
  <c r="F68" i="2"/>
  <c r="G68" i="2" s="1"/>
  <c r="F69" i="2"/>
  <c r="G69" i="2" s="1"/>
  <c r="F70" i="2"/>
  <c r="G70" i="2" s="1"/>
  <c r="F71" i="2"/>
  <c r="G71" i="2" s="1"/>
  <c r="F72" i="2"/>
  <c r="G72" i="2" s="1"/>
  <c r="F73" i="2"/>
  <c r="G73" i="2" s="1"/>
  <c r="F74" i="2"/>
  <c r="G74" i="2" s="1"/>
  <c r="F75" i="2"/>
  <c r="G75" i="2" s="1"/>
  <c r="F76" i="2"/>
  <c r="G76" i="2" s="1"/>
  <c r="F77" i="2"/>
  <c r="G77" i="2" s="1"/>
  <c r="F78" i="2"/>
  <c r="G78" i="2" s="1"/>
  <c r="F79" i="2"/>
  <c r="G79" i="2" s="1"/>
  <c r="F80" i="2"/>
  <c r="G80" i="2" s="1"/>
  <c r="F81" i="2"/>
  <c r="G81" i="2" s="1"/>
  <c r="F82" i="2"/>
  <c r="G82" i="2" s="1"/>
  <c r="F83" i="2"/>
  <c r="G83" i="2" s="1"/>
  <c r="I5" i="2" a="1"/>
  <c r="M7" i="2" s="1"/>
  <c r="B5" i="2" a="1"/>
  <c r="B5" i="2" s="1"/>
  <c r="BI5" i="5" l="1"/>
  <c r="BI3" i="5"/>
  <c r="BI4" i="5"/>
  <c r="CD4" i="5"/>
  <c r="CD3" i="5"/>
  <c r="CE12" i="5" s="1"/>
  <c r="EL20" i="6"/>
  <c r="EL39" i="6"/>
  <c r="EL31" i="6"/>
  <c r="EL38" i="6"/>
  <c r="EL16" i="6"/>
  <c r="EL27" i="6"/>
  <c r="AU4" i="5"/>
  <c r="EL25" i="6"/>
  <c r="EL40" i="6"/>
  <c r="BP6" i="5"/>
  <c r="EL18" i="6"/>
  <c r="BW7" i="5"/>
  <c r="BW6" i="5"/>
  <c r="BP3" i="5"/>
  <c r="BW5" i="5"/>
  <c r="L4" i="5"/>
  <c r="BP4" i="5"/>
  <c r="M4" i="4"/>
  <c r="S3" i="5"/>
  <c r="T47" i="5" s="1"/>
  <c r="Z4" i="5"/>
  <c r="AN4" i="5"/>
  <c r="BB4" i="5"/>
  <c r="BW3" i="5"/>
  <c r="M64" i="4"/>
  <c r="S4" i="5"/>
  <c r="AG4" i="5"/>
  <c r="BW4" i="5"/>
  <c r="BX42" i="5" s="1"/>
  <c r="BP8" i="5"/>
  <c r="BP7" i="5"/>
  <c r="BP5" i="5"/>
  <c r="M23" i="4"/>
  <c r="M35" i="4"/>
  <c r="M13" i="4"/>
  <c r="E4" i="5"/>
  <c r="EL41" i="6"/>
  <c r="M75" i="4"/>
  <c r="M74" i="4"/>
  <c r="M29" i="4"/>
  <c r="M69" i="4"/>
  <c r="M33" i="4"/>
  <c r="M55" i="4"/>
  <c r="M25" i="4"/>
  <c r="EL13" i="6"/>
  <c r="E4" i="4"/>
  <c r="E5" i="5"/>
  <c r="M9" i="4"/>
  <c r="M24" i="4"/>
  <c r="F3" i="3"/>
  <c r="EL36" i="6"/>
  <c r="M79" i="4"/>
  <c r="M43" i="4"/>
  <c r="M19" i="4"/>
  <c r="M65" i="4"/>
  <c r="L5" i="3"/>
  <c r="M63" i="4"/>
  <c r="M39" i="4"/>
  <c r="M78" i="4"/>
  <c r="M5" i="4"/>
  <c r="M44" i="4"/>
  <c r="EL24" i="6"/>
  <c r="M73" i="4"/>
  <c r="M34" i="4"/>
  <c r="EL22" i="6"/>
  <c r="EL29" i="6"/>
  <c r="EL28" i="6"/>
  <c r="EL37" i="6"/>
  <c r="EL15" i="6"/>
  <c r="EL23" i="6"/>
  <c r="EL35" i="6"/>
  <c r="EL32" i="6"/>
  <c r="EL30" i="6"/>
  <c r="EL33" i="6"/>
  <c r="EL14" i="6"/>
  <c r="EL26" i="6"/>
  <c r="EL34" i="6"/>
  <c r="EL19" i="6"/>
  <c r="EL17" i="6"/>
  <c r="EL21" i="6"/>
  <c r="EU40" i="6"/>
  <c r="EU31" i="6"/>
  <c r="EU19" i="6"/>
  <c r="EU35" i="6"/>
  <c r="EU20" i="6"/>
  <c r="EU38" i="6"/>
  <c r="EU26" i="6"/>
  <c r="EU33" i="6"/>
  <c r="EU32" i="6"/>
  <c r="EU36" i="6"/>
  <c r="EU15" i="6"/>
  <c r="EU21" i="6"/>
  <c r="EU30" i="6"/>
  <c r="EU16" i="6"/>
  <c r="EU24" i="6"/>
  <c r="EU37" i="6"/>
  <c r="EU39" i="6"/>
  <c r="EU34" i="6"/>
  <c r="FO19" i="6"/>
  <c r="FO34" i="6"/>
  <c r="FO25" i="6"/>
  <c r="FO14" i="6"/>
  <c r="FO26" i="6"/>
  <c r="FO15" i="6"/>
  <c r="FO18" i="6"/>
  <c r="FO40" i="6"/>
  <c r="FO39" i="6"/>
  <c r="FO13" i="6"/>
  <c r="FO24" i="6"/>
  <c r="FO31" i="6"/>
  <c r="FO17" i="6"/>
  <c r="FO23" i="6"/>
  <c r="FO37" i="6"/>
  <c r="FO22" i="6"/>
  <c r="FO35" i="6"/>
  <c r="FO36" i="6"/>
  <c r="FO20" i="6"/>
  <c r="FO32" i="6"/>
  <c r="FO29" i="6"/>
  <c r="FO27" i="6"/>
  <c r="FO38" i="6"/>
  <c r="FO41" i="6"/>
  <c r="FO21" i="6"/>
  <c r="FO33" i="6"/>
  <c r="FO16" i="6"/>
  <c r="FO28" i="6"/>
  <c r="FO30" i="6"/>
  <c r="FF38" i="6"/>
  <c r="FF40" i="6"/>
  <c r="FF35" i="6"/>
  <c r="FF28" i="6"/>
  <c r="FF18" i="6"/>
  <c r="FF22" i="6"/>
  <c r="FF31" i="6"/>
  <c r="FF34" i="6"/>
  <c r="FF24" i="6"/>
  <c r="FF16" i="6"/>
  <c r="FF41" i="6"/>
  <c r="FF19" i="6"/>
  <c r="FF29" i="6"/>
  <c r="FF39" i="6"/>
  <c r="FF30" i="6"/>
  <c r="FF32" i="6"/>
  <c r="FF14" i="6"/>
  <c r="FF20" i="6"/>
  <c r="FF26" i="6"/>
  <c r="FF33" i="6"/>
  <c r="FF37" i="6"/>
  <c r="FF13" i="6"/>
  <c r="FF25" i="6"/>
  <c r="FF36" i="6"/>
  <c r="FF15" i="6"/>
  <c r="FF21" i="6"/>
  <c r="FF17" i="6"/>
  <c r="FF27" i="6"/>
  <c r="FF23" i="6"/>
  <c r="EU27" i="6"/>
  <c r="EU22" i="6"/>
  <c r="EU23" i="6"/>
  <c r="EU28" i="6"/>
  <c r="EU18" i="6"/>
  <c r="EU41" i="6"/>
  <c r="EU14" i="6"/>
  <c r="EU25" i="6"/>
  <c r="EU13" i="6"/>
  <c r="EU17" i="6"/>
  <c r="EA33" i="6"/>
  <c r="DR37" i="6"/>
  <c r="DR38" i="6"/>
  <c r="DR30" i="6"/>
  <c r="DR40" i="6"/>
  <c r="DR32" i="6"/>
  <c r="DR21" i="6"/>
  <c r="DR17" i="6"/>
  <c r="DR23" i="6"/>
  <c r="DR29" i="6"/>
  <c r="DR14" i="6"/>
  <c r="DR19" i="6"/>
  <c r="DR26" i="6"/>
  <c r="DR33" i="6"/>
  <c r="DR34" i="6"/>
  <c r="DR39" i="6"/>
  <c r="DR36" i="6"/>
  <c r="DR41" i="6"/>
  <c r="DR16" i="6"/>
  <c r="DR22" i="6"/>
  <c r="DR28" i="6"/>
  <c r="DR13" i="6"/>
  <c r="DR18" i="6"/>
  <c r="DR20" i="6"/>
  <c r="DR35" i="6"/>
  <c r="DR24" i="6"/>
  <c r="DR25" i="6"/>
  <c r="DR31" i="6"/>
  <c r="DR27" i="6"/>
  <c r="DR15" i="6"/>
  <c r="EA26" i="6"/>
  <c r="EA32" i="6"/>
  <c r="EA13" i="6"/>
  <c r="EA18" i="6"/>
  <c r="EA15" i="6"/>
  <c r="EA16" i="6"/>
  <c r="EA28" i="6"/>
  <c r="EA29" i="6"/>
  <c r="EA20" i="6"/>
  <c r="EA39" i="6"/>
  <c r="EA23" i="6"/>
  <c r="EA38" i="6"/>
  <c r="EA24" i="6"/>
  <c r="EA21" i="6"/>
  <c r="EA31" i="6"/>
  <c r="EA14" i="6"/>
  <c r="EA37" i="6"/>
  <c r="EA34" i="6"/>
  <c r="EA17" i="6"/>
  <c r="EA40" i="6"/>
  <c r="EA36" i="6"/>
  <c r="EA30" i="6"/>
  <c r="EA19" i="6"/>
  <c r="EA35" i="6"/>
  <c r="EA27" i="6"/>
  <c r="EA22" i="6"/>
  <c r="EA25" i="6"/>
  <c r="CM41" i="6"/>
  <c r="CM23" i="6"/>
  <c r="CM13" i="6"/>
  <c r="CM17" i="6"/>
  <c r="CM21" i="6"/>
  <c r="CM22" i="6"/>
  <c r="CM40" i="6"/>
  <c r="CM38" i="6"/>
  <c r="CM30" i="6"/>
  <c r="CM25" i="6"/>
  <c r="CM27" i="6"/>
  <c r="CM32" i="6"/>
  <c r="CM19" i="6"/>
  <c r="CM31" i="6"/>
  <c r="CM33" i="6"/>
  <c r="CM14" i="6"/>
  <c r="CM26" i="6"/>
  <c r="CM29" i="6"/>
  <c r="CM18" i="6"/>
  <c r="CM16" i="6"/>
  <c r="CM37" i="6"/>
  <c r="CM34" i="6"/>
  <c r="CM24" i="6"/>
  <c r="CM35" i="6"/>
  <c r="CM36" i="6"/>
  <c r="CM20" i="6"/>
  <c r="CM39" i="6"/>
  <c r="CM15" i="6"/>
  <c r="CM28" i="6"/>
  <c r="AG28" i="6"/>
  <c r="AG36" i="6"/>
  <c r="AG40" i="6"/>
  <c r="I5" i="2"/>
  <c r="M6" i="2"/>
  <c r="AG22" i="6"/>
  <c r="AG38" i="6"/>
  <c r="AG23" i="6"/>
  <c r="AG26" i="6"/>
  <c r="AG30" i="6"/>
  <c r="AG21" i="6"/>
  <c r="AG27" i="6"/>
  <c r="AG19" i="6"/>
  <c r="AG25" i="6"/>
  <c r="AG41" i="6"/>
  <c r="AG39" i="6"/>
  <c r="AG34" i="6"/>
  <c r="AG17" i="6"/>
  <c r="AG16" i="6"/>
  <c r="AG35" i="6"/>
  <c r="AG33" i="6"/>
  <c r="AG24" i="6"/>
  <c r="AG13" i="6"/>
  <c r="AG32" i="6"/>
  <c r="AG29" i="6"/>
  <c r="AG20" i="6"/>
  <c r="AG18" i="6"/>
  <c r="AG15" i="6"/>
  <c r="AG37" i="6"/>
  <c r="AG14" i="6"/>
  <c r="F10" i="2"/>
  <c r="F9" i="2"/>
  <c r="F8" i="2"/>
  <c r="F7" i="2"/>
  <c r="DG27" i="6"/>
  <c r="DG32" i="6"/>
  <c r="DG25" i="6"/>
  <c r="DG23" i="6"/>
  <c r="DG41" i="6"/>
  <c r="DG37" i="6"/>
  <c r="DG17" i="6"/>
  <c r="DG16" i="6"/>
  <c r="DG21" i="6"/>
  <c r="DG24" i="6"/>
  <c r="DG15" i="6"/>
  <c r="DG22" i="6"/>
  <c r="DG28" i="6"/>
  <c r="DG26" i="6"/>
  <c r="DG39" i="6"/>
  <c r="DG19" i="6"/>
  <c r="DG34" i="6"/>
  <c r="DG31" i="6"/>
  <c r="DG36" i="6"/>
  <c r="DG20" i="6"/>
  <c r="DG40" i="6"/>
  <c r="CX27" i="6"/>
  <c r="CX24" i="6"/>
  <c r="CX40" i="6"/>
  <c r="CX32" i="6"/>
  <c r="CX41" i="6"/>
  <c r="CX26" i="6"/>
  <c r="CX33" i="6"/>
  <c r="CX30" i="6"/>
  <c r="CX13" i="6"/>
  <c r="CX21" i="6"/>
  <c r="CX25" i="6"/>
  <c r="CX39" i="6"/>
  <c r="CX36" i="6"/>
  <c r="CX19" i="6"/>
  <c r="CX15" i="6"/>
  <c r="CX17" i="6"/>
  <c r="CX23" i="6"/>
  <c r="CX35" i="6"/>
  <c r="CX28" i="6"/>
  <c r="CX16" i="6"/>
  <c r="CX22" i="6"/>
  <c r="CX20" i="6"/>
  <c r="CX29" i="6"/>
  <c r="CX18" i="6"/>
  <c r="CX38" i="6"/>
  <c r="CX14" i="6"/>
  <c r="CX37" i="6"/>
  <c r="CX34" i="6"/>
  <c r="CX31" i="6"/>
  <c r="FZ37" i="6"/>
  <c r="FZ32" i="6"/>
  <c r="FZ34" i="6"/>
  <c r="FZ13" i="6"/>
  <c r="FZ20" i="6"/>
  <c r="FZ15" i="6"/>
  <c r="FZ21" i="6"/>
  <c r="FZ38" i="6"/>
  <c r="FZ18" i="6"/>
  <c r="FZ27" i="6"/>
  <c r="FZ30" i="6"/>
  <c r="FZ17" i="6"/>
  <c r="FZ33" i="6"/>
  <c r="FZ19" i="6"/>
  <c r="FZ23" i="6"/>
  <c r="FZ28" i="6"/>
  <c r="FZ26" i="6"/>
  <c r="FZ29" i="6"/>
  <c r="FZ14" i="6"/>
  <c r="FZ35" i="6"/>
  <c r="FZ39" i="6"/>
  <c r="FZ40" i="6"/>
  <c r="FZ41" i="6"/>
  <c r="FZ36" i="6"/>
  <c r="FZ24" i="6"/>
  <c r="FZ31" i="6"/>
  <c r="FZ16" i="6"/>
  <c r="FZ25" i="6"/>
  <c r="FZ22" i="6"/>
  <c r="DG30" i="6"/>
  <c r="DG13" i="6"/>
  <c r="DG35" i="6"/>
  <c r="HC41" i="6"/>
  <c r="HC30" i="6"/>
  <c r="HC18" i="6"/>
  <c r="HC34" i="6"/>
  <c r="HC13" i="6"/>
  <c r="HC36" i="6"/>
  <c r="HC25" i="6"/>
  <c r="HC19" i="6"/>
  <c r="HC37" i="6"/>
  <c r="HC31" i="6"/>
  <c r="HC38" i="6"/>
  <c r="HC20" i="6"/>
  <c r="HC14" i="6"/>
  <c r="HC26" i="6"/>
  <c r="HC27" i="6"/>
  <c r="HC17" i="6"/>
  <c r="HC32" i="6"/>
  <c r="HC15" i="6"/>
  <c r="HC21" i="6"/>
  <c r="HC23" i="6"/>
  <c r="HC39" i="6"/>
  <c r="HC33" i="6"/>
  <c r="HC29" i="6"/>
  <c r="HC24" i="6"/>
  <c r="HC22" i="6"/>
  <c r="HC35" i="6"/>
  <c r="HC40" i="6"/>
  <c r="HC16" i="6"/>
  <c r="HC28" i="6"/>
  <c r="DG14" i="6"/>
  <c r="GI41" i="6"/>
  <c r="GI37" i="6"/>
  <c r="GI26" i="6"/>
  <c r="GI32" i="6"/>
  <c r="GI16" i="6"/>
  <c r="GI24" i="6"/>
  <c r="GI39" i="6"/>
  <c r="GI20" i="6"/>
  <c r="GI22" i="6"/>
  <c r="GI38" i="6"/>
  <c r="GI28" i="6"/>
  <c r="GI34" i="6"/>
  <c r="GI36" i="6"/>
  <c r="GI40" i="6"/>
  <c r="GI31" i="6"/>
  <c r="GI15" i="6"/>
  <c r="GI17" i="6"/>
  <c r="GI18" i="6"/>
  <c r="GI13" i="6"/>
  <c r="GI21" i="6"/>
  <c r="GI23" i="6"/>
  <c r="GI25" i="6"/>
  <c r="GI14" i="6"/>
  <c r="GI27" i="6"/>
  <c r="GI29" i="6"/>
  <c r="GI33" i="6"/>
  <c r="GI35" i="6"/>
  <c r="GI30" i="6"/>
  <c r="GI19" i="6"/>
  <c r="DG18" i="6"/>
  <c r="DG33" i="6"/>
  <c r="DG38" i="6"/>
  <c r="DG29" i="6"/>
  <c r="GT19" i="6"/>
  <c r="GT37" i="6"/>
  <c r="GT31" i="6"/>
  <c r="GT17" i="6"/>
  <c r="GT25" i="6"/>
  <c r="GT23" i="6"/>
  <c r="GT24" i="6"/>
  <c r="GT38" i="6"/>
  <c r="GT32" i="6"/>
  <c r="GT14" i="6"/>
  <c r="GT29" i="6"/>
  <c r="GT26" i="6"/>
  <c r="GT35" i="6"/>
  <c r="GT21" i="6"/>
  <c r="GT39" i="6"/>
  <c r="GT15" i="6"/>
  <c r="GT41" i="6"/>
  <c r="GT20" i="6"/>
  <c r="GT27" i="6"/>
  <c r="GT33" i="6"/>
  <c r="GT30" i="6"/>
  <c r="GT22" i="6"/>
  <c r="GT34" i="6"/>
  <c r="GT16" i="6"/>
  <c r="GT13" i="6"/>
  <c r="GT40" i="6"/>
  <c r="GT28" i="6"/>
  <c r="GT36" i="6"/>
  <c r="GT18" i="6"/>
  <c r="BB3" i="5"/>
  <c r="AU3" i="5"/>
  <c r="F9" i="3"/>
  <c r="L3" i="5"/>
  <c r="E3" i="5"/>
  <c r="BA29" i="6"/>
  <c r="BA25" i="6"/>
  <c r="BA14" i="6"/>
  <c r="BA13" i="6"/>
  <c r="BA36" i="6"/>
  <c r="BA40" i="6"/>
  <c r="BA23" i="6"/>
  <c r="BA31" i="6"/>
  <c r="BA18" i="6"/>
  <c r="BA16" i="6"/>
  <c r="BA37" i="6"/>
  <c r="BA19" i="6"/>
  <c r="BA32" i="6"/>
  <c r="BA30" i="6"/>
  <c r="BA20" i="6"/>
  <c r="BA28" i="6"/>
  <c r="BA35" i="6"/>
  <c r="BA39" i="6"/>
  <c r="BA27" i="6"/>
  <c r="BA22" i="6"/>
  <c r="BA24" i="6"/>
  <c r="BA15" i="6"/>
  <c r="BA41" i="6"/>
  <c r="BA21" i="6"/>
  <c r="BA34" i="6"/>
  <c r="BA33" i="6"/>
  <c r="BA17" i="6"/>
  <c r="BA26" i="6"/>
  <c r="BA38" i="6"/>
  <c r="BU32" i="6"/>
  <c r="BU23" i="6"/>
  <c r="BU40" i="6"/>
  <c r="BU38" i="6"/>
  <c r="BU14" i="6"/>
  <c r="BU22" i="6"/>
  <c r="BU13" i="6"/>
  <c r="BU29" i="6"/>
  <c r="BU33" i="6"/>
  <c r="BU17" i="6"/>
  <c r="BU19" i="6"/>
  <c r="BU39" i="6"/>
  <c r="BU24" i="6"/>
  <c r="BU21" i="6"/>
  <c r="BU35" i="6"/>
  <c r="BU27" i="6"/>
  <c r="BU34" i="6"/>
  <c r="BU36" i="6"/>
  <c r="BU25" i="6"/>
  <c r="BU20" i="6"/>
  <c r="BU26" i="6"/>
  <c r="BU28" i="6"/>
  <c r="BU41" i="6"/>
  <c r="BU16" i="6"/>
  <c r="BU37" i="6"/>
  <c r="BU30" i="6"/>
  <c r="BU18" i="6"/>
  <c r="BU15" i="6"/>
  <c r="BU31" i="6"/>
  <c r="AR23" i="6"/>
  <c r="AR18" i="6"/>
  <c r="AR14" i="6"/>
  <c r="AR28" i="6"/>
  <c r="AR40" i="6"/>
  <c r="AR37" i="6"/>
  <c r="AR35" i="6"/>
  <c r="AR39" i="6"/>
  <c r="AR20" i="6"/>
  <c r="AR22" i="6"/>
  <c r="AR29" i="6"/>
  <c r="AR31" i="6"/>
  <c r="AR27" i="6"/>
  <c r="AR34" i="6"/>
  <c r="AR15" i="6"/>
  <c r="AR25" i="6"/>
  <c r="AR33" i="6"/>
  <c r="AR30" i="6"/>
  <c r="AR19" i="6"/>
  <c r="AR24" i="6"/>
  <c r="AR26" i="6"/>
  <c r="AR16" i="6"/>
  <c r="AR36" i="6"/>
  <c r="AR17" i="6"/>
  <c r="AR38" i="6"/>
  <c r="AR13" i="6"/>
  <c r="AR21" i="6"/>
  <c r="AR32" i="6"/>
  <c r="AR41" i="6"/>
  <c r="O37" i="6"/>
  <c r="O28" i="6"/>
  <c r="O30" i="6"/>
  <c r="O41" i="6"/>
  <c r="O29" i="6"/>
  <c r="O17" i="6"/>
  <c r="O24" i="6"/>
  <c r="O39" i="6"/>
  <c r="O34" i="6"/>
  <c r="O26" i="6"/>
  <c r="O23" i="6"/>
  <c r="O31" i="6"/>
  <c r="O27" i="6"/>
  <c r="O14" i="6"/>
  <c r="O21" i="6"/>
  <c r="O36" i="6"/>
  <c r="O15" i="6"/>
  <c r="O38" i="6"/>
  <c r="O33" i="6"/>
  <c r="O22" i="6"/>
  <c r="O20" i="6"/>
  <c r="O18" i="6"/>
  <c r="O35" i="6"/>
  <c r="O40" i="6"/>
  <c r="O19" i="6"/>
  <c r="O25" i="6"/>
  <c r="O32" i="6"/>
  <c r="O16" i="6"/>
  <c r="CD13" i="6"/>
  <c r="CD39" i="6"/>
  <c r="CD15" i="6"/>
  <c r="CD18" i="6"/>
  <c r="CD32" i="6"/>
  <c r="CD20" i="6"/>
  <c r="CD25" i="6"/>
  <c r="CD27" i="6"/>
  <c r="CD31" i="6"/>
  <c r="CD30" i="6"/>
  <c r="CD28" i="6"/>
  <c r="CD38" i="6"/>
  <c r="CD36" i="6"/>
  <c r="CD26" i="6"/>
  <c r="CD22" i="6"/>
  <c r="CD23" i="6"/>
  <c r="CD17" i="6"/>
  <c r="CD40" i="6"/>
  <c r="CD29" i="6"/>
  <c r="CD35" i="6"/>
  <c r="CD21" i="6"/>
  <c r="CD16" i="6"/>
  <c r="CD33" i="6"/>
  <c r="CD41" i="6"/>
  <c r="CD37" i="6"/>
  <c r="CD14" i="6"/>
  <c r="CD34" i="6"/>
  <c r="CD24" i="6"/>
  <c r="CD19" i="6"/>
  <c r="X19" i="6"/>
  <c r="X24" i="6"/>
  <c r="X21" i="6"/>
  <c r="X32" i="6"/>
  <c r="X25" i="6"/>
  <c r="X41" i="6"/>
  <c r="X38" i="6"/>
  <c r="X23" i="6"/>
  <c r="X29" i="6"/>
  <c r="X17" i="6"/>
  <c r="X26" i="6"/>
  <c r="X37" i="6"/>
  <c r="X40" i="6"/>
  <c r="X14" i="6"/>
  <c r="X28" i="6"/>
  <c r="X35" i="6"/>
  <c r="X16" i="6"/>
  <c r="X13" i="6"/>
  <c r="X27" i="6"/>
  <c r="X36" i="6"/>
  <c r="X34" i="6"/>
  <c r="X15" i="6"/>
  <c r="X33" i="6"/>
  <c r="X30" i="6"/>
  <c r="X39" i="6"/>
  <c r="X31" i="6"/>
  <c r="X20" i="6"/>
  <c r="X22" i="6"/>
  <c r="X18" i="6"/>
  <c r="BJ26" i="6"/>
  <c r="BJ39" i="6"/>
  <c r="BJ20" i="6"/>
  <c r="BJ37" i="6"/>
  <c r="BJ34" i="6"/>
  <c r="BJ14" i="6"/>
  <c r="BJ27" i="6"/>
  <c r="BJ29" i="6"/>
  <c r="BJ28" i="6"/>
  <c r="BJ35" i="6"/>
  <c r="BJ17" i="6"/>
  <c r="BJ36" i="6"/>
  <c r="BJ21" i="6"/>
  <c r="BJ33" i="6"/>
  <c r="BJ24" i="6"/>
  <c r="BJ18" i="6"/>
  <c r="BJ23" i="6"/>
  <c r="BJ40" i="6"/>
  <c r="BJ32" i="6"/>
  <c r="BJ13" i="6"/>
  <c r="BJ15" i="6"/>
  <c r="BJ31" i="6"/>
  <c r="BJ19" i="6"/>
  <c r="BJ41" i="6"/>
  <c r="BJ25" i="6"/>
  <c r="BJ38" i="6"/>
  <c r="BJ30" i="6"/>
  <c r="BJ16" i="6"/>
  <c r="BJ22" i="6"/>
  <c r="AN3" i="5"/>
  <c r="F20" i="3"/>
  <c r="F13" i="3"/>
  <c r="F12" i="3"/>
  <c r="F11" i="3"/>
  <c r="L4" i="3"/>
  <c r="L3" i="3"/>
  <c r="Z3" i="5"/>
  <c r="AA65" i="5" s="1"/>
  <c r="E3" i="4"/>
  <c r="F42" i="4" s="1"/>
  <c r="AG3" i="5"/>
  <c r="M5" i="2"/>
  <c r="F5" i="2"/>
  <c r="F6" i="2"/>
  <c r="CE72" i="5"/>
  <c r="CE62" i="5"/>
  <c r="CE52" i="5"/>
  <c r="CE42" i="5"/>
  <c r="CE22" i="5"/>
  <c r="CE41" i="5"/>
  <c r="CE80" i="5"/>
  <c r="CE70" i="5"/>
  <c r="CE60" i="5"/>
  <c r="CE40" i="5"/>
  <c r="CE30" i="5"/>
  <c r="CE20" i="5"/>
  <c r="CE39" i="5"/>
  <c r="CE19" i="5"/>
  <c r="CE78" i="5"/>
  <c r="CE68" i="5"/>
  <c r="CE58" i="5"/>
  <c r="CE48" i="5"/>
  <c r="CE38" i="5"/>
  <c r="CE57" i="5"/>
  <c r="CE27" i="5"/>
  <c r="CE17" i="5"/>
  <c r="CE6" i="5"/>
  <c r="CE75" i="5"/>
  <c r="CE65" i="5"/>
  <c r="CE55" i="5"/>
  <c r="CE54" i="5"/>
  <c r="CE34" i="5"/>
  <c r="CE24" i="5"/>
  <c r="CE14" i="5"/>
  <c r="BX52" i="5"/>
  <c r="BX33" i="5"/>
  <c r="M14" i="4"/>
  <c r="M48" i="4"/>
  <c r="M45" i="4"/>
  <c r="M59" i="4"/>
  <c r="M53" i="4"/>
  <c r="M15" i="4"/>
  <c r="M54" i="4"/>
  <c r="M47" i="4"/>
  <c r="M49" i="4"/>
  <c r="F33" i="3"/>
  <c r="F63" i="3"/>
  <c r="F18" i="3"/>
  <c r="F7" i="3"/>
  <c r="F43" i="3"/>
  <c r="F6" i="3"/>
  <c r="F15" i="3"/>
  <c r="F23" i="3"/>
  <c r="F4" i="3"/>
  <c r="F73" i="3"/>
  <c r="F53" i="3"/>
  <c r="CE3" i="5"/>
  <c r="M72" i="4"/>
  <c r="M62" i="4"/>
  <c r="M52" i="4"/>
  <c r="M42" i="4"/>
  <c r="M32" i="4"/>
  <c r="M22" i="4"/>
  <c r="M12" i="4"/>
  <c r="M81" i="4"/>
  <c r="M71" i="4"/>
  <c r="M61" i="4"/>
  <c r="M51" i="4"/>
  <c r="M41" i="4"/>
  <c r="M31" i="4"/>
  <c r="M21" i="4"/>
  <c r="M11" i="4"/>
  <c r="M80" i="4"/>
  <c r="M70" i="4"/>
  <c r="M60" i="4"/>
  <c r="M50" i="4"/>
  <c r="M40" i="4"/>
  <c r="M30" i="4"/>
  <c r="M20" i="4"/>
  <c r="M10" i="4"/>
  <c r="M68" i="4"/>
  <c r="M58" i="4"/>
  <c r="M37" i="4"/>
  <c r="M38" i="4"/>
  <c r="M57" i="4"/>
  <c r="M36" i="4"/>
  <c r="M18" i="4"/>
  <c r="M77" i="4"/>
  <c r="M17" i="4"/>
  <c r="M56" i="4"/>
  <c r="M16" i="4"/>
  <c r="M8" i="4"/>
  <c r="M7" i="4"/>
  <c r="M76" i="4"/>
  <c r="M46" i="4"/>
  <c r="M6" i="4"/>
  <c r="M28" i="4"/>
  <c r="M67" i="4"/>
  <c r="M27" i="4"/>
  <c r="M66" i="4"/>
  <c r="M26" i="4"/>
  <c r="F72" i="3"/>
  <c r="F52" i="3"/>
  <c r="F22" i="3"/>
  <c r="F81" i="3"/>
  <c r="F61" i="3"/>
  <c r="F41" i="3"/>
  <c r="F21" i="3"/>
  <c r="F80" i="3"/>
  <c r="F60" i="3"/>
  <c r="F40" i="3"/>
  <c r="F10" i="3"/>
  <c r="F69" i="3"/>
  <c r="F49" i="3"/>
  <c r="F19" i="3"/>
  <c r="F68" i="3"/>
  <c r="F48" i="3"/>
  <c r="F8" i="3"/>
  <c r="F77" i="3"/>
  <c r="F57" i="3"/>
  <c r="F17" i="3"/>
  <c r="F16" i="3"/>
  <c r="F75" i="3"/>
  <c r="F65" i="3"/>
  <c r="F45" i="3"/>
  <c r="F35" i="3"/>
  <c r="F25" i="3"/>
  <c r="F5" i="3"/>
  <c r="F29" i="3"/>
  <c r="F38" i="3"/>
  <c r="F74" i="3"/>
  <c r="F64" i="3"/>
  <c r="F54" i="3"/>
  <c r="F44" i="3"/>
  <c r="F34" i="3"/>
  <c r="F24" i="3"/>
  <c r="F14" i="3"/>
  <c r="F62" i="3"/>
  <c r="F42" i="3"/>
  <c r="F32" i="3"/>
  <c r="F71" i="3"/>
  <c r="F51" i="3"/>
  <c r="F31" i="3"/>
  <c r="F70" i="3"/>
  <c r="F50" i="3"/>
  <c r="F30" i="3"/>
  <c r="F79" i="3"/>
  <c r="F59" i="3"/>
  <c r="F39" i="3"/>
  <c r="F78" i="3"/>
  <c r="F58" i="3"/>
  <c r="F28" i="3"/>
  <c r="F67" i="3"/>
  <c r="F47" i="3"/>
  <c r="F37" i="3"/>
  <c r="F27" i="3"/>
  <c r="F76" i="3"/>
  <c r="F66" i="3"/>
  <c r="F56" i="3"/>
  <c r="F46" i="3"/>
  <c r="F36" i="3"/>
  <c r="F26" i="3"/>
  <c r="F55" i="3"/>
  <c r="M3" i="4"/>
  <c r="CE44" i="5" l="1"/>
  <c r="CE37" i="5"/>
  <c r="CE29" i="5"/>
  <c r="CE31" i="5"/>
  <c r="CE64" i="5"/>
  <c r="CE67" i="5"/>
  <c r="CE49" i="5"/>
  <c r="CE51" i="5"/>
  <c r="CE15" i="5"/>
  <c r="CE77" i="5"/>
  <c r="CE59" i="5"/>
  <c r="CE71" i="5"/>
  <c r="CE25" i="5"/>
  <c r="CE8" i="5"/>
  <c r="CE79" i="5"/>
  <c r="CE81" i="5"/>
  <c r="CE35" i="5"/>
  <c r="CE28" i="5"/>
  <c r="CE10" i="5"/>
  <c r="BX27" i="5"/>
  <c r="BX76" i="5"/>
  <c r="T50" i="5"/>
  <c r="T36" i="5"/>
  <c r="BX23" i="5"/>
  <c r="BX13" i="5"/>
  <c r="BX56" i="5"/>
  <c r="BX70" i="5"/>
  <c r="BX3" i="5"/>
  <c r="BX47" i="5"/>
  <c r="BX20" i="5"/>
  <c r="BX22" i="5"/>
  <c r="M23" i="5"/>
  <c r="BQ69" i="5"/>
  <c r="T54" i="5"/>
  <c r="T68" i="5"/>
  <c r="T66" i="5"/>
  <c r="BX36" i="5"/>
  <c r="T27" i="5"/>
  <c r="T57" i="5"/>
  <c r="CE32" i="5"/>
  <c r="T20" i="5"/>
  <c r="T40" i="5"/>
  <c r="BX60" i="5"/>
  <c r="T80" i="5"/>
  <c r="M13" i="5"/>
  <c r="T71" i="5"/>
  <c r="T3" i="5"/>
  <c r="T81" i="5"/>
  <c r="BQ10" i="5"/>
  <c r="BX12" i="5"/>
  <c r="BX17" i="5"/>
  <c r="BX67" i="5"/>
  <c r="AV61" i="5"/>
  <c r="M41" i="5"/>
  <c r="T5" i="5"/>
  <c r="T31" i="5"/>
  <c r="T6" i="5"/>
  <c r="T61" i="5"/>
  <c r="T30" i="5"/>
  <c r="BX80" i="5"/>
  <c r="T37" i="5"/>
  <c r="BJ41" i="5"/>
  <c r="BJ72" i="5"/>
  <c r="BJ71" i="5"/>
  <c r="AV60" i="5"/>
  <c r="BJ6" i="5"/>
  <c r="BJ40" i="5"/>
  <c r="BJ81" i="5"/>
  <c r="CE45" i="5"/>
  <c r="CE18" i="5"/>
  <c r="CE69" i="5"/>
  <c r="CE61" i="5"/>
  <c r="AH66" i="5"/>
  <c r="BJ28" i="5"/>
  <c r="M44" i="5"/>
  <c r="BJ56" i="5"/>
  <c r="BJ36" i="5"/>
  <c r="BJ50" i="5"/>
  <c r="BJ12" i="5"/>
  <c r="BJ5" i="5"/>
  <c r="BJ68" i="5"/>
  <c r="BJ78" i="5"/>
  <c r="BJ20" i="5"/>
  <c r="BJ61" i="5"/>
  <c r="BJ67" i="5"/>
  <c r="BJ76" i="5"/>
  <c r="BJ60" i="5"/>
  <c r="BJ22" i="5"/>
  <c r="BJ58" i="5"/>
  <c r="BJ38" i="5"/>
  <c r="BJ30" i="5"/>
  <c r="M9" i="5"/>
  <c r="BJ3" i="5"/>
  <c r="BJ26" i="5"/>
  <c r="BJ17" i="5"/>
  <c r="BJ70" i="5"/>
  <c r="BJ32" i="5"/>
  <c r="BJ69" i="5"/>
  <c r="BJ37" i="5"/>
  <c r="BJ10" i="5"/>
  <c r="BJ46" i="5"/>
  <c r="BJ47" i="5"/>
  <c r="BJ80" i="5"/>
  <c r="BJ42" i="5"/>
  <c r="BJ75" i="5"/>
  <c r="BJ51" i="5"/>
  <c r="BJ66" i="5"/>
  <c r="BJ77" i="5"/>
  <c r="BJ11" i="5"/>
  <c r="BJ52" i="5"/>
  <c r="BJ13" i="5"/>
  <c r="BJ31" i="5"/>
  <c r="BJ27" i="5"/>
  <c r="BJ18" i="5"/>
  <c r="BJ21" i="5"/>
  <c r="BJ62" i="5"/>
  <c r="BJ64" i="5"/>
  <c r="BJ57" i="5"/>
  <c r="BJ9" i="5"/>
  <c r="T67" i="5"/>
  <c r="T22" i="5"/>
  <c r="CE74" i="5"/>
  <c r="CE47" i="5"/>
  <c r="CE9" i="5"/>
  <c r="CE50" i="5"/>
  <c r="F4" i="5"/>
  <c r="T24" i="5"/>
  <c r="T38" i="5"/>
  <c r="T52" i="5"/>
  <c r="BJ24" i="5"/>
  <c r="T28" i="5"/>
  <c r="BC15" i="5"/>
  <c r="AO27" i="5"/>
  <c r="BJ34" i="5"/>
  <c r="BJ16" i="5"/>
  <c r="BJ39" i="5"/>
  <c r="BJ29" i="5"/>
  <c r="BJ7" i="5"/>
  <c r="BJ8" i="5"/>
  <c r="BJ55" i="5"/>
  <c r="BJ74" i="5"/>
  <c r="BJ79" i="5"/>
  <c r="BJ33" i="5"/>
  <c r="BJ19" i="5"/>
  <c r="BJ44" i="5"/>
  <c r="BJ45" i="5"/>
  <c r="BJ54" i="5"/>
  <c r="CE4" i="5"/>
  <c r="BJ48" i="5"/>
  <c r="BJ23" i="5"/>
  <c r="BJ73" i="5"/>
  <c r="BJ14" i="5"/>
  <c r="BJ35" i="5"/>
  <c r="CE56" i="5"/>
  <c r="BJ43" i="5"/>
  <c r="BJ25" i="5"/>
  <c r="BJ59" i="5"/>
  <c r="CE36" i="5"/>
  <c r="BJ53" i="5"/>
  <c r="BJ49" i="5"/>
  <c r="BJ65" i="5"/>
  <c r="CE76" i="5"/>
  <c r="BJ63" i="5"/>
  <c r="BJ4" i="5"/>
  <c r="BJ15" i="5"/>
  <c r="BQ28" i="5"/>
  <c r="CE7" i="5"/>
  <c r="CE46" i="5"/>
  <c r="CE21" i="5"/>
  <c r="CE66" i="5"/>
  <c r="CE11" i="5"/>
  <c r="BQ38" i="5"/>
  <c r="BQ46" i="5"/>
  <c r="BQ12" i="5"/>
  <c r="BQ76" i="5"/>
  <c r="BQ13" i="5"/>
  <c r="BQ59" i="5"/>
  <c r="BQ23" i="5"/>
  <c r="BQ16" i="5"/>
  <c r="BQ33" i="5"/>
  <c r="BQ56" i="5"/>
  <c r="BQ63" i="5"/>
  <c r="BQ40" i="5"/>
  <c r="BQ70" i="5"/>
  <c r="CE26" i="5"/>
  <c r="BQ18" i="5"/>
  <c r="CE16" i="5"/>
  <c r="CE5" i="5"/>
  <c r="CE23" i="5"/>
  <c r="CE13" i="5"/>
  <c r="CE33" i="5"/>
  <c r="CE63" i="5"/>
  <c r="CE53" i="5"/>
  <c r="CE43" i="5"/>
  <c r="CE73" i="5"/>
  <c r="BQ57" i="5"/>
  <c r="T4" i="5"/>
  <c r="BX49" i="5"/>
  <c r="BQ31" i="5"/>
  <c r="BQ8" i="5"/>
  <c r="M54" i="5"/>
  <c r="BX81" i="5"/>
  <c r="BX25" i="5"/>
  <c r="BQ35" i="5"/>
  <c r="AV36" i="5"/>
  <c r="BQ65" i="5"/>
  <c r="BQ34" i="5"/>
  <c r="AV76" i="5"/>
  <c r="AV17" i="5"/>
  <c r="BQ26" i="5"/>
  <c r="BX46" i="5"/>
  <c r="BX50" i="5"/>
  <c r="BX53" i="5"/>
  <c r="BQ14" i="5"/>
  <c r="BQ77" i="5"/>
  <c r="BX16" i="5"/>
  <c r="AV40" i="5"/>
  <c r="BX75" i="5"/>
  <c r="BX54" i="5"/>
  <c r="AV50" i="5"/>
  <c r="BX14" i="5"/>
  <c r="BQ3" i="5"/>
  <c r="AV70" i="5"/>
  <c r="BQ36" i="5"/>
  <c r="BQ68" i="5"/>
  <c r="BX68" i="5"/>
  <c r="BX31" i="5"/>
  <c r="BQ20" i="5"/>
  <c r="T35" i="5"/>
  <c r="BQ80" i="5"/>
  <c r="BQ79" i="5"/>
  <c r="BX8" i="5"/>
  <c r="BX61" i="5"/>
  <c r="T39" i="5"/>
  <c r="T73" i="5"/>
  <c r="M75" i="5"/>
  <c r="BQ62" i="5"/>
  <c r="BQ4" i="5"/>
  <c r="T15" i="5"/>
  <c r="T33" i="5"/>
  <c r="T79" i="5"/>
  <c r="BX19" i="5"/>
  <c r="BQ32" i="5"/>
  <c r="BQ25" i="5"/>
  <c r="BQ74" i="5"/>
  <c r="BQ15" i="5"/>
  <c r="BQ52" i="5"/>
  <c r="T59" i="5"/>
  <c r="T55" i="5"/>
  <c r="BX64" i="5"/>
  <c r="BX35" i="5"/>
  <c r="BX43" i="5"/>
  <c r="M43" i="5"/>
  <c r="BQ44" i="5"/>
  <c r="BQ37" i="5"/>
  <c r="T18" i="5"/>
  <c r="BQ27" i="5"/>
  <c r="BQ64" i="5"/>
  <c r="T25" i="5"/>
  <c r="BX59" i="5"/>
  <c r="BX55" i="5"/>
  <c r="M77" i="5"/>
  <c r="T78" i="5"/>
  <c r="T16" i="5"/>
  <c r="T77" i="5"/>
  <c r="T60" i="5"/>
  <c r="T32" i="5"/>
  <c r="BQ50" i="5"/>
  <c r="BQ51" i="5"/>
  <c r="BQ48" i="5"/>
  <c r="BQ43" i="5"/>
  <c r="BX77" i="5"/>
  <c r="BX57" i="5"/>
  <c r="BX11" i="5"/>
  <c r="BX62" i="5"/>
  <c r="T69" i="5"/>
  <c r="T17" i="5"/>
  <c r="T63" i="5"/>
  <c r="BQ75" i="5"/>
  <c r="T43" i="5"/>
  <c r="BX4" i="5"/>
  <c r="BX79" i="5"/>
  <c r="M64" i="5"/>
  <c r="M4" i="5"/>
  <c r="T14" i="5"/>
  <c r="T26" i="5"/>
  <c r="T8" i="5"/>
  <c r="T70" i="5"/>
  <c r="T42" i="5"/>
  <c r="BQ41" i="5"/>
  <c r="BQ19" i="5"/>
  <c r="BQ58" i="5"/>
  <c r="BQ53" i="5"/>
  <c r="BX18" i="5"/>
  <c r="BX38" i="5"/>
  <c r="BX21" i="5"/>
  <c r="BX72" i="5"/>
  <c r="T19" i="5"/>
  <c r="T53" i="5"/>
  <c r="T65" i="5"/>
  <c r="BQ42" i="5"/>
  <c r="BX69" i="5"/>
  <c r="BQ11" i="5"/>
  <c r="T75" i="5"/>
  <c r="BX5" i="5"/>
  <c r="BQ54" i="5"/>
  <c r="BX73" i="5"/>
  <c r="BQ24" i="5"/>
  <c r="M58" i="5"/>
  <c r="T34" i="5"/>
  <c r="T46" i="5"/>
  <c r="T48" i="5"/>
  <c r="T11" i="5"/>
  <c r="T62" i="5"/>
  <c r="BQ49" i="5"/>
  <c r="BQ81" i="5"/>
  <c r="BQ78" i="5"/>
  <c r="BQ73" i="5"/>
  <c r="BX6" i="5"/>
  <c r="BX9" i="5"/>
  <c r="BX41" i="5"/>
  <c r="BX28" i="5"/>
  <c r="BX15" i="5"/>
  <c r="BX29" i="5"/>
  <c r="T12" i="5"/>
  <c r="BX34" i="5"/>
  <c r="BX65" i="5"/>
  <c r="BQ72" i="5"/>
  <c r="M27" i="5"/>
  <c r="M68" i="5"/>
  <c r="T44" i="5"/>
  <c r="T56" i="5"/>
  <c r="T58" i="5"/>
  <c r="T21" i="5"/>
  <c r="T72" i="5"/>
  <c r="BQ30" i="5"/>
  <c r="BQ9" i="5"/>
  <c r="BQ29" i="5"/>
  <c r="BX66" i="5"/>
  <c r="BX37" i="5"/>
  <c r="BX10" i="5"/>
  <c r="BX51" i="5"/>
  <c r="T49" i="5"/>
  <c r="BX45" i="5"/>
  <c r="BQ39" i="5"/>
  <c r="BX39" i="5"/>
  <c r="BQ6" i="5"/>
  <c r="T45" i="5"/>
  <c r="BQ5" i="5"/>
  <c r="BQ55" i="5"/>
  <c r="T29" i="5"/>
  <c r="BX7" i="5"/>
  <c r="M21" i="5"/>
  <c r="T64" i="5"/>
  <c r="T76" i="5"/>
  <c r="T9" i="5"/>
  <c r="T41" i="5"/>
  <c r="BQ21" i="5"/>
  <c r="BQ61" i="5"/>
  <c r="BQ60" i="5"/>
  <c r="BX78" i="5"/>
  <c r="BX48" i="5"/>
  <c r="BX30" i="5"/>
  <c r="BX71" i="5"/>
  <c r="BQ22" i="5"/>
  <c r="T23" i="5"/>
  <c r="BQ17" i="5"/>
  <c r="BQ67" i="5"/>
  <c r="BX24" i="5"/>
  <c r="BX63" i="5"/>
  <c r="BX44" i="5"/>
  <c r="M31" i="5"/>
  <c r="T74" i="5"/>
  <c r="T7" i="5"/>
  <c r="T10" i="5"/>
  <c r="T51" i="5"/>
  <c r="BQ66" i="5"/>
  <c r="BQ71" i="5"/>
  <c r="BQ7" i="5"/>
  <c r="BX26" i="5"/>
  <c r="BX58" i="5"/>
  <c r="BX40" i="5"/>
  <c r="BX74" i="5"/>
  <c r="BQ47" i="5"/>
  <c r="BX32" i="5"/>
  <c r="BQ45" i="5"/>
  <c r="T13" i="5"/>
  <c r="M74" i="3"/>
  <c r="AV16" i="5"/>
  <c r="G10" i="2"/>
  <c r="G9" i="2"/>
  <c r="G7" i="2"/>
  <c r="G8" i="2"/>
  <c r="M28" i="5"/>
  <c r="M10" i="5"/>
  <c r="M51" i="5"/>
  <c r="M61" i="5"/>
  <c r="M63" i="5"/>
  <c r="M36" i="5"/>
  <c r="M6" i="5"/>
  <c r="M30" i="5"/>
  <c r="M71" i="5"/>
  <c r="M73" i="5"/>
  <c r="M26" i="5"/>
  <c r="M78" i="5"/>
  <c r="M20" i="5"/>
  <c r="M46" i="5"/>
  <c r="M7" i="5"/>
  <c r="M40" i="5"/>
  <c r="M81" i="5"/>
  <c r="M74" i="5"/>
  <c r="M53" i="5"/>
  <c r="M56" i="5"/>
  <c r="M37" i="5"/>
  <c r="M50" i="5"/>
  <c r="M12" i="5"/>
  <c r="BC48" i="5"/>
  <c r="M66" i="5"/>
  <c r="M67" i="5"/>
  <c r="M60" i="5"/>
  <c r="M32" i="5"/>
  <c r="BC10" i="5"/>
  <c r="M47" i="5"/>
  <c r="M76" i="5"/>
  <c r="M18" i="5"/>
  <c r="M70" i="5"/>
  <c r="M42" i="5"/>
  <c r="BC20" i="5"/>
  <c r="M3" i="5"/>
  <c r="M24" i="5"/>
  <c r="M38" i="5"/>
  <c r="M80" i="5"/>
  <c r="M62" i="5"/>
  <c r="BC51" i="5"/>
  <c r="M34" i="5"/>
  <c r="M57" i="5"/>
  <c r="M48" i="5"/>
  <c r="M11" i="5"/>
  <c r="M72" i="5"/>
  <c r="BC61" i="5"/>
  <c r="BC78" i="5"/>
  <c r="BC71" i="5"/>
  <c r="BC6" i="5"/>
  <c r="BC36" i="5"/>
  <c r="BC66" i="5"/>
  <c r="BC76" i="5"/>
  <c r="BC7" i="5"/>
  <c r="BC70" i="5"/>
  <c r="BC32" i="5"/>
  <c r="BC30" i="5"/>
  <c r="BC68" i="5"/>
  <c r="BC46" i="5"/>
  <c r="BC38" i="5"/>
  <c r="BC50" i="5"/>
  <c r="BC17" i="5"/>
  <c r="BC3" i="5"/>
  <c r="BC37" i="5"/>
  <c r="BC67" i="5"/>
  <c r="BC11" i="5"/>
  <c r="BC52" i="5"/>
  <c r="BC40" i="5"/>
  <c r="BC80" i="5"/>
  <c r="BC57" i="5"/>
  <c r="BC8" i="5"/>
  <c r="BC21" i="5"/>
  <c r="BC62" i="5"/>
  <c r="BC26" i="5"/>
  <c r="BC12" i="5"/>
  <c r="BC56" i="5"/>
  <c r="BC22" i="5"/>
  <c r="BC42" i="5"/>
  <c r="BC31" i="5"/>
  <c r="BC81" i="5"/>
  <c r="BC60" i="5"/>
  <c r="BC47" i="5"/>
  <c r="BC77" i="5"/>
  <c r="BC58" i="5"/>
  <c r="BC72" i="5"/>
  <c r="BC18" i="5"/>
  <c r="BC9" i="5"/>
  <c r="BC41" i="5"/>
  <c r="M22" i="5"/>
  <c r="M52" i="5"/>
  <c r="M33" i="5"/>
  <c r="AV15" i="5"/>
  <c r="AV49" i="5"/>
  <c r="M69" i="5"/>
  <c r="AV5" i="5"/>
  <c r="BC74" i="5"/>
  <c r="BC64" i="5"/>
  <c r="M55" i="5"/>
  <c r="BC75" i="5"/>
  <c r="M17" i="5"/>
  <c r="BC55" i="5"/>
  <c r="AV67" i="5"/>
  <c r="AV71" i="5"/>
  <c r="AV75" i="5"/>
  <c r="BC34" i="5"/>
  <c r="AV78" i="5"/>
  <c r="AV81" i="5"/>
  <c r="BC45" i="5"/>
  <c r="AV6" i="5"/>
  <c r="AV12" i="5"/>
  <c r="BC39" i="5"/>
  <c r="BC24" i="5"/>
  <c r="AV26" i="5"/>
  <c r="AV22" i="5"/>
  <c r="M59" i="5"/>
  <c r="BC16" i="5"/>
  <c r="BC35" i="5"/>
  <c r="AV66" i="5"/>
  <c r="AV32" i="5"/>
  <c r="M49" i="5"/>
  <c r="BC29" i="5"/>
  <c r="BC79" i="5"/>
  <c r="AV7" i="5"/>
  <c r="BC27" i="5"/>
  <c r="BC14" i="5"/>
  <c r="AV77" i="5"/>
  <c r="BC19" i="5"/>
  <c r="BC25" i="5"/>
  <c r="AV30" i="5"/>
  <c r="AV4" i="5"/>
  <c r="BC28" i="5"/>
  <c r="BC69" i="5"/>
  <c r="AV47" i="5"/>
  <c r="AV57" i="5"/>
  <c r="AV80" i="5"/>
  <c r="AV42" i="5"/>
  <c r="AV64" i="5"/>
  <c r="AV58" i="5"/>
  <c r="AV38" i="5"/>
  <c r="AV21" i="5"/>
  <c r="AV62" i="5"/>
  <c r="AV54" i="5"/>
  <c r="AV65" i="5"/>
  <c r="AV56" i="5"/>
  <c r="AV18" i="5"/>
  <c r="AV41" i="5"/>
  <c r="M15" i="5"/>
  <c r="BC5" i="5"/>
  <c r="BC54" i="5"/>
  <c r="BC4" i="5"/>
  <c r="AV72" i="5"/>
  <c r="AV27" i="5"/>
  <c r="AV10" i="5"/>
  <c r="AV51" i="5"/>
  <c r="BC49" i="5"/>
  <c r="BC65" i="5"/>
  <c r="AV11" i="5"/>
  <c r="AV52" i="5"/>
  <c r="AV68" i="5"/>
  <c r="AV8" i="5"/>
  <c r="AV31" i="5"/>
  <c r="AV48" i="5"/>
  <c r="AV20" i="5"/>
  <c r="BC73" i="5"/>
  <c r="BC63" i="5"/>
  <c r="BC53" i="5"/>
  <c r="BC43" i="5"/>
  <c r="BC33" i="5"/>
  <c r="BC23" i="5"/>
  <c r="BC13" i="5"/>
  <c r="BC44" i="5"/>
  <c r="BC59" i="5"/>
  <c r="AV73" i="5"/>
  <c r="AV63" i="5"/>
  <c r="AV53" i="5"/>
  <c r="AV43" i="5"/>
  <c r="AV33" i="5"/>
  <c r="AV23" i="5"/>
  <c r="AV13" i="5"/>
  <c r="AV44" i="5"/>
  <c r="AV39" i="5"/>
  <c r="AV55" i="5"/>
  <c r="AV46" i="5"/>
  <c r="AV28" i="5"/>
  <c r="AV29" i="5"/>
  <c r="AV34" i="5"/>
  <c r="AV59" i="5"/>
  <c r="AV37" i="5"/>
  <c r="AV45" i="5"/>
  <c r="M29" i="5"/>
  <c r="AV14" i="5"/>
  <c r="AV19" i="5"/>
  <c r="AV24" i="5"/>
  <c r="M14" i="5"/>
  <c r="AV25" i="5"/>
  <c r="AV9" i="5"/>
  <c r="AV35" i="5"/>
  <c r="M16" i="5"/>
  <c r="AV69" i="5"/>
  <c r="AV74" i="5"/>
  <c r="AV79" i="5"/>
  <c r="F74" i="5"/>
  <c r="F26" i="5"/>
  <c r="F51" i="5"/>
  <c r="F71" i="5"/>
  <c r="F59" i="5"/>
  <c r="F21" i="5"/>
  <c r="M8" i="5"/>
  <c r="M45" i="5"/>
  <c r="F22" i="5"/>
  <c r="M5" i="5"/>
  <c r="M35" i="5"/>
  <c r="F79" i="5"/>
  <c r="M65" i="5"/>
  <c r="M25" i="5"/>
  <c r="F11" i="5"/>
  <c r="F41" i="5"/>
  <c r="M19" i="5"/>
  <c r="M39" i="5"/>
  <c r="F5" i="5"/>
  <c r="F6" i="5"/>
  <c r="M79" i="5"/>
  <c r="F75" i="5"/>
  <c r="F46" i="5"/>
  <c r="F42" i="5"/>
  <c r="F61" i="5"/>
  <c r="F7" i="5"/>
  <c r="F8" i="5"/>
  <c r="F81" i="5"/>
  <c r="F17" i="5"/>
  <c r="F28" i="5"/>
  <c r="F12" i="5"/>
  <c r="F37" i="5"/>
  <c r="F68" i="5"/>
  <c r="F72" i="5"/>
  <c r="M61" i="3"/>
  <c r="F3" i="5"/>
  <c r="F47" i="5"/>
  <c r="F78" i="5"/>
  <c r="F14" i="5"/>
  <c r="F57" i="5"/>
  <c r="F9" i="5"/>
  <c r="F54" i="5"/>
  <c r="F77" i="5"/>
  <c r="F29" i="5"/>
  <c r="F64" i="5"/>
  <c r="F20" i="5"/>
  <c r="F39" i="5"/>
  <c r="F35" i="5"/>
  <c r="F16" i="5"/>
  <c r="F67" i="5"/>
  <c r="F62" i="5"/>
  <c r="F49" i="5"/>
  <c r="F52" i="5"/>
  <c r="M32" i="3"/>
  <c r="F36" i="5"/>
  <c r="F19" i="5"/>
  <c r="F18" i="5"/>
  <c r="F69" i="5"/>
  <c r="F24" i="5"/>
  <c r="F56" i="5"/>
  <c r="F40" i="5"/>
  <c r="F38" i="5"/>
  <c r="F10" i="5"/>
  <c r="F34" i="5"/>
  <c r="F66" i="5"/>
  <c r="F60" i="5"/>
  <c r="F48" i="5"/>
  <c r="F50" i="5"/>
  <c r="F44" i="5"/>
  <c r="F76" i="5"/>
  <c r="F70" i="5"/>
  <c r="F58" i="5"/>
  <c r="F80" i="5"/>
  <c r="AO39" i="5"/>
  <c r="AO28" i="5"/>
  <c r="F25" i="5"/>
  <c r="AO29" i="5"/>
  <c r="F15" i="5"/>
  <c r="F30" i="5"/>
  <c r="F65" i="5"/>
  <c r="AA44" i="5"/>
  <c r="F31" i="5"/>
  <c r="AO45" i="5"/>
  <c r="F55" i="5"/>
  <c r="F32" i="5"/>
  <c r="AO8" i="5"/>
  <c r="AO48" i="5"/>
  <c r="F45" i="5"/>
  <c r="AO71" i="5"/>
  <c r="AO22" i="5"/>
  <c r="F27" i="5"/>
  <c r="F53" i="5"/>
  <c r="F43" i="5"/>
  <c r="F33" i="5"/>
  <c r="F23" i="5"/>
  <c r="F13" i="5"/>
  <c r="F73" i="5"/>
  <c r="F63" i="5"/>
  <c r="AO62" i="5"/>
  <c r="AO18" i="5"/>
  <c r="AO35" i="5"/>
  <c r="AO56" i="5"/>
  <c r="AO37" i="5"/>
  <c r="AH4" i="5"/>
  <c r="AO23" i="5"/>
  <c r="AO13" i="5"/>
  <c r="AO73" i="5"/>
  <c r="AO63" i="5"/>
  <c r="AO53" i="5"/>
  <c r="AO33" i="5"/>
  <c r="AO55" i="5"/>
  <c r="AO40" i="5"/>
  <c r="AO24" i="5"/>
  <c r="AO75" i="5"/>
  <c r="AO49" i="5"/>
  <c r="AO38" i="5"/>
  <c r="AO32" i="5"/>
  <c r="AO76" i="5"/>
  <c r="AO16" i="5"/>
  <c r="AO34" i="5"/>
  <c r="AO50" i="5"/>
  <c r="AO59" i="5"/>
  <c r="AO58" i="5"/>
  <c r="AO11" i="5"/>
  <c r="AO5" i="5"/>
  <c r="AO14" i="5"/>
  <c r="AO3" i="5"/>
  <c r="AO44" i="5"/>
  <c r="AO70" i="5"/>
  <c r="AO79" i="5"/>
  <c r="AO78" i="5"/>
  <c r="AO46" i="5"/>
  <c r="AO17" i="5"/>
  <c r="AO4" i="5"/>
  <c r="AO54" i="5"/>
  <c r="AO61" i="5"/>
  <c r="AO10" i="5"/>
  <c r="AO19" i="5"/>
  <c r="AO57" i="5"/>
  <c r="AO7" i="5"/>
  <c r="AO65" i="5"/>
  <c r="AO64" i="5"/>
  <c r="AO81" i="5"/>
  <c r="AO60" i="5"/>
  <c r="AO69" i="5"/>
  <c r="AO12" i="5"/>
  <c r="AO9" i="5"/>
  <c r="AO68" i="5"/>
  <c r="AO67" i="5"/>
  <c r="AO31" i="5"/>
  <c r="AO74" i="5"/>
  <c r="AO52" i="5"/>
  <c r="AO80" i="5"/>
  <c r="AO30" i="5"/>
  <c r="AO47" i="5"/>
  <c r="AO66" i="5"/>
  <c r="AO15" i="5"/>
  <c r="AO72" i="5"/>
  <c r="AO21" i="5"/>
  <c r="AO41" i="5"/>
  <c r="AO36" i="5"/>
  <c r="AO77" i="5"/>
  <c r="AO43" i="5"/>
  <c r="AO25" i="5"/>
  <c r="AO6" i="5"/>
  <c r="AO51" i="5"/>
  <c r="AO42" i="5"/>
  <c r="AO26" i="5"/>
  <c r="AO20" i="5"/>
  <c r="AA52" i="5"/>
  <c r="M22" i="3"/>
  <c r="M72" i="3"/>
  <c r="AA24" i="5"/>
  <c r="AA5" i="5"/>
  <c r="AA67" i="5"/>
  <c r="AA48" i="5"/>
  <c r="AA78" i="5"/>
  <c r="AA58" i="5"/>
  <c r="AA32" i="5"/>
  <c r="AA42" i="5"/>
  <c r="AA22" i="5"/>
  <c r="AH72" i="5"/>
  <c r="M75" i="3"/>
  <c r="M16" i="3"/>
  <c r="M40" i="3"/>
  <c r="M21" i="3"/>
  <c r="M8" i="3"/>
  <c r="M24" i="3"/>
  <c r="M18" i="3"/>
  <c r="M9" i="3"/>
  <c r="M70" i="3"/>
  <c r="M10" i="3"/>
  <c r="M49" i="3"/>
  <c r="M81" i="3"/>
  <c r="M19" i="3"/>
  <c r="M36" i="3"/>
  <c r="M78" i="3"/>
  <c r="M63" i="3"/>
  <c r="M80" i="3"/>
  <c r="M30" i="3"/>
  <c r="M52" i="3"/>
  <c r="M51" i="3"/>
  <c r="M31" i="3"/>
  <c r="M17" i="3"/>
  <c r="AH35" i="5"/>
  <c r="AH18" i="5"/>
  <c r="AH55" i="5"/>
  <c r="AH48" i="5"/>
  <c r="AH68" i="5"/>
  <c r="AH9" i="5"/>
  <c r="AH38" i="5"/>
  <c r="AH49" i="5"/>
  <c r="AH81" i="5"/>
  <c r="AH39" i="5"/>
  <c r="AH8" i="5"/>
  <c r="AH15" i="5"/>
  <c r="AH58" i="5"/>
  <c r="AH25" i="5"/>
  <c r="AH78" i="5"/>
  <c r="AH28" i="5"/>
  <c r="AH42" i="5"/>
  <c r="AH16" i="5"/>
  <c r="M57" i="3"/>
  <c r="AA36" i="5"/>
  <c r="AH45" i="5"/>
  <c r="AH19" i="5"/>
  <c r="F49" i="4"/>
  <c r="F51" i="4"/>
  <c r="F77" i="4"/>
  <c r="F39" i="4"/>
  <c r="F32" i="4"/>
  <c r="AH7" i="5"/>
  <c r="F67" i="4"/>
  <c r="F50" i="4"/>
  <c r="AH41" i="5"/>
  <c r="F59" i="4"/>
  <c r="F78" i="4"/>
  <c r="AA46" i="5"/>
  <c r="F71" i="4"/>
  <c r="AA60" i="5"/>
  <c r="AH65" i="5"/>
  <c r="F7" i="4"/>
  <c r="F26" i="4"/>
  <c r="F27" i="4"/>
  <c r="AA66" i="5"/>
  <c r="AA70" i="5"/>
  <c r="AH24" i="5"/>
  <c r="AH75" i="5"/>
  <c r="AH59" i="5"/>
  <c r="AH69" i="5"/>
  <c r="AA25" i="5"/>
  <c r="AH5" i="5"/>
  <c r="F20" i="4"/>
  <c r="F79" i="4"/>
  <c r="F8" i="4"/>
  <c r="F36" i="4"/>
  <c r="F18" i="4"/>
  <c r="AA76" i="5"/>
  <c r="AA80" i="5"/>
  <c r="AH34" i="5"/>
  <c r="AH50" i="5"/>
  <c r="AH10" i="5"/>
  <c r="AH79" i="5"/>
  <c r="AH6" i="5"/>
  <c r="AA17" i="5"/>
  <c r="F61" i="4"/>
  <c r="F40" i="4"/>
  <c r="F46" i="4"/>
  <c r="F80" i="4"/>
  <c r="F52" i="4"/>
  <c r="AA18" i="5"/>
  <c r="AA11" i="5"/>
  <c r="AH44" i="5"/>
  <c r="AH80" i="5"/>
  <c r="AH40" i="5"/>
  <c r="AH20" i="5"/>
  <c r="AA4" i="5"/>
  <c r="AA19" i="5"/>
  <c r="F69" i="4"/>
  <c r="F41" i="4"/>
  <c r="F56" i="4"/>
  <c r="F81" i="4"/>
  <c r="F23" i="4"/>
  <c r="AA7" i="5"/>
  <c r="AA21" i="5"/>
  <c r="AH54" i="5"/>
  <c r="AH71" i="5"/>
  <c r="AH31" i="5"/>
  <c r="AH60" i="5"/>
  <c r="AA15" i="5"/>
  <c r="AH77" i="5"/>
  <c r="F6" i="4"/>
  <c r="AA20" i="5"/>
  <c r="F47" i="4"/>
  <c r="F16" i="4"/>
  <c r="F12" i="4"/>
  <c r="AA56" i="5"/>
  <c r="AH14" i="5"/>
  <c r="F66" i="4"/>
  <c r="F9" i="4"/>
  <c r="F24" i="4"/>
  <c r="AA27" i="5"/>
  <c r="AA41" i="5"/>
  <c r="AH64" i="5"/>
  <c r="AH62" i="5"/>
  <c r="AH12" i="5"/>
  <c r="AH70" i="5"/>
  <c r="AA59" i="5"/>
  <c r="AH67" i="5"/>
  <c r="F38" i="4"/>
  <c r="F70" i="4"/>
  <c r="F31" i="4"/>
  <c r="AA62" i="5"/>
  <c r="F57" i="4"/>
  <c r="F48" i="4"/>
  <c r="F76" i="4"/>
  <c r="F29" i="4"/>
  <c r="F25" i="4"/>
  <c r="AA47" i="5"/>
  <c r="AA61" i="5"/>
  <c r="AH74" i="5"/>
  <c r="AH52" i="5"/>
  <c r="AH32" i="5"/>
  <c r="AH21" i="5"/>
  <c r="F22" i="4"/>
  <c r="M29" i="3"/>
  <c r="M47" i="3"/>
  <c r="M77" i="3"/>
  <c r="M6" i="3"/>
  <c r="M53" i="3"/>
  <c r="M64" i="3"/>
  <c r="M42" i="3"/>
  <c r="M43" i="3"/>
  <c r="M26" i="3"/>
  <c r="M71" i="3"/>
  <c r="M7" i="3"/>
  <c r="M12" i="3"/>
  <c r="M45" i="3"/>
  <c r="M11" i="3"/>
  <c r="M54" i="3"/>
  <c r="M34" i="3"/>
  <c r="M79" i="3"/>
  <c r="M67" i="3"/>
  <c r="M37" i="3"/>
  <c r="AH27" i="5"/>
  <c r="AH29" i="5"/>
  <c r="AH30" i="5"/>
  <c r="AH46" i="5"/>
  <c r="M46" i="3"/>
  <c r="M5" i="3"/>
  <c r="M56" i="3"/>
  <c r="M15" i="3"/>
  <c r="M28" i="3"/>
  <c r="M62" i="3"/>
  <c r="M13" i="3"/>
  <c r="M73" i="3"/>
  <c r="AH51" i="5"/>
  <c r="AH76" i="5"/>
  <c r="F54" i="4"/>
  <c r="M66" i="3"/>
  <c r="M25" i="3"/>
  <c r="M38" i="3"/>
  <c r="M44" i="3"/>
  <c r="M41" i="3"/>
  <c r="M23" i="3"/>
  <c r="F63" i="4"/>
  <c r="AH36" i="5"/>
  <c r="M76" i="3"/>
  <c r="M35" i="3"/>
  <c r="M48" i="3"/>
  <c r="M27" i="3"/>
  <c r="M14" i="3"/>
  <c r="M20" i="3"/>
  <c r="AH47" i="5"/>
  <c r="M58" i="3"/>
  <c r="M4" i="3"/>
  <c r="M69" i="3"/>
  <c r="AH17" i="5"/>
  <c r="F4" i="4"/>
  <c r="AH11" i="5"/>
  <c r="AA38" i="5"/>
  <c r="M50" i="3"/>
  <c r="M55" i="3"/>
  <c r="M60" i="3"/>
  <c r="M65" i="3"/>
  <c r="M68" i="3"/>
  <c r="M39" i="3"/>
  <c r="M59" i="3"/>
  <c r="M33" i="3"/>
  <c r="AH61" i="5"/>
  <c r="F53" i="4"/>
  <c r="AA79" i="5"/>
  <c r="G6" i="2"/>
  <c r="AA49" i="5"/>
  <c r="F73" i="4"/>
  <c r="F75" i="4"/>
  <c r="AA73" i="5"/>
  <c r="AA63" i="5"/>
  <c r="AA53" i="5"/>
  <c r="AA43" i="5"/>
  <c r="AA33" i="5"/>
  <c r="AA23" i="5"/>
  <c r="AA13" i="5"/>
  <c r="F34" i="4"/>
  <c r="F30" i="4"/>
  <c r="F10" i="4"/>
  <c r="AA57" i="5"/>
  <c r="AA37" i="5"/>
  <c r="AA68" i="5"/>
  <c r="AA31" i="5"/>
  <c r="AA72" i="5"/>
  <c r="F65" i="4"/>
  <c r="F14" i="4"/>
  <c r="AA45" i="5"/>
  <c r="AA14" i="5"/>
  <c r="F62" i="4"/>
  <c r="AA8" i="5"/>
  <c r="F45" i="4"/>
  <c r="F37" i="4"/>
  <c r="F17" i="4"/>
  <c r="F21" i="4"/>
  <c r="F68" i="4"/>
  <c r="AA34" i="5"/>
  <c r="AA6" i="5"/>
  <c r="AA10" i="5"/>
  <c r="AA51" i="5"/>
  <c r="AH73" i="5"/>
  <c r="AH63" i="5"/>
  <c r="AH53" i="5"/>
  <c r="AH43" i="5"/>
  <c r="AH33" i="5"/>
  <c r="AH23" i="5"/>
  <c r="AH13" i="5"/>
  <c r="F58" i="4"/>
  <c r="AA39" i="5"/>
  <c r="F74" i="4"/>
  <c r="AA75" i="5"/>
  <c r="AH57" i="5"/>
  <c r="F43" i="4"/>
  <c r="F33" i="4"/>
  <c r="AA55" i="5"/>
  <c r="F55" i="4"/>
  <c r="AA54" i="5"/>
  <c r="AA77" i="5"/>
  <c r="AA30" i="5"/>
  <c r="AA71" i="5"/>
  <c r="AA69" i="5"/>
  <c r="AA16" i="5"/>
  <c r="F5" i="4"/>
  <c r="AH26" i="5"/>
  <c r="F60" i="4"/>
  <c r="F11" i="4"/>
  <c r="F28" i="4"/>
  <c r="F19" i="4"/>
  <c r="F72" i="4"/>
  <c r="AA64" i="5"/>
  <c r="AA28" i="5"/>
  <c r="AA40" i="5"/>
  <c r="AA81" i="5"/>
  <c r="F64" i="4"/>
  <c r="AA29" i="5"/>
  <c r="AA9" i="5"/>
  <c r="AH22" i="5"/>
  <c r="F35" i="4"/>
  <c r="AH37" i="5"/>
  <c r="F44" i="4"/>
  <c r="AA74" i="5"/>
  <c r="AA26" i="5"/>
  <c r="AA50" i="5"/>
  <c r="AA12" i="5"/>
  <c r="F13" i="4"/>
  <c r="F15" i="4"/>
  <c r="AH56" i="5"/>
  <c r="AA35" i="5"/>
  <c r="G5" i="2"/>
  <c r="AH3" i="5"/>
  <c r="AV3" i="5"/>
  <c r="F3" i="4"/>
  <c r="N16" i="2"/>
  <c r="N36" i="2"/>
  <c r="N56" i="2"/>
  <c r="N76" i="2"/>
  <c r="N17" i="2"/>
  <c r="N37" i="2"/>
  <c r="N57" i="2"/>
  <c r="N77" i="2"/>
  <c r="N18" i="2"/>
  <c r="N38" i="2"/>
  <c r="N58" i="2"/>
  <c r="N78" i="2"/>
  <c r="N19" i="2"/>
  <c r="N39" i="2"/>
  <c r="N59" i="2"/>
  <c r="N79" i="2"/>
  <c r="N21" i="2"/>
  <c r="N41" i="2"/>
  <c r="N61" i="2"/>
  <c r="N81" i="2"/>
  <c r="N23" i="2"/>
  <c r="N43" i="2"/>
  <c r="N63" i="2"/>
  <c r="N83" i="2"/>
  <c r="N20" i="2"/>
  <c r="N40" i="2"/>
  <c r="N60" i="2"/>
  <c r="N80" i="2"/>
  <c r="N22" i="2"/>
  <c r="N42" i="2"/>
  <c r="N62" i="2"/>
  <c r="N82" i="2"/>
  <c r="N12" i="2"/>
  <c r="N48" i="2"/>
  <c r="N5" i="2"/>
  <c r="N13" i="2"/>
  <c r="N49" i="2"/>
  <c r="N26" i="2"/>
  <c r="N64" i="2"/>
  <c r="N66" i="2"/>
  <c r="N69" i="2"/>
  <c r="N6" i="2"/>
  <c r="N70" i="2"/>
  <c r="N14" i="2"/>
  <c r="N50" i="2"/>
  <c r="N15" i="2"/>
  <c r="N51" i="2"/>
  <c r="N53" i="2"/>
  <c r="N54" i="2"/>
  <c r="N27" i="2"/>
  <c r="N29" i="2"/>
  <c r="N30" i="2"/>
  <c r="N31" i="2"/>
  <c r="N32" i="2"/>
  <c r="N7" i="2"/>
  <c r="N24" i="2"/>
  <c r="N52" i="2"/>
  <c r="N25" i="2"/>
  <c r="N55" i="2"/>
  <c r="N28" i="2"/>
  <c r="N65" i="2"/>
  <c r="N67" i="2"/>
  <c r="N68" i="2"/>
  <c r="N33" i="2"/>
  <c r="N34" i="2"/>
  <c r="N35" i="2"/>
  <c r="N44" i="2"/>
  <c r="N9" i="2"/>
  <c r="N45" i="2"/>
  <c r="N73" i="2"/>
  <c r="N10" i="2"/>
  <c r="N46" i="2"/>
  <c r="N74" i="2"/>
  <c r="N11" i="2"/>
  <c r="N47" i="2"/>
  <c r="N75" i="2"/>
  <c r="N71" i="2"/>
  <c r="N8" i="2"/>
  <c r="N72" i="2"/>
  <c r="M3" i="3"/>
  <c r="AA3" i="5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<sst xmlns="http://schemas.openxmlformats.org/spreadsheetml/2006/main" count="631" uniqueCount="199">
  <si>
    <t>Name</t>
  </si>
  <si>
    <t>Alter</t>
  </si>
  <si>
    <t>Bogenklasse</t>
  </si>
  <si>
    <t>Punkte</t>
  </si>
  <si>
    <t>Kills</t>
  </si>
  <si>
    <t>Rang</t>
  </si>
  <si>
    <t>Mächen</t>
  </si>
  <si>
    <t>Jungen</t>
  </si>
  <si>
    <t>M</t>
  </si>
  <si>
    <t>Mi</t>
  </si>
  <si>
    <t>D</t>
  </si>
  <si>
    <t>LBM</t>
  </si>
  <si>
    <t>LB</t>
  </si>
  <si>
    <t>PB</t>
  </si>
  <si>
    <t>Geschlecht</t>
  </si>
  <si>
    <t>Damen LBM</t>
  </si>
  <si>
    <t>Herren LBM</t>
  </si>
  <si>
    <t>Damen LB</t>
  </si>
  <si>
    <t>Herren LB</t>
  </si>
  <si>
    <t>Damen RBM</t>
  </si>
  <si>
    <t>Herren RBM</t>
  </si>
  <si>
    <t>Damen JB</t>
  </si>
  <si>
    <t>Herren JB</t>
  </si>
  <si>
    <t>Damen PB</t>
  </si>
  <si>
    <t>Herren PB</t>
  </si>
  <si>
    <t>Nuller</t>
  </si>
  <si>
    <t>Dropy</t>
  </si>
  <si>
    <t>FILTER(Starterliste!$A:$D;(Starterliste!E:E="S")*(Starterliste!F:F="D"))</t>
  </si>
  <si>
    <t>Punkt_Zahl</t>
  </si>
  <si>
    <t xml:space="preserve">Minis  alle </t>
  </si>
  <si>
    <t>Minis  Mädchen</t>
  </si>
  <si>
    <t>Minis  Jungen</t>
  </si>
  <si>
    <t xml:space="preserve">Schüler  alle </t>
  </si>
  <si>
    <t>Schüler Mädchen</t>
  </si>
  <si>
    <t>Schüler  Jungen</t>
  </si>
  <si>
    <t xml:space="preserve">Jugend  alle </t>
  </si>
  <si>
    <t>Jugend Mädchen</t>
  </si>
  <si>
    <t>Jugend  Jungen</t>
  </si>
  <si>
    <t>Damen   PB</t>
  </si>
  <si>
    <t>Herren   PB</t>
  </si>
  <si>
    <t>Damen   L B M</t>
  </si>
  <si>
    <t>Herren   L B M</t>
  </si>
  <si>
    <t>Damen   L B</t>
  </si>
  <si>
    <t>Herren   L B</t>
  </si>
  <si>
    <t>Damen   R B M</t>
  </si>
  <si>
    <t>Herren   R B M</t>
  </si>
  <si>
    <t>RBM</t>
  </si>
  <si>
    <t>Damen   J B</t>
  </si>
  <si>
    <t>Herren   J B</t>
  </si>
  <si>
    <t>Damen RB</t>
  </si>
  <si>
    <t>Herren RB</t>
  </si>
  <si>
    <t>Damen   R B</t>
  </si>
  <si>
    <t>Herren   R B</t>
  </si>
  <si>
    <t>Nachname</t>
  </si>
  <si>
    <t>Vorname</t>
  </si>
  <si>
    <t>Ritter</t>
  </si>
  <si>
    <t>Linde</t>
  </si>
  <si>
    <t>Ahlbrecht</t>
  </si>
  <si>
    <t>Müller</t>
  </si>
  <si>
    <t>Louisa</t>
  </si>
  <si>
    <t>Natalie</t>
  </si>
  <si>
    <t>Lina</t>
  </si>
  <si>
    <t>Anke</t>
  </si>
  <si>
    <t>Ben</t>
  </si>
  <si>
    <t>Mario</t>
  </si>
  <si>
    <t>Alter_lang</t>
  </si>
  <si>
    <t>Damen</t>
  </si>
  <si>
    <t>Jugend</t>
  </si>
  <si>
    <t>Männer</t>
  </si>
  <si>
    <t>Minis</t>
  </si>
  <si>
    <t>Schüler</t>
  </si>
  <si>
    <t>RB</t>
  </si>
  <si>
    <t>JB</t>
  </si>
  <si>
    <t>Nr.</t>
  </si>
  <si>
    <t>Bauer</t>
  </si>
  <si>
    <t>Blomberg</t>
  </si>
  <si>
    <t>Blüml</t>
  </si>
  <si>
    <t>Klausewitz</t>
  </si>
  <si>
    <t>Riemenschneider</t>
  </si>
  <si>
    <t>Tornberg</t>
  </si>
  <si>
    <t>Zirnlich</t>
  </si>
  <si>
    <t>Gruber</t>
  </si>
  <si>
    <t>Ortler</t>
  </si>
  <si>
    <t>Zanker</t>
  </si>
  <si>
    <t>Kroner</t>
  </si>
  <si>
    <t>Loibl</t>
  </si>
  <si>
    <t>Hubenschmied</t>
  </si>
  <si>
    <t>Turner</t>
  </si>
  <si>
    <t xml:space="preserve">Huber-Rotten </t>
  </si>
  <si>
    <t>Kleinert</t>
  </si>
  <si>
    <t xml:space="preserve">Maier-Vorfelc </t>
  </si>
  <si>
    <t>Mayer</t>
  </si>
  <si>
    <t>Pollner</t>
  </si>
  <si>
    <t>Ruperts</t>
  </si>
  <si>
    <t>Z mer</t>
  </si>
  <si>
    <t>Aalinger</t>
  </si>
  <si>
    <t>Zitzlsberger</t>
  </si>
  <si>
    <t>Nordhoff</t>
  </si>
  <si>
    <t>Knogel</t>
  </si>
  <si>
    <t>Süßmilch</t>
  </si>
  <si>
    <t>Fürst</t>
  </si>
  <si>
    <t>Mumpitz</t>
  </si>
  <si>
    <t>Reuter</t>
  </si>
  <si>
    <t>Rudolf</t>
  </si>
  <si>
    <t>Armin</t>
  </si>
  <si>
    <t>Michaela</t>
  </si>
  <si>
    <t>Anna</t>
  </si>
  <si>
    <t>Klaus Friedric</t>
  </si>
  <si>
    <t>Jochen</t>
  </si>
  <si>
    <t>Heinrich</t>
  </si>
  <si>
    <t>Sandra</t>
  </si>
  <si>
    <t>Alfred</t>
  </si>
  <si>
    <t>Birgit</t>
  </si>
  <si>
    <t>Hans</t>
  </si>
  <si>
    <t>Simon</t>
  </si>
  <si>
    <t>Claudia</t>
  </si>
  <si>
    <t>Fredericke</t>
  </si>
  <si>
    <t>Harald</t>
  </si>
  <si>
    <t>Sabine</t>
  </si>
  <si>
    <t>Ingrid</t>
  </si>
  <si>
    <t>Herbert</t>
  </si>
  <si>
    <t>Albert</t>
  </si>
  <si>
    <t>Klaus</t>
  </si>
  <si>
    <t>Johann</t>
  </si>
  <si>
    <t>In</t>
  </si>
  <si>
    <t>Karin</t>
  </si>
  <si>
    <t>Ilse</t>
  </si>
  <si>
    <t>Silke</t>
  </si>
  <si>
    <t>Frank</t>
  </si>
  <si>
    <t>Johanna</t>
  </si>
  <si>
    <t>peter</t>
  </si>
  <si>
    <t>Klara</t>
  </si>
  <si>
    <t>Jens</t>
  </si>
  <si>
    <t>für DropDowns</t>
  </si>
  <si>
    <t>Ritter  Louisa</t>
  </si>
  <si>
    <t>Müller  Lina</t>
  </si>
  <si>
    <t>Müller  Ben</t>
  </si>
  <si>
    <t>Linde  Mario</t>
  </si>
  <si>
    <t>eingetragen</t>
  </si>
  <si>
    <t>noch zu vergeben</t>
  </si>
  <si>
    <t>Aalinger  In</t>
  </si>
  <si>
    <t>Linde  Anke</t>
  </si>
  <si>
    <t>Linde  Natalie</t>
  </si>
  <si>
    <t>Bauer  Rudolf</t>
  </si>
  <si>
    <t>Blüml  Michaela</t>
  </si>
  <si>
    <t>Blomberg  Armin</t>
  </si>
  <si>
    <t>Fürst  peter</t>
  </si>
  <si>
    <t>Klausewitz  Anna</t>
  </si>
  <si>
    <t>Hubenschmied  Fredericke</t>
  </si>
  <si>
    <t>Z mer  Harald</t>
  </si>
  <si>
    <t>Kroner  Simon</t>
  </si>
  <si>
    <t>Knogel  Frank</t>
  </si>
  <si>
    <t>Kroner  Herbert</t>
  </si>
  <si>
    <t>Kleinert  Claudia</t>
  </si>
  <si>
    <t>Huber-Rotten   Ingrid</t>
  </si>
  <si>
    <t>Kroner  Ilse</t>
  </si>
  <si>
    <t>Gruber  Sabine</t>
  </si>
  <si>
    <t>Loibl  Claudia</t>
  </si>
  <si>
    <t>Maier-Vorfelc   Albert</t>
  </si>
  <si>
    <t>Müller  Johann</t>
  </si>
  <si>
    <t>Müller  Sandra</t>
  </si>
  <si>
    <t>Mumpitz  Klara</t>
  </si>
  <si>
    <t>Mayer  Klaus</t>
  </si>
  <si>
    <t>Nordhoff  Silke</t>
  </si>
  <si>
    <t>Ortler  Birgit</t>
  </si>
  <si>
    <t>Ruperts  Alfred</t>
  </si>
  <si>
    <t>Reuter  Jens</t>
  </si>
  <si>
    <t>Tornberg  Jochen</t>
  </si>
  <si>
    <t>Pollner  Anke</t>
  </si>
  <si>
    <t>Turner  Harald</t>
  </si>
  <si>
    <t>Süßmilch  Johanna</t>
  </si>
  <si>
    <t>Gruber  Alfred</t>
  </si>
  <si>
    <t>Riemenschneider  Klaus Friedric</t>
  </si>
  <si>
    <t>Zanker  Hans</t>
  </si>
  <si>
    <t>Zitzlsberger  Karin</t>
  </si>
  <si>
    <t>Zirnlich  Heinrich</t>
  </si>
  <si>
    <t>Sc</t>
  </si>
  <si>
    <t>Ju</t>
  </si>
  <si>
    <t>Da</t>
  </si>
  <si>
    <t>Mä</t>
  </si>
  <si>
    <t>Susanne</t>
  </si>
  <si>
    <t>Müller  Ilse</t>
  </si>
  <si>
    <t>Ahlbrecht  Susanne</t>
  </si>
  <si>
    <t>Bollweg</t>
  </si>
  <si>
    <t>Heider</t>
  </si>
  <si>
    <t>Wilhelm</t>
  </si>
  <si>
    <t>Schröder</t>
  </si>
  <si>
    <t>Marie</t>
  </si>
  <si>
    <t>Starke</t>
  </si>
  <si>
    <t>Moni</t>
  </si>
  <si>
    <t>Bollweg  Harald</t>
  </si>
  <si>
    <t>Heider  Wilhelm</t>
  </si>
  <si>
    <t>Name zusam.</t>
  </si>
  <si>
    <t>tbl_Namen</t>
  </si>
  <si>
    <t>Schröder  Marie</t>
  </si>
  <si>
    <t>Starke  Moni</t>
  </si>
  <si>
    <t>Auswertung    -  keine Eingaben tätigen !</t>
  </si>
  <si>
    <t>Null minus</t>
  </si>
  <si>
    <t>tbl_Daten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</si>
</sst>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lightTrellis"/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1" xfId="0" applyBorder="1"/>
    <xf numFmtId="0" fontId="0" fillId="4" borderId="1" xfId="0" applyFill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5" borderId="1" xfId="0" applyFill="1" applyBorder="1"/>
    <xf numFmtId="0" fontId="0" fillId="0" borderId="8" xfId="0" applyBorder="1"/>
    <xf numFmtId="0" fontId="0" fillId="0" borderId="3" xfId="0" applyBorder="1"/>
    <xf numFmtId="0" fontId="1" fillId="0" borderId="0" xfId="0" applyFont="1"/>
    <xf numFmtId="0" fontId="0" fillId="2" borderId="0" xfId="0" applyFill="1"/>
    <xf numFmtId="0" fontId="0" fillId="2" borderId="1" xfId="0" applyFill="1" applyBorder="1"/>
    <xf numFmtId="0" fontId="0" fillId="6" borderId="0" xfId="0" applyFill="1"/>
    <xf numFmtId="0" fontId="0" fillId="5" borderId="0" xfId="0" applyFill="1"/>
    <xf numFmtId="0" fontId="0" fillId="8" borderId="0" xfId="0" applyFill="1"/>
    <xf numFmtId="0" fontId="0" fillId="9" borderId="1" xfId="0" applyFill="1" applyBorder="1"/>
    <xf numFmtId="0" fontId="0" fillId="9" borderId="0" xfId="0" applyFill="1"/>
    <xf numFmtId="0" fontId="0" fillId="10" borderId="0" xfId="0" applyFill="1"/>
    <xf numFmtId="0" fontId="0" fillId="10" borderId="1" xfId="0" applyFill="1" applyBorder="1"/>
    <xf numFmtId="0" fontId="0" fillId="12" borderId="0" xfId="0" applyFill="1"/>
    <xf numFmtId="0" fontId="0" fillId="11" borderId="1" xfId="0" applyFill="1" applyBorder="1"/>
    <xf numFmtId="0" fontId="0" fillId="11" borderId="0" xfId="0" applyFill="1"/>
    <xf numFmtId="0" fontId="0" fillId="13" borderId="0" xfId="0" applyFill="1"/>
    <xf numFmtId="0" fontId="0" fillId="13" borderId="1" xfId="0" applyFill="1" applyBorder="1"/>
    <xf numFmtId="0" fontId="0" fillId="14" borderId="0" xfId="0" applyFill="1"/>
    <xf numFmtId="0" fontId="0" fillId="14" borderId="1" xfId="0" applyFill="1" applyBorder="1"/>
    <xf numFmtId="0" fontId="0" fillId="0" borderId="10" xfId="0" applyBorder="1"/>
    <xf numFmtId="0" fontId="0" fillId="15" borderId="0" xfId="0" applyFill="1"/>
    <xf numFmtId="0" fontId="0" fillId="15" borderId="1" xfId="0" applyFill="1" applyBorder="1"/>
    <xf numFmtId="0" fontId="3" fillId="16" borderId="12" xfId="0" applyFont="1" applyFill="1" applyBorder="1"/>
    <xf numFmtId="0" fontId="3" fillId="16" borderId="13" xfId="0" applyFont="1" applyFill="1" applyBorder="1"/>
    <xf numFmtId="0" fontId="3" fillId="16" borderId="14" xfId="0" applyFont="1" applyFill="1" applyBorder="1"/>
    <xf numFmtId="0" fontId="0" fillId="17" borderId="10" xfId="0" applyFill="1" applyBorder="1"/>
    <xf numFmtId="0" fontId="0" fillId="17" borderId="9" xfId="0" applyFill="1" applyBorder="1"/>
    <xf numFmtId="0" fontId="0" fillId="18" borderId="0" xfId="0" applyFill="1"/>
    <xf numFmtId="0" fontId="0" fillId="0" borderId="0" xfId="0" quotePrefix="1"/>
    <xf numFmtId="0" fontId="0" fillId="19" borderId="0" xfId="0" applyFill="1"/>
    <xf numFmtId="0" fontId="0" fillId="17" borderId="0" xfId="0" applyFill="1"/>
    <xf numFmtId="0" fontId="0" fillId="17" borderId="11" xfId="0" applyFill="1" applyBorder="1"/>
    <xf numFmtId="0" fontId="2" fillId="11" borderId="3" xfId="0" applyFont="1" applyFill="1" applyBorder="1" applyAlignment="1">
      <alignment horizontal="center"/>
    </xf>
    <xf numFmtId="0" fontId="2" fillId="11" borderId="4" xfId="0" applyFont="1" applyFill="1" applyBorder="1" applyAlignment="1">
      <alignment horizontal="center"/>
    </xf>
    <xf numFmtId="0" fontId="2" fillId="11" borderId="5" xfId="0" applyFont="1" applyFill="1" applyBorder="1" applyAlignment="1">
      <alignment horizontal="center"/>
    </xf>
    <xf numFmtId="0" fontId="2" fillId="13" borderId="3" xfId="0" applyFont="1" applyFill="1" applyBorder="1" applyAlignment="1">
      <alignment horizontal="center"/>
    </xf>
    <xf numFmtId="0" fontId="2" fillId="13" borderId="4" xfId="0" applyFont="1" applyFill="1" applyBorder="1" applyAlignment="1">
      <alignment horizontal="center"/>
    </xf>
    <xf numFmtId="0" fontId="2" fillId="13" borderId="5" xfId="0" applyFont="1" applyFill="1" applyBorder="1" applyAlignment="1">
      <alignment horizontal="center"/>
    </xf>
    <xf numFmtId="0" fontId="2" fillId="14" borderId="3" xfId="0" applyFont="1" applyFill="1" applyBorder="1" applyAlignment="1">
      <alignment horizontal="center"/>
    </xf>
    <xf numFmtId="0" fontId="2" fillId="14" borderId="4" xfId="0" applyFont="1" applyFill="1" applyBorder="1" applyAlignment="1">
      <alignment horizontal="center"/>
    </xf>
    <xf numFmtId="0" fontId="2" fillId="14" borderId="5" xfId="0" applyFont="1" applyFill="1" applyBorder="1" applyAlignment="1">
      <alignment horizontal="center"/>
    </xf>
    <xf numFmtId="0" fontId="2" fillId="9" borderId="3" xfId="0" applyFont="1" applyFill="1" applyBorder="1" applyAlignment="1">
      <alignment horizontal="center"/>
    </xf>
    <xf numFmtId="0" fontId="2" fillId="9" borderId="4" xfId="0" applyFont="1" applyFill="1" applyBorder="1" applyAlignment="1">
      <alignment horizontal="center"/>
    </xf>
    <xf numFmtId="0" fontId="2" fillId="9" borderId="5" xfId="0" applyFont="1" applyFill="1" applyBorder="1" applyAlignment="1">
      <alignment horizontal="center"/>
    </xf>
    <xf numFmtId="0" fontId="2" fillId="15" borderId="3" xfId="0" applyFont="1" applyFill="1" applyBorder="1" applyAlignment="1">
      <alignment horizontal="center"/>
    </xf>
    <xf numFmtId="0" fontId="2" fillId="15" borderId="4" xfId="0" applyFont="1" applyFill="1" applyBorder="1" applyAlignment="1">
      <alignment horizontal="center"/>
    </xf>
    <xf numFmtId="0" fontId="2" fillId="15" borderId="5" xfId="0" applyFont="1" applyFill="1" applyBorder="1" applyAlignment="1">
      <alignment horizontal="center"/>
    </xf>
    <xf numFmtId="0" fontId="2" fillId="7" borderId="3" xfId="0" applyFont="1" applyFill="1" applyBorder="1" applyAlignment="1">
      <alignment horizontal="center"/>
    </xf>
    <xf numFmtId="0" fontId="2" fillId="7" borderId="4" xfId="0" applyFont="1" applyFill="1" applyBorder="1" applyAlignment="1">
      <alignment horizontal="center"/>
    </xf>
    <xf numFmtId="0" fontId="2" fillId="7" borderId="5" xfId="0" applyFont="1" applyFill="1" applyBorder="1" applyAlignment="1">
      <alignment horizontal="center"/>
    </xf>
    <xf numFmtId="0" fontId="2" fillId="12" borderId="3" xfId="0" applyFont="1" applyFill="1" applyBorder="1" applyAlignment="1">
      <alignment horizontal="center"/>
    </xf>
    <xf numFmtId="0" fontId="2" fillId="12" borderId="4" xfId="0" applyFont="1" applyFill="1" applyBorder="1" applyAlignment="1">
      <alignment horizontal="center"/>
    </xf>
    <xf numFmtId="0" fontId="2" fillId="12" borderId="5" xfId="0" applyFont="1" applyFill="1" applyBorder="1" applyAlignment="1">
      <alignment horizontal="center"/>
    </xf>
    <xf numFmtId="0" fontId="2" fillId="10" borderId="3" xfId="0" applyFont="1" applyFill="1" applyBorder="1" applyAlignment="1">
      <alignment horizontal="center"/>
    </xf>
    <xf numFmtId="0" fontId="2" fillId="10" borderId="4" xfId="0" applyFont="1" applyFill="1" applyBorder="1" applyAlignment="1">
      <alignment horizontal="center"/>
    </xf>
    <xf numFmtId="0" fontId="2" fillId="10" borderId="5" xfId="0" applyFon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11" borderId="1" xfId="0" applyFill="1" applyBorder="1" applyAlignment="1">
      <alignment horizontal="center"/>
    </xf>
  </cellXfs>
  <cellStyles count="1">
    <cellStyle name="Standard" xfId="0" builtinId="0"/>
  </cellStyles>
  <dxfs count="21"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theme="5" tint="0.79998168889431442"/>
          <bgColor theme="5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theme="5" tint="0.79998168889431442"/>
          <bgColor theme="5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theme="5" tint="0.79998168889431442"/>
          <bgColor theme="5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theme="5" tint="0.79998168889431442"/>
          <bgColor theme="5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theme="5"/>
          <bgColor theme="5"/>
        </patternFill>
      </fill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17/06/relationships/rdRichValueStructure" Target="richData/rdrichvaluestructure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microsoft.com/office/2017/06/relationships/rdRichValueTypes" Target="richData/rdRichValueType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987E079-9922-B740-A49D-2C3AC71898D0}" name="tbl_Daten" displayName="tbl_Daten" ref="C5:K52" totalsRowShown="0" headerRowDxfId="20" headerRowBorderDxfId="19" tableBorderDxfId="18" totalsRowBorderDxfId="17">
  <autoFilter ref="C5:K52" xr:uid="{C987E079-9922-B740-A49D-2C3AC71898D0}"/>
  <sortState xmlns:xlrd2="http://schemas.microsoft.com/office/spreadsheetml/2017/richdata2" ref="C6:K52">
    <sortCondition descending="1" ref="K5:K52"/>
  </sortState>
  <tableColumns count="9">
    <tableColumn id="1" xr3:uid="{003ABEA8-5748-3E41-90FC-011336311C2B}" name="Name" dataDxfId="16"/>
    <tableColumn id="2" xr3:uid="{C4A9801B-9B62-5B41-B5DF-C479E1A8EE9B}" name="Punkte" dataDxfId="15"/>
    <tableColumn id="3" xr3:uid="{75BB6BBC-7CCA-AD4D-91D5-4220254FD671}" name="Kills" dataDxfId="14"/>
    <tableColumn id="4" xr3:uid="{0DA6FC27-93BC-0641-B165-04F1A0F99FE7}" name="Nuller" dataDxfId="13"/>
    <tableColumn id="9" xr3:uid="{7C4787BC-739E-0540-82F9-ED94E6966381}" name="Null minus" dataDxfId="0">
      <calculatedColumnFormula>F6*-1</calculatedColumnFormula>
    </tableColumn>
    <tableColumn id="5" xr3:uid="{721B7227-9148-BC4F-B4F1-D71A9A8E7F20}" name="Alter" dataDxfId="12">
      <calculatedColumnFormula>IFERROR(VLOOKUP(tbl_Daten[[#This Row],[Name]],tbl_Namen[[Name zusam.]:[Bogenklasse]],3,FALSE),"")</calculatedColumnFormula>
    </tableColumn>
    <tableColumn id="6" xr3:uid="{582ED456-2FAF-F742-BE09-AA609E07C364}" name="Geschlecht" dataDxfId="11">
      <calculatedColumnFormula>IFERROR(VLOOKUP(tbl_Daten[[#This Row],[Name]],tbl_Namen[[Name zusam.]:[Bogenklasse]],4,FALSE),"")</calculatedColumnFormula>
    </tableColumn>
    <tableColumn id="7" xr3:uid="{38B57271-C4FD-664B-A18E-D4AAA56EDE03}" name="Bogenklasse" dataDxfId="10">
      <calculatedColumnFormula>IFERROR(VLOOKUP(tbl_Daten[[#This Row],[Name]],tbl_Namen[[Name zusam.]:[Bogenklasse]],5,FALSE),"")</calculatedColumnFormula>
    </tableColumn>
    <tableColumn id="8" xr3:uid="{4357B11B-A019-0642-9550-6BC6A301986C}" name="Punkt_Zahl" dataDxfId="1">
      <calculatedColumnFormula>D6*1000+E6*10+G6*1</calculatedColumnFormula>
    </tableColumn>
  </tableColumns>
  <tableStyleInfo name="TableStyleMedium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1EBBA43-F3BB-8C4C-8E09-5504E6358317}" name="tbl_Namen" displayName="tbl_Namen" ref="E12:L58" totalsRowShown="0" headerRowDxfId="9">
  <autoFilter ref="E12:L58" xr:uid="{21EBBA43-F3BB-8C4C-8E09-5504E6358317}"/>
  <sortState xmlns:xlrd2="http://schemas.microsoft.com/office/spreadsheetml/2017/richdata2" ref="E13:L58">
    <sortCondition ref="E12:E58"/>
  </sortState>
  <tableColumns count="8">
    <tableColumn id="1" xr3:uid="{1704D4C9-AAE1-0B4A-B435-7F4E082A923A}" name="Nr."/>
    <tableColumn id="2" xr3:uid="{5E533AFD-4D95-B14B-9E9E-4940A2DCC4F0}" name="Nachname" dataDxfId="8"/>
    <tableColumn id="3" xr3:uid="{2A9E97B8-3ACA-F04C-B258-F4D907FEE383}" name="Vorname" dataDxfId="7"/>
    <tableColumn id="4" xr3:uid="{625142C4-3B55-AC45-9630-0EC88D96F8AF}" name="Name zusam." dataDxfId="6">
      <calculatedColumnFormula>F13&amp;"  "&amp;G13</calculatedColumnFormula>
    </tableColumn>
    <tableColumn id="5" xr3:uid="{C3AF4EEC-809B-EE46-8D63-A5AE913F8A87}" name="Alter_lang" dataDxfId="5"/>
    <tableColumn id="6" xr3:uid="{3C5C2066-FB72-5B49-AE98-115ACCE75A39}" name="Alter" dataDxfId="4">
      <calculatedColumnFormula>LEFT(I13,2)</calculatedColumnFormula>
    </tableColumn>
    <tableColumn id="7" xr3:uid="{9B17F59E-D28C-1342-84F9-7AC08B666638}" name="Geschlecht" dataDxfId="3"/>
    <tableColumn id="8" xr3:uid="{BB75E61B-FDF3-5A42-8FD7-C197A9B2A87C}" name="Bogenklasse" dataDxfId="2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AEF892-0A4F-414B-9DB8-8228DC5B9F8A}">
  <sheetPr>
    <tabColor rgb="FF00B050"/>
  </sheetPr>
  <dimension ref="B2:K52"/>
  <sheetViews>
    <sheetView tabSelected="1" workbookViewId="0">
      <selection activeCell="N19" sqref="N19"/>
    </sheetView>
  </sheetViews>
  <sheetFormatPr baseColWidth="10" defaultRowHeight="15" outlineLevelCol="1" x14ac:dyDescent="0.2"/>
  <cols>
    <col min="2" max="2" width="5.33203125" customWidth="1"/>
    <col min="3" max="3" width="27.83203125" customWidth="1"/>
    <col min="4" max="4" width="12.5" customWidth="1"/>
    <col min="5" max="6" width="11.83203125" customWidth="1"/>
    <col min="7" max="7" width="11.83203125" hidden="1" customWidth="1" outlineLevel="1"/>
    <col min="8" max="8" width="6.83203125" customWidth="1" collapsed="1"/>
    <col min="9" max="9" width="15" customWidth="1"/>
    <col min="10" max="10" width="12.83203125" customWidth="1"/>
    <col min="11" max="11" width="11.5"/>
    <col min="13" max="13" width="14" customWidth="1"/>
  </cols>
  <sheetData>
    <row r="2" spans="2:11" x14ac:dyDescent="0.2">
      <c r="C2" s="71">
        <v>1</v>
      </c>
      <c r="D2" s="71">
        <v>2</v>
      </c>
      <c r="E2" s="71">
        <v>3</v>
      </c>
      <c r="F2" s="71">
        <v>4</v>
      </c>
      <c r="G2" s="71">
        <v>5</v>
      </c>
      <c r="H2" s="71">
        <v>6</v>
      </c>
      <c r="I2" s="71">
        <v>7</v>
      </c>
      <c r="J2" s="71">
        <v>8</v>
      </c>
      <c r="K2" s="71">
        <v>9</v>
      </c>
    </row>
    <row r="3" spans="2:11" x14ac:dyDescent="0.2">
      <c r="C3" s="35" t="s">
        <v>198</v>
      </c>
    </row>
    <row r="5" spans="2:11" x14ac:dyDescent="0.2">
      <c r="C5" s="4" t="s">
        <v>0</v>
      </c>
      <c r="D5" s="5" t="s">
        <v>3</v>
      </c>
      <c r="E5" s="5" t="s">
        <v>4</v>
      </c>
      <c r="F5" s="5" t="s">
        <v>25</v>
      </c>
      <c r="G5" s="5" t="s">
        <v>197</v>
      </c>
      <c r="H5" s="5" t="s">
        <v>1</v>
      </c>
      <c r="I5" s="5" t="s">
        <v>14</v>
      </c>
      <c r="J5" s="5" t="s">
        <v>2</v>
      </c>
      <c r="K5" s="8" t="s">
        <v>28</v>
      </c>
    </row>
    <row r="6" spans="2:11" x14ac:dyDescent="0.2">
      <c r="B6">
        <v>1</v>
      </c>
      <c r="C6" s="3" t="s">
        <v>171</v>
      </c>
      <c r="D6" s="1">
        <v>660</v>
      </c>
      <c r="E6" s="1">
        <v>1</v>
      </c>
      <c r="F6" s="1">
        <v>1</v>
      </c>
      <c r="G6" s="1">
        <f>F6*-1</f>
        <v>-1</v>
      </c>
      <c r="H6" s="1" t="str">
        <f>IFERROR(VLOOKUP(tbl_Daten[[#This Row],[Name]],tbl_Namen[[Name zusam.]:[Bogenklasse]],3,FALSE),"")</f>
        <v>Ju</v>
      </c>
      <c r="I6" s="1" t="str">
        <f>IFERROR(VLOOKUP(tbl_Daten[[#This Row],[Name]],tbl_Namen[[Name zusam.]:[Bogenklasse]],4,FALSE),"")</f>
        <v>D</v>
      </c>
      <c r="J6" s="1" t="str">
        <f>IFERROR(VLOOKUP(tbl_Daten[[#This Row],[Name]],tbl_Namen[[Name zusam.]:[Bogenklasse]],5,FALSE),"")</f>
        <v>PB</v>
      </c>
      <c r="K6" s="9">
        <f t="shared" ref="K6:K52" si="0">D6*1000+E6*10+G6*1</f>
        <v>660009</v>
      </c>
    </row>
    <row r="7" spans="2:11" x14ac:dyDescent="0.2">
      <c r="B7">
        <v>2</v>
      </c>
      <c r="C7" s="3" t="s">
        <v>134</v>
      </c>
      <c r="D7" s="1">
        <v>660</v>
      </c>
      <c r="E7" s="1">
        <v>1</v>
      </c>
      <c r="F7" s="1">
        <v>2</v>
      </c>
      <c r="G7" s="1">
        <f t="shared" ref="G7:G52" si="1">F7*-1</f>
        <v>-2</v>
      </c>
      <c r="H7" s="1" t="str">
        <f>IFERROR(VLOOKUP(tbl_Daten[[#This Row],[Name]],tbl_Namen[[Name zusam.]:[Bogenklasse]],3,FALSE),"")</f>
        <v>Da</v>
      </c>
      <c r="I7" s="1" t="str">
        <f>IFERROR(VLOOKUP(tbl_Daten[[#This Row],[Name]],tbl_Namen[[Name zusam.]:[Bogenklasse]],4,FALSE),"")</f>
        <v>D</v>
      </c>
      <c r="J7" s="1" t="str">
        <f>IFERROR(VLOOKUP(tbl_Daten[[#This Row],[Name]],tbl_Namen[[Name zusam.]:[Bogenklasse]],5,FALSE),"")</f>
        <v>JB</v>
      </c>
      <c r="K7" s="9">
        <f t="shared" si="0"/>
        <v>660008</v>
      </c>
    </row>
    <row r="8" spans="2:11" x14ac:dyDescent="0.2">
      <c r="B8">
        <v>3</v>
      </c>
      <c r="C8" s="3" t="s">
        <v>169</v>
      </c>
      <c r="D8" s="1">
        <v>660</v>
      </c>
      <c r="E8" s="1">
        <v>1</v>
      </c>
      <c r="F8" s="1">
        <v>1</v>
      </c>
      <c r="G8" s="1">
        <f t="shared" si="1"/>
        <v>-1</v>
      </c>
      <c r="H8" s="1" t="str">
        <f>IFERROR(VLOOKUP(tbl_Daten[[#This Row],[Name]],tbl_Namen[[Name zusam.]:[Bogenklasse]],3,FALSE),"")</f>
        <v>Mä</v>
      </c>
      <c r="I8" s="1" t="str">
        <f>IFERROR(VLOOKUP(tbl_Daten[[#This Row],[Name]],tbl_Namen[[Name zusam.]:[Bogenklasse]],4,FALSE),"")</f>
        <v>M</v>
      </c>
      <c r="J8" s="1" t="str">
        <f>IFERROR(VLOOKUP(tbl_Daten[[#This Row],[Name]],tbl_Namen[[Name zusam.]:[Bogenklasse]],5,FALSE),"")</f>
        <v>LBM</v>
      </c>
      <c r="K8" s="9">
        <f t="shared" si="0"/>
        <v>660009</v>
      </c>
    </row>
    <row r="9" spans="2:11" x14ac:dyDescent="0.2">
      <c r="B9">
        <v>4</v>
      </c>
      <c r="C9" s="3" t="s">
        <v>166</v>
      </c>
      <c r="D9" s="1">
        <v>660</v>
      </c>
      <c r="E9" s="1">
        <v>1</v>
      </c>
      <c r="F9" s="1">
        <v>2</v>
      </c>
      <c r="G9" s="1">
        <f t="shared" si="1"/>
        <v>-2</v>
      </c>
      <c r="H9" s="1" t="str">
        <f>IFERROR(VLOOKUP(tbl_Daten[[#This Row],[Name]],tbl_Namen[[Name zusam.]:[Bogenklasse]],3,FALSE),"")</f>
        <v>Da</v>
      </c>
      <c r="I9" s="1" t="str">
        <f>IFERROR(VLOOKUP(tbl_Daten[[#This Row],[Name]],tbl_Namen[[Name zusam.]:[Bogenklasse]],4,FALSE),"")</f>
        <v>D</v>
      </c>
      <c r="J9" s="1" t="str">
        <f>IFERROR(VLOOKUP(tbl_Daten[[#This Row],[Name]],tbl_Namen[[Name zusam.]:[Bogenklasse]],5,FALSE),"")</f>
        <v>JB</v>
      </c>
      <c r="K9" s="9">
        <f t="shared" si="0"/>
        <v>660008</v>
      </c>
    </row>
    <row r="10" spans="2:11" x14ac:dyDescent="0.2">
      <c r="B10">
        <v>5</v>
      </c>
      <c r="C10" s="3" t="s">
        <v>194</v>
      </c>
      <c r="D10" s="1">
        <v>660</v>
      </c>
      <c r="E10" s="1">
        <v>1</v>
      </c>
      <c r="F10" s="1">
        <v>5</v>
      </c>
      <c r="G10" s="1">
        <f t="shared" si="1"/>
        <v>-5</v>
      </c>
      <c r="H10" s="1" t="str">
        <f>IFERROR(VLOOKUP(tbl_Daten[[#This Row],[Name]],tbl_Namen[[Name zusam.]:[Bogenklasse]],3,FALSE),"")</f>
        <v>Da</v>
      </c>
      <c r="I10" s="1" t="str">
        <f>IFERROR(VLOOKUP(tbl_Daten[[#This Row],[Name]],tbl_Namen[[Name zusam.]:[Bogenklasse]],4,FALSE),"")</f>
        <v>D</v>
      </c>
      <c r="J10" s="1" t="str">
        <f>IFERROR(VLOOKUP(tbl_Daten[[#This Row],[Name]],tbl_Namen[[Name zusam.]:[Bogenklasse]],5,FALSE),"")</f>
        <v>LB</v>
      </c>
      <c r="K10" s="9">
        <f t="shared" si="0"/>
        <v>660005</v>
      </c>
    </row>
    <row r="11" spans="2:11" x14ac:dyDescent="0.2">
      <c r="B11">
        <v>6</v>
      </c>
      <c r="C11" s="3" t="s">
        <v>195</v>
      </c>
      <c r="D11" s="1">
        <v>660</v>
      </c>
      <c r="E11" s="1">
        <v>1</v>
      </c>
      <c r="F11" s="1">
        <v>6</v>
      </c>
      <c r="G11" s="1">
        <f t="shared" si="1"/>
        <v>-6</v>
      </c>
      <c r="H11" s="1" t="str">
        <f>IFERROR(VLOOKUP(tbl_Daten[[#This Row],[Name]],tbl_Namen[[Name zusam.]:[Bogenklasse]],3,FALSE),"")</f>
        <v>Da</v>
      </c>
      <c r="I11" s="1" t="str">
        <f>IFERROR(VLOOKUP(tbl_Daten[[#This Row],[Name]],tbl_Namen[[Name zusam.]:[Bogenklasse]],4,FALSE),"")</f>
        <v>D</v>
      </c>
      <c r="J11" s="1" t="str">
        <f>IFERROR(VLOOKUP(tbl_Daten[[#This Row],[Name]],tbl_Namen[[Name zusam.]:[Bogenklasse]],5,FALSE),"")</f>
        <v>LB</v>
      </c>
      <c r="K11" s="9">
        <f t="shared" si="0"/>
        <v>660004</v>
      </c>
    </row>
    <row r="12" spans="2:11" x14ac:dyDescent="0.2">
      <c r="B12">
        <v>7</v>
      </c>
      <c r="C12" s="3" t="s">
        <v>165</v>
      </c>
      <c r="D12" s="1">
        <v>620</v>
      </c>
      <c r="E12" s="1"/>
      <c r="F12" s="1">
        <v>5</v>
      </c>
      <c r="G12" s="1">
        <f t="shared" si="1"/>
        <v>-5</v>
      </c>
      <c r="H12" s="1" t="str">
        <f>IFERROR(VLOOKUP(tbl_Daten[[#This Row],[Name]],tbl_Namen[[Name zusam.]:[Bogenklasse]],3,FALSE),"")</f>
        <v>Mi</v>
      </c>
      <c r="I12" s="1" t="str">
        <f>IFERROR(VLOOKUP(tbl_Daten[[#This Row],[Name]],tbl_Namen[[Name zusam.]:[Bogenklasse]],4,FALSE),"")</f>
        <v>M</v>
      </c>
      <c r="J12" s="1" t="str">
        <f>IFERROR(VLOOKUP(tbl_Daten[[#This Row],[Name]],tbl_Namen[[Name zusam.]:[Bogenklasse]],5,FALSE),"")</f>
        <v>LB</v>
      </c>
      <c r="K12" s="9">
        <f t="shared" si="0"/>
        <v>619995</v>
      </c>
    </row>
    <row r="13" spans="2:11" x14ac:dyDescent="0.2">
      <c r="B13">
        <v>8</v>
      </c>
      <c r="C13" s="3" t="s">
        <v>137</v>
      </c>
      <c r="D13" s="1">
        <v>590</v>
      </c>
      <c r="E13" s="1"/>
      <c r="F13" s="1"/>
      <c r="G13" s="1">
        <f t="shared" si="1"/>
        <v>0</v>
      </c>
      <c r="H13" s="1" t="str">
        <f>IFERROR(VLOOKUP(tbl_Daten[[#This Row],[Name]],tbl_Namen[[Name zusam.]:[Bogenklasse]],3,FALSE),"")</f>
        <v>Sc</v>
      </c>
      <c r="I13" s="1" t="str">
        <f>IFERROR(VLOOKUP(tbl_Daten[[#This Row],[Name]],tbl_Namen[[Name zusam.]:[Bogenklasse]],4,FALSE),"")</f>
        <v>M</v>
      </c>
      <c r="J13" s="1" t="str">
        <f>IFERROR(VLOOKUP(tbl_Daten[[#This Row],[Name]],tbl_Namen[[Name zusam.]:[Bogenklasse]],5,FALSE),"")</f>
        <v>PB</v>
      </c>
      <c r="K13" s="9">
        <f t="shared" si="0"/>
        <v>590000</v>
      </c>
    </row>
    <row r="14" spans="2:11" x14ac:dyDescent="0.2">
      <c r="B14">
        <v>9</v>
      </c>
      <c r="C14" s="3" t="s">
        <v>141</v>
      </c>
      <c r="D14" s="1">
        <v>580</v>
      </c>
      <c r="E14" s="1"/>
      <c r="F14" s="1"/>
      <c r="G14" s="1">
        <f t="shared" si="1"/>
        <v>0</v>
      </c>
      <c r="H14" s="1" t="str">
        <f>IFERROR(VLOOKUP(tbl_Daten[[#This Row],[Name]],tbl_Namen[[Name zusam.]:[Bogenklasse]],3,FALSE),"")</f>
        <v>Mi</v>
      </c>
      <c r="I14" s="1" t="str">
        <f>IFERROR(VLOOKUP(tbl_Daten[[#This Row],[Name]],tbl_Namen[[Name zusam.]:[Bogenklasse]],4,FALSE),"")</f>
        <v>D</v>
      </c>
      <c r="J14" s="1" t="str">
        <f>IFERROR(VLOOKUP(tbl_Daten[[#This Row],[Name]],tbl_Namen[[Name zusam.]:[Bogenklasse]],5,FALSE),"")</f>
        <v>LB</v>
      </c>
      <c r="K14" s="9">
        <f t="shared" si="0"/>
        <v>580000</v>
      </c>
    </row>
    <row r="15" spans="2:11" x14ac:dyDescent="0.2">
      <c r="B15">
        <v>10</v>
      </c>
      <c r="C15" s="3" t="s">
        <v>170</v>
      </c>
      <c r="D15" s="1">
        <v>570</v>
      </c>
      <c r="E15" s="1">
        <v>2</v>
      </c>
      <c r="F15" s="1"/>
      <c r="G15" s="1">
        <f t="shared" si="1"/>
        <v>0</v>
      </c>
      <c r="H15" s="1" t="str">
        <f>IFERROR(VLOOKUP(tbl_Daten[[#This Row],[Name]],tbl_Namen[[Name zusam.]:[Bogenklasse]],3,FALSE),"")</f>
        <v>Sc</v>
      </c>
      <c r="I15" s="1" t="str">
        <f>IFERROR(VLOOKUP(tbl_Daten[[#This Row],[Name]],tbl_Namen[[Name zusam.]:[Bogenklasse]],4,FALSE),"")</f>
        <v>D</v>
      </c>
      <c r="J15" s="1" t="str">
        <f>IFERROR(VLOOKUP(tbl_Daten[[#This Row],[Name]],tbl_Namen[[Name zusam.]:[Bogenklasse]],5,FALSE),"")</f>
        <v>PB</v>
      </c>
      <c r="K15" s="9">
        <f t="shared" si="0"/>
        <v>570020</v>
      </c>
    </row>
    <row r="16" spans="2:11" x14ac:dyDescent="0.2">
      <c r="B16">
        <v>11</v>
      </c>
      <c r="C16" s="3" t="s">
        <v>150</v>
      </c>
      <c r="D16" s="6">
        <v>570</v>
      </c>
      <c r="E16" s="6">
        <v>0</v>
      </c>
      <c r="F16" s="6">
        <v>5</v>
      </c>
      <c r="G16" s="1">
        <f t="shared" si="1"/>
        <v>-5</v>
      </c>
      <c r="H16" s="6" t="str">
        <f>IFERROR(VLOOKUP(tbl_Daten[[#This Row],[Name]],tbl_Namen[[Name zusam.]:[Bogenklasse]],3,FALSE),"")</f>
        <v>Da</v>
      </c>
      <c r="I16" s="6" t="str">
        <f>IFERROR(VLOOKUP(tbl_Daten[[#This Row],[Name]],tbl_Namen[[Name zusam.]:[Bogenklasse]],4,FALSE),"")</f>
        <v>D</v>
      </c>
      <c r="J16" s="6" t="str">
        <f>IFERROR(VLOOKUP(tbl_Daten[[#This Row],[Name]],tbl_Namen[[Name zusam.]:[Bogenklasse]],5,FALSE),"")</f>
        <v>RBM</v>
      </c>
      <c r="K16" s="9">
        <f t="shared" si="0"/>
        <v>569995</v>
      </c>
    </row>
    <row r="17" spans="2:11" x14ac:dyDescent="0.2">
      <c r="B17">
        <v>12</v>
      </c>
      <c r="C17" s="3" t="s">
        <v>157</v>
      </c>
      <c r="D17" s="6">
        <v>570</v>
      </c>
      <c r="E17" s="6"/>
      <c r="F17" s="6"/>
      <c r="G17" s="1">
        <f t="shared" si="1"/>
        <v>0</v>
      </c>
      <c r="H17" s="6" t="str">
        <f>IFERROR(VLOOKUP(tbl_Daten[[#This Row],[Name]],tbl_Namen[[Name zusam.]:[Bogenklasse]],3,FALSE),"")</f>
        <v>Da</v>
      </c>
      <c r="I17" s="6" t="str">
        <f>IFERROR(VLOOKUP(tbl_Daten[[#This Row],[Name]],tbl_Namen[[Name zusam.]:[Bogenklasse]],4,FALSE),"")</f>
        <v>D</v>
      </c>
      <c r="J17" s="6" t="str">
        <f>IFERROR(VLOOKUP(tbl_Daten[[#This Row],[Name]],tbl_Namen[[Name zusam.]:[Bogenklasse]],5,FALSE),"")</f>
        <v>RB</v>
      </c>
      <c r="K17" s="27">
        <f t="shared" si="0"/>
        <v>570000</v>
      </c>
    </row>
    <row r="18" spans="2:11" x14ac:dyDescent="0.2">
      <c r="B18">
        <v>13</v>
      </c>
      <c r="C18" s="3" t="s">
        <v>158</v>
      </c>
      <c r="D18" s="6">
        <v>560</v>
      </c>
      <c r="E18" s="6"/>
      <c r="F18" s="6"/>
      <c r="G18" s="1">
        <f t="shared" si="1"/>
        <v>0</v>
      </c>
      <c r="H18" s="6" t="str">
        <f>IFERROR(VLOOKUP(tbl_Daten[[#This Row],[Name]],tbl_Namen[[Name zusam.]:[Bogenklasse]],3,FALSE),"")</f>
        <v>Mä</v>
      </c>
      <c r="I18" s="6" t="str">
        <f>IFERROR(VLOOKUP(tbl_Daten[[#This Row],[Name]],tbl_Namen[[Name zusam.]:[Bogenklasse]],4,FALSE),"")</f>
        <v>M</v>
      </c>
      <c r="J18" s="6" t="str">
        <f>IFERROR(VLOOKUP(tbl_Daten[[#This Row],[Name]],tbl_Namen[[Name zusam.]:[Bogenklasse]],5,FALSE),"")</f>
        <v>RB</v>
      </c>
      <c r="K18" s="27">
        <f t="shared" si="0"/>
        <v>560000</v>
      </c>
    </row>
    <row r="19" spans="2:11" x14ac:dyDescent="0.2">
      <c r="B19">
        <v>14</v>
      </c>
      <c r="C19" s="3" t="s">
        <v>144</v>
      </c>
      <c r="D19" s="1">
        <v>550</v>
      </c>
      <c r="E19" s="1"/>
      <c r="F19" s="1"/>
      <c r="G19" s="1">
        <f t="shared" si="1"/>
        <v>0</v>
      </c>
      <c r="H19" s="1" t="str">
        <f>IFERROR(VLOOKUP(tbl_Daten[[#This Row],[Name]],tbl_Namen[[Name zusam.]:[Bogenklasse]],3,FALSE),"")</f>
        <v>Mi</v>
      </c>
      <c r="I19" s="1" t="str">
        <f>IFERROR(VLOOKUP(tbl_Daten[[#This Row],[Name]],tbl_Namen[[Name zusam.]:[Bogenklasse]],4,FALSE),"")</f>
        <v>M</v>
      </c>
      <c r="J19" s="1" t="str">
        <f>IFERROR(VLOOKUP(tbl_Daten[[#This Row],[Name]],tbl_Namen[[Name zusam.]:[Bogenklasse]],5,FALSE),"")</f>
        <v>LB</v>
      </c>
      <c r="K19" s="9">
        <f t="shared" si="0"/>
        <v>550000</v>
      </c>
    </row>
    <row r="20" spans="2:11" x14ac:dyDescent="0.2">
      <c r="B20">
        <v>15</v>
      </c>
      <c r="C20" s="3" t="s">
        <v>162</v>
      </c>
      <c r="D20" s="1">
        <v>540</v>
      </c>
      <c r="E20" s="1"/>
      <c r="F20" s="1"/>
      <c r="G20" s="1">
        <f t="shared" si="1"/>
        <v>0</v>
      </c>
      <c r="H20" s="1" t="str">
        <f>IFERROR(VLOOKUP(tbl_Daten[[#This Row],[Name]],tbl_Namen[[Name zusam.]:[Bogenklasse]],3,FALSE),"")</f>
        <v>Mä</v>
      </c>
      <c r="I20" s="1" t="str">
        <f>IFERROR(VLOOKUP(tbl_Daten[[#This Row],[Name]],tbl_Namen[[Name zusam.]:[Bogenklasse]],4,FALSE),"")</f>
        <v>M</v>
      </c>
      <c r="J20" s="1" t="str">
        <f>IFERROR(VLOOKUP(tbl_Daten[[#This Row],[Name]],tbl_Namen[[Name zusam.]:[Bogenklasse]],5,FALSE),"")</f>
        <v>JB</v>
      </c>
      <c r="K20" s="9">
        <f t="shared" si="0"/>
        <v>540000</v>
      </c>
    </row>
    <row r="21" spans="2:11" x14ac:dyDescent="0.2">
      <c r="B21">
        <v>16</v>
      </c>
      <c r="C21" s="3" t="s">
        <v>181</v>
      </c>
      <c r="D21" s="1">
        <v>530</v>
      </c>
      <c r="E21" s="1"/>
      <c r="F21" s="1"/>
      <c r="G21" s="1">
        <f t="shared" si="1"/>
        <v>0</v>
      </c>
      <c r="H21" s="1" t="str">
        <f>IFERROR(VLOOKUP(tbl_Daten[[#This Row],[Name]],tbl_Namen[[Name zusam.]:[Bogenklasse]],3,FALSE),"")</f>
        <v>Da</v>
      </c>
      <c r="I21" s="1" t="str">
        <f>IFERROR(VLOOKUP(tbl_Daten[[#This Row],[Name]],tbl_Namen[[Name zusam.]:[Bogenklasse]],4,FALSE),"")</f>
        <v>D</v>
      </c>
      <c r="J21" s="1" t="str">
        <f>IFERROR(VLOOKUP(tbl_Daten[[#This Row],[Name]],tbl_Namen[[Name zusam.]:[Bogenklasse]],5,FALSE),"")</f>
        <v>LBM</v>
      </c>
      <c r="K21" s="9">
        <f t="shared" si="0"/>
        <v>530000</v>
      </c>
    </row>
    <row r="22" spans="2:11" x14ac:dyDescent="0.2">
      <c r="B22">
        <v>17</v>
      </c>
      <c r="C22" s="3" t="s">
        <v>135</v>
      </c>
      <c r="D22" s="1">
        <v>520</v>
      </c>
      <c r="E22" s="1"/>
      <c r="F22" s="1"/>
      <c r="G22" s="1">
        <f t="shared" si="1"/>
        <v>0</v>
      </c>
      <c r="H22" s="1" t="str">
        <f>IFERROR(VLOOKUP(tbl_Daten[[#This Row],[Name]],tbl_Namen[[Name zusam.]:[Bogenklasse]],3,FALSE),"")</f>
        <v>Mä</v>
      </c>
      <c r="I22" s="1" t="str">
        <f>IFERROR(VLOOKUP(tbl_Daten[[#This Row],[Name]],tbl_Namen[[Name zusam.]:[Bogenklasse]],4,FALSE),"")</f>
        <v>M</v>
      </c>
      <c r="J22" s="1" t="str">
        <f>IFERROR(VLOOKUP(tbl_Daten[[#This Row],[Name]],tbl_Namen[[Name zusam.]:[Bogenklasse]],5,FALSE),"")</f>
        <v>RBM</v>
      </c>
      <c r="K22" s="9">
        <f t="shared" si="0"/>
        <v>520000</v>
      </c>
    </row>
    <row r="23" spans="2:11" x14ac:dyDescent="0.2">
      <c r="B23">
        <v>18</v>
      </c>
      <c r="C23" s="3" t="s">
        <v>146</v>
      </c>
      <c r="D23" s="1">
        <v>460</v>
      </c>
      <c r="E23" s="1"/>
      <c r="F23" s="1"/>
      <c r="G23" s="1">
        <f t="shared" si="1"/>
        <v>0</v>
      </c>
      <c r="H23" s="1" t="str">
        <f>IFERROR(VLOOKUP(tbl_Daten[[#This Row],[Name]],tbl_Namen[[Name zusam.]:[Bogenklasse]],3,FALSE),"")</f>
        <v>Da</v>
      </c>
      <c r="I23" s="1" t="str">
        <f>IFERROR(VLOOKUP(tbl_Daten[[#This Row],[Name]],tbl_Namen[[Name zusam.]:[Bogenklasse]],4,FALSE),"")</f>
        <v>D</v>
      </c>
      <c r="J23" s="1" t="str">
        <f>IFERROR(VLOOKUP(tbl_Daten[[#This Row],[Name]],tbl_Namen[[Name zusam.]:[Bogenklasse]],5,FALSE),"")</f>
        <v>PB</v>
      </c>
      <c r="K23" s="9">
        <f t="shared" si="0"/>
        <v>460000</v>
      </c>
    </row>
    <row r="24" spans="2:11" x14ac:dyDescent="0.2">
      <c r="B24">
        <v>19</v>
      </c>
      <c r="C24" s="3" t="s">
        <v>190</v>
      </c>
      <c r="D24" s="1">
        <v>450</v>
      </c>
      <c r="E24" s="1"/>
      <c r="F24" s="1"/>
      <c r="G24" s="1">
        <f t="shared" si="1"/>
        <v>0</v>
      </c>
      <c r="H24" s="1" t="str">
        <f>IFERROR(VLOOKUP(tbl_Daten[[#This Row],[Name]],tbl_Namen[[Name zusam.]:[Bogenklasse]],3,FALSE),"")</f>
        <v>Mä</v>
      </c>
      <c r="I24" s="1" t="str">
        <f>IFERROR(VLOOKUP(tbl_Daten[[#This Row],[Name]],tbl_Namen[[Name zusam.]:[Bogenklasse]],4,FALSE),"")</f>
        <v>M</v>
      </c>
      <c r="J24" s="1" t="str">
        <f>IFERROR(VLOOKUP(tbl_Daten[[#This Row],[Name]],tbl_Namen[[Name zusam.]:[Bogenklasse]],5,FALSE),"")</f>
        <v>LB</v>
      </c>
      <c r="K24" s="9">
        <f t="shared" si="0"/>
        <v>450000</v>
      </c>
    </row>
    <row r="25" spans="2:11" x14ac:dyDescent="0.2">
      <c r="B25">
        <v>20</v>
      </c>
      <c r="C25" s="3" t="s">
        <v>136</v>
      </c>
      <c r="D25" s="1">
        <v>444</v>
      </c>
      <c r="E25" s="1">
        <v>1</v>
      </c>
      <c r="F25" s="1">
        <v>1</v>
      </c>
      <c r="G25" s="1">
        <f t="shared" si="1"/>
        <v>-1</v>
      </c>
      <c r="H25" s="1" t="str">
        <f>IFERROR(VLOOKUP(tbl_Daten[[#This Row],[Name]],tbl_Namen[[Name zusam.]:[Bogenklasse]],3,FALSE),"")</f>
        <v>Mä</v>
      </c>
      <c r="I25" s="1" t="str">
        <f>IFERROR(VLOOKUP(tbl_Daten[[#This Row],[Name]],tbl_Namen[[Name zusam.]:[Bogenklasse]],4,FALSE),"")</f>
        <v>M</v>
      </c>
      <c r="J25" s="1" t="str">
        <f>IFERROR(VLOOKUP(tbl_Daten[[#This Row],[Name]],tbl_Namen[[Name zusam.]:[Bogenklasse]],5,FALSE),"")</f>
        <v>RB</v>
      </c>
      <c r="K25" s="9">
        <f t="shared" si="0"/>
        <v>444009</v>
      </c>
    </row>
    <row r="26" spans="2:11" x14ac:dyDescent="0.2">
      <c r="B26">
        <v>21</v>
      </c>
      <c r="C26" s="3" t="s">
        <v>153</v>
      </c>
      <c r="D26" s="1">
        <v>440</v>
      </c>
      <c r="E26" s="1"/>
      <c r="F26" s="1"/>
      <c r="G26" s="1">
        <f t="shared" si="1"/>
        <v>0</v>
      </c>
      <c r="H26" s="1" t="str">
        <f>IFERROR(VLOOKUP(tbl_Daten[[#This Row],[Name]],tbl_Namen[[Name zusam.]:[Bogenklasse]],3,FALSE),"")</f>
        <v>Sc</v>
      </c>
      <c r="I26" s="1" t="str">
        <f>IFERROR(VLOOKUP(tbl_Daten[[#This Row],[Name]],tbl_Namen[[Name zusam.]:[Bogenklasse]],4,FALSE),"")</f>
        <v>D</v>
      </c>
      <c r="J26" s="1" t="str">
        <f>IFERROR(VLOOKUP(tbl_Daten[[#This Row],[Name]],tbl_Namen[[Name zusam.]:[Bogenklasse]],5,FALSE),"")</f>
        <v>PB</v>
      </c>
      <c r="K26" s="9">
        <f t="shared" si="0"/>
        <v>440000</v>
      </c>
    </row>
    <row r="27" spans="2:11" x14ac:dyDescent="0.2">
      <c r="B27">
        <v>22</v>
      </c>
      <c r="C27" s="3" t="s">
        <v>159</v>
      </c>
      <c r="D27" s="1">
        <v>430</v>
      </c>
      <c r="E27" s="1"/>
      <c r="F27" s="1"/>
      <c r="G27" s="1">
        <f t="shared" si="1"/>
        <v>0</v>
      </c>
      <c r="H27" s="1" t="str">
        <f>IFERROR(VLOOKUP(tbl_Daten[[#This Row],[Name]],tbl_Namen[[Name zusam.]:[Bogenklasse]],3,FALSE),"")</f>
        <v>Mä</v>
      </c>
      <c r="I27" s="1" t="str">
        <f>IFERROR(VLOOKUP(tbl_Daten[[#This Row],[Name]],tbl_Namen[[Name zusam.]:[Bogenklasse]],4,FALSE),"")</f>
        <v>M</v>
      </c>
      <c r="J27" s="1" t="str">
        <f>IFERROR(VLOOKUP(tbl_Daten[[#This Row],[Name]],tbl_Namen[[Name zusam.]:[Bogenklasse]],5,FALSE),"")</f>
        <v>LBM</v>
      </c>
      <c r="K27" s="9">
        <f t="shared" si="0"/>
        <v>430000</v>
      </c>
    </row>
    <row r="28" spans="2:11" x14ac:dyDescent="0.2">
      <c r="B28">
        <v>23</v>
      </c>
      <c r="C28" s="3" t="s">
        <v>191</v>
      </c>
      <c r="D28" s="1">
        <v>420</v>
      </c>
      <c r="E28" s="1"/>
      <c r="F28" s="1"/>
      <c r="G28" s="1">
        <f t="shared" si="1"/>
        <v>0</v>
      </c>
      <c r="H28" s="1" t="str">
        <f>IFERROR(VLOOKUP(tbl_Daten[[#This Row],[Name]],tbl_Namen[[Name zusam.]:[Bogenklasse]],3,FALSE),"")</f>
        <v>Mä</v>
      </c>
      <c r="I28" s="1" t="str">
        <f>IFERROR(VLOOKUP(tbl_Daten[[#This Row],[Name]],tbl_Namen[[Name zusam.]:[Bogenklasse]],4,FALSE),"")</f>
        <v>M</v>
      </c>
      <c r="J28" s="1" t="str">
        <f>IFERROR(VLOOKUP(tbl_Daten[[#This Row],[Name]],tbl_Namen[[Name zusam.]:[Bogenklasse]],5,FALSE),"")</f>
        <v>LB</v>
      </c>
      <c r="K28" s="9">
        <f t="shared" si="0"/>
        <v>420000</v>
      </c>
    </row>
    <row r="29" spans="2:11" x14ac:dyDescent="0.2">
      <c r="B29">
        <v>24</v>
      </c>
      <c r="C29" s="3" t="s">
        <v>151</v>
      </c>
      <c r="D29" s="1">
        <v>399</v>
      </c>
      <c r="E29" s="1">
        <v>1</v>
      </c>
      <c r="F29" s="1">
        <v>1</v>
      </c>
      <c r="G29" s="1">
        <f t="shared" si="1"/>
        <v>-1</v>
      </c>
      <c r="H29" s="1" t="str">
        <f>IFERROR(VLOOKUP(tbl_Daten[[#This Row],[Name]],tbl_Namen[[Name zusam.]:[Bogenklasse]],3,FALSE),"")</f>
        <v>Mi</v>
      </c>
      <c r="I29" s="1" t="str">
        <f>IFERROR(VLOOKUP(tbl_Daten[[#This Row],[Name]],tbl_Namen[[Name zusam.]:[Bogenklasse]],4,FALSE),"")</f>
        <v>M</v>
      </c>
      <c r="J29" s="1" t="str">
        <f>IFERROR(VLOOKUP(tbl_Daten[[#This Row],[Name]],tbl_Namen[[Name zusam.]:[Bogenklasse]],5,FALSE),"")</f>
        <v>LB</v>
      </c>
      <c r="K29" s="9">
        <f t="shared" si="0"/>
        <v>399009</v>
      </c>
    </row>
    <row r="30" spans="2:11" x14ac:dyDescent="0.2">
      <c r="B30">
        <v>25</v>
      </c>
      <c r="C30" s="3" t="s">
        <v>167</v>
      </c>
      <c r="D30" s="1">
        <v>360</v>
      </c>
      <c r="E30" s="1">
        <v>1</v>
      </c>
      <c r="F30" s="1"/>
      <c r="G30" s="1">
        <f t="shared" si="1"/>
        <v>0</v>
      </c>
      <c r="H30" s="1" t="str">
        <f>IFERROR(VLOOKUP(tbl_Daten[[#This Row],[Name]],tbl_Namen[[Name zusam.]:[Bogenklasse]],3,FALSE),"")</f>
        <v>Mä</v>
      </c>
      <c r="I30" s="1" t="str">
        <f>IFERROR(VLOOKUP(tbl_Daten[[#This Row],[Name]],tbl_Namen[[Name zusam.]:[Bogenklasse]],4,FALSE),"")</f>
        <v>M</v>
      </c>
      <c r="J30" s="1" t="str">
        <f>IFERROR(VLOOKUP(tbl_Daten[[#This Row],[Name]],tbl_Namen[[Name zusam.]:[Bogenklasse]],5,FALSE),"")</f>
        <v>RB</v>
      </c>
      <c r="K30" s="9">
        <f t="shared" si="0"/>
        <v>360010</v>
      </c>
    </row>
    <row r="31" spans="2:11" x14ac:dyDescent="0.2">
      <c r="B31">
        <v>26</v>
      </c>
      <c r="C31" s="3" t="s">
        <v>154</v>
      </c>
      <c r="D31" s="1">
        <v>350</v>
      </c>
      <c r="E31" s="1"/>
      <c r="F31" s="1"/>
      <c r="G31" s="1">
        <f t="shared" si="1"/>
        <v>0</v>
      </c>
      <c r="H31" s="1" t="str">
        <f>IFERROR(VLOOKUP(tbl_Daten[[#This Row],[Name]],tbl_Namen[[Name zusam.]:[Bogenklasse]],3,FALSE),"")</f>
        <v>Mi</v>
      </c>
      <c r="I31" s="1" t="str">
        <f>IFERROR(VLOOKUP(tbl_Daten[[#This Row],[Name]],tbl_Namen[[Name zusam.]:[Bogenklasse]],4,FALSE),"")</f>
        <v>D</v>
      </c>
      <c r="J31" s="1" t="str">
        <f>IFERROR(VLOOKUP(tbl_Daten[[#This Row],[Name]],tbl_Namen[[Name zusam.]:[Bogenklasse]],5,FALSE),"")</f>
        <v>LB</v>
      </c>
      <c r="K31" s="9">
        <f t="shared" si="0"/>
        <v>350000</v>
      </c>
    </row>
    <row r="32" spans="2:11" x14ac:dyDescent="0.2">
      <c r="B32">
        <v>27</v>
      </c>
      <c r="C32" s="3" t="s">
        <v>148</v>
      </c>
      <c r="D32" s="1">
        <v>340</v>
      </c>
      <c r="E32" s="1"/>
      <c r="F32" s="1"/>
      <c r="G32" s="1">
        <f t="shared" si="1"/>
        <v>0</v>
      </c>
      <c r="H32" s="1" t="str">
        <f>IFERROR(VLOOKUP(tbl_Daten[[#This Row],[Name]],tbl_Namen[[Name zusam.]:[Bogenklasse]],3,FALSE),"")</f>
        <v>Da</v>
      </c>
      <c r="I32" s="1" t="str">
        <f>IFERROR(VLOOKUP(tbl_Daten[[#This Row],[Name]],tbl_Namen[[Name zusam.]:[Bogenklasse]],4,FALSE),"")</f>
        <v>D</v>
      </c>
      <c r="J32" s="1" t="str">
        <f>IFERROR(VLOOKUP(tbl_Daten[[#This Row],[Name]],tbl_Namen[[Name zusam.]:[Bogenklasse]],5,FALSE),"")</f>
        <v>JB</v>
      </c>
      <c r="K32" s="9">
        <f t="shared" si="0"/>
        <v>340000</v>
      </c>
    </row>
    <row r="33" spans="2:11" x14ac:dyDescent="0.2">
      <c r="B33">
        <v>28</v>
      </c>
      <c r="C33" s="3" t="s">
        <v>160</v>
      </c>
      <c r="D33" s="1">
        <v>333</v>
      </c>
      <c r="E33" s="1">
        <v>1</v>
      </c>
      <c r="F33" s="1">
        <v>2</v>
      </c>
      <c r="G33" s="1">
        <f t="shared" si="1"/>
        <v>-2</v>
      </c>
      <c r="H33" s="1" t="str">
        <f>IFERROR(VLOOKUP(tbl_Daten[[#This Row],[Name]],tbl_Namen[[Name zusam.]:[Bogenklasse]],3,FALSE),"")</f>
        <v>Mä</v>
      </c>
      <c r="I33" s="1" t="str">
        <f>IFERROR(VLOOKUP(tbl_Daten[[#This Row],[Name]],tbl_Namen[[Name zusam.]:[Bogenklasse]],4,FALSE),"")</f>
        <v>M</v>
      </c>
      <c r="J33" s="1" t="str">
        <f>IFERROR(VLOOKUP(tbl_Daten[[#This Row],[Name]],tbl_Namen[[Name zusam.]:[Bogenklasse]],5,FALSE),"")</f>
        <v>PB</v>
      </c>
      <c r="K33" s="9">
        <f t="shared" si="0"/>
        <v>333008</v>
      </c>
    </row>
    <row r="34" spans="2:11" x14ac:dyDescent="0.2">
      <c r="B34">
        <v>29</v>
      </c>
      <c r="C34" s="3" t="s">
        <v>175</v>
      </c>
      <c r="D34" s="1">
        <v>333</v>
      </c>
      <c r="E34" s="1"/>
      <c r="F34" s="1"/>
      <c r="G34" s="1">
        <f t="shared" si="1"/>
        <v>0</v>
      </c>
      <c r="H34" s="1" t="str">
        <f>IFERROR(VLOOKUP(tbl_Daten[[#This Row],[Name]],tbl_Namen[[Name zusam.]:[Bogenklasse]],3,FALSE),"")</f>
        <v>Mä</v>
      </c>
      <c r="I34" s="1" t="str">
        <f>IFERROR(VLOOKUP(tbl_Daten[[#This Row],[Name]],tbl_Namen[[Name zusam.]:[Bogenklasse]],4,FALSE),"")</f>
        <v>M</v>
      </c>
      <c r="J34" s="1" t="str">
        <f>IFERROR(VLOOKUP(tbl_Daten[[#This Row],[Name]],tbl_Namen[[Name zusam.]:[Bogenklasse]],5,FALSE),"")</f>
        <v>JB</v>
      </c>
      <c r="K34" s="9">
        <f t="shared" si="0"/>
        <v>333000</v>
      </c>
    </row>
    <row r="35" spans="2:11" x14ac:dyDescent="0.2">
      <c r="B35">
        <v>30</v>
      </c>
      <c r="C35" s="3" t="s">
        <v>152</v>
      </c>
      <c r="D35" s="1">
        <v>330</v>
      </c>
      <c r="E35" s="1"/>
      <c r="F35" s="1"/>
      <c r="G35" s="1">
        <f t="shared" si="1"/>
        <v>0</v>
      </c>
      <c r="H35" s="1" t="str">
        <f>IFERROR(VLOOKUP(tbl_Daten[[#This Row],[Name]],tbl_Namen[[Name zusam.]:[Bogenklasse]],3,FALSE),"")</f>
        <v>Da</v>
      </c>
      <c r="I35" s="1" t="str">
        <f>IFERROR(VLOOKUP(tbl_Daten[[#This Row],[Name]],tbl_Namen[[Name zusam.]:[Bogenklasse]],4,FALSE),"")</f>
        <v>D</v>
      </c>
      <c r="J35" s="1" t="str">
        <f>IFERROR(VLOOKUP(tbl_Daten[[#This Row],[Name]],tbl_Namen[[Name zusam.]:[Bogenklasse]],5,FALSE),"")</f>
        <v>PB</v>
      </c>
      <c r="K35" s="9">
        <f t="shared" si="0"/>
        <v>330000</v>
      </c>
    </row>
    <row r="36" spans="2:11" x14ac:dyDescent="0.2">
      <c r="B36">
        <v>31</v>
      </c>
      <c r="C36" s="3" t="s">
        <v>147</v>
      </c>
      <c r="D36" s="1">
        <v>320</v>
      </c>
      <c r="E36" s="1"/>
      <c r="F36" s="1"/>
      <c r="G36" s="1">
        <f t="shared" si="1"/>
        <v>0</v>
      </c>
      <c r="H36" s="1" t="str">
        <f>IFERROR(VLOOKUP(tbl_Daten[[#This Row],[Name]],tbl_Namen[[Name zusam.]:[Bogenklasse]],3,FALSE),"")</f>
        <v>Sc</v>
      </c>
      <c r="I36" s="1" t="str">
        <f>IFERROR(VLOOKUP(tbl_Daten[[#This Row],[Name]],tbl_Namen[[Name zusam.]:[Bogenklasse]],4,FALSE),"")</f>
        <v>D</v>
      </c>
      <c r="J36" s="1" t="str">
        <f>IFERROR(VLOOKUP(tbl_Daten[[#This Row],[Name]],tbl_Namen[[Name zusam.]:[Bogenklasse]],5,FALSE),"")</f>
        <v>PB</v>
      </c>
      <c r="K36" s="9">
        <f t="shared" si="0"/>
        <v>320000</v>
      </c>
    </row>
    <row r="37" spans="2:11" x14ac:dyDescent="0.2">
      <c r="B37">
        <v>32</v>
      </c>
      <c r="C37" s="3" t="s">
        <v>142</v>
      </c>
      <c r="D37" s="1">
        <v>250</v>
      </c>
      <c r="E37" s="1"/>
      <c r="F37" s="1"/>
      <c r="G37" s="1">
        <f t="shared" si="1"/>
        <v>0</v>
      </c>
      <c r="H37" s="1" t="str">
        <f>IFERROR(VLOOKUP(tbl_Daten[[#This Row],[Name]],tbl_Namen[[Name zusam.]:[Bogenklasse]],3,FALSE),"")</f>
        <v>Ju</v>
      </c>
      <c r="I37" s="1" t="str">
        <f>IFERROR(VLOOKUP(tbl_Daten[[#This Row],[Name]],tbl_Namen[[Name zusam.]:[Bogenklasse]],4,FALSE),"")</f>
        <v>M</v>
      </c>
      <c r="J37" s="1" t="str">
        <f>IFERROR(VLOOKUP(tbl_Daten[[#This Row],[Name]],tbl_Namen[[Name zusam.]:[Bogenklasse]],5,FALSE),"")</f>
        <v>PB</v>
      </c>
      <c r="K37" s="9">
        <f t="shared" si="0"/>
        <v>250000</v>
      </c>
    </row>
    <row r="38" spans="2:11" x14ac:dyDescent="0.2">
      <c r="B38">
        <v>33</v>
      </c>
      <c r="C38" s="3" t="s">
        <v>143</v>
      </c>
      <c r="D38" s="1">
        <v>247</v>
      </c>
      <c r="E38" s="1"/>
      <c r="F38" s="1"/>
      <c r="G38" s="1">
        <f t="shared" si="1"/>
        <v>0</v>
      </c>
      <c r="H38" s="1" t="str">
        <f>IFERROR(VLOOKUP(tbl_Daten[[#This Row],[Name]],tbl_Namen[[Name zusam.]:[Bogenklasse]],3,FALSE),"")</f>
        <v>Mä</v>
      </c>
      <c r="I38" s="1" t="str">
        <f>IFERROR(VLOOKUP(tbl_Daten[[#This Row],[Name]],tbl_Namen[[Name zusam.]:[Bogenklasse]],4,FALSE),"")</f>
        <v>M</v>
      </c>
      <c r="J38" s="1" t="str">
        <f>IFERROR(VLOOKUP(tbl_Daten[[#This Row],[Name]],tbl_Namen[[Name zusam.]:[Bogenklasse]],5,FALSE),"")</f>
        <v>PB</v>
      </c>
      <c r="K38" s="9">
        <f t="shared" si="0"/>
        <v>247000</v>
      </c>
    </row>
    <row r="39" spans="2:11" x14ac:dyDescent="0.2">
      <c r="B39">
        <v>34</v>
      </c>
      <c r="C39" s="3" t="s">
        <v>163</v>
      </c>
      <c r="D39" s="1">
        <v>240</v>
      </c>
      <c r="E39" s="1"/>
      <c r="F39" s="1"/>
      <c r="G39" s="1">
        <f t="shared" si="1"/>
        <v>0</v>
      </c>
      <c r="H39" s="1" t="str">
        <f>IFERROR(VLOOKUP(tbl_Daten[[#This Row],[Name]],tbl_Namen[[Name zusam.]:[Bogenklasse]],3,FALSE),"")</f>
        <v>Ju</v>
      </c>
      <c r="I39" s="1" t="str">
        <f>IFERROR(VLOOKUP(tbl_Daten[[#This Row],[Name]],tbl_Namen[[Name zusam.]:[Bogenklasse]],4,FALSE),"")</f>
        <v>M</v>
      </c>
      <c r="J39" s="1" t="str">
        <f>IFERROR(VLOOKUP(tbl_Daten[[#This Row],[Name]],tbl_Namen[[Name zusam.]:[Bogenklasse]],5,FALSE),"")</f>
        <v>PB</v>
      </c>
      <c r="K39" s="9">
        <f t="shared" si="0"/>
        <v>240000</v>
      </c>
    </row>
    <row r="40" spans="2:11" x14ac:dyDescent="0.2">
      <c r="B40">
        <v>35</v>
      </c>
      <c r="C40" s="3" t="s">
        <v>140</v>
      </c>
      <c r="D40" s="1">
        <v>230</v>
      </c>
      <c r="E40" s="1"/>
      <c r="F40" s="1"/>
      <c r="G40" s="1">
        <f t="shared" si="1"/>
        <v>0</v>
      </c>
      <c r="H40" s="1" t="str">
        <f>IFERROR(VLOOKUP(tbl_Daten[[#This Row],[Name]],tbl_Namen[[Name zusam.]:[Bogenklasse]],3,FALSE),"")</f>
        <v>Da</v>
      </c>
      <c r="I40" s="1" t="str">
        <f>IFERROR(VLOOKUP(tbl_Daten[[#This Row],[Name]],tbl_Namen[[Name zusam.]:[Bogenklasse]],4,FALSE),"")</f>
        <v>D</v>
      </c>
      <c r="J40" s="1" t="str">
        <f>IFERROR(VLOOKUP(tbl_Daten[[#This Row],[Name]],tbl_Namen[[Name zusam.]:[Bogenklasse]],5,FALSE),"")</f>
        <v>RBM</v>
      </c>
      <c r="K40" s="9">
        <f t="shared" si="0"/>
        <v>230000</v>
      </c>
    </row>
    <row r="41" spans="2:11" x14ac:dyDescent="0.2">
      <c r="B41">
        <v>36</v>
      </c>
      <c r="C41" s="3" t="s">
        <v>161</v>
      </c>
      <c r="D41" s="1">
        <v>222</v>
      </c>
      <c r="E41" s="1">
        <v>2</v>
      </c>
      <c r="F41" s="1">
        <v>1</v>
      </c>
      <c r="G41" s="1">
        <f t="shared" si="1"/>
        <v>-1</v>
      </c>
      <c r="H41" s="1" t="str">
        <f>IFERROR(VLOOKUP(tbl_Daten[[#This Row],[Name]],tbl_Namen[[Name zusam.]:[Bogenklasse]],3,FALSE),"")</f>
        <v>Da</v>
      </c>
      <c r="I41" s="1" t="str">
        <f>IFERROR(VLOOKUP(tbl_Daten[[#This Row],[Name]],tbl_Namen[[Name zusam.]:[Bogenklasse]],4,FALSE),"")</f>
        <v>D</v>
      </c>
      <c r="J41" s="1" t="str">
        <f>IFERROR(VLOOKUP(tbl_Daten[[#This Row],[Name]],tbl_Namen[[Name zusam.]:[Bogenklasse]],5,FALSE),"")</f>
        <v>RB</v>
      </c>
      <c r="K41" s="9">
        <f t="shared" si="0"/>
        <v>222019</v>
      </c>
    </row>
    <row r="42" spans="2:11" x14ac:dyDescent="0.2">
      <c r="B42">
        <v>37</v>
      </c>
      <c r="C42" s="3" t="s">
        <v>145</v>
      </c>
      <c r="D42" s="1">
        <v>222</v>
      </c>
      <c r="E42" s="1"/>
      <c r="F42" s="1"/>
      <c r="G42" s="1">
        <f t="shared" si="1"/>
        <v>0</v>
      </c>
      <c r="H42" s="1" t="str">
        <f>IFERROR(VLOOKUP(tbl_Daten[[#This Row],[Name]],tbl_Namen[[Name zusam.]:[Bogenklasse]],3,FALSE),"")</f>
        <v>Ju</v>
      </c>
      <c r="I42" s="1" t="str">
        <f>IFERROR(VLOOKUP(tbl_Daten[[#This Row],[Name]],tbl_Namen[[Name zusam.]:[Bogenklasse]],4,FALSE),"")</f>
        <v>D</v>
      </c>
      <c r="J42" s="1" t="str">
        <f>IFERROR(VLOOKUP(tbl_Daten[[#This Row],[Name]],tbl_Namen[[Name zusam.]:[Bogenklasse]],5,FALSE),"")</f>
        <v>PB</v>
      </c>
      <c r="K42" s="9">
        <f t="shared" si="0"/>
        <v>222000</v>
      </c>
    </row>
    <row r="43" spans="2:11" x14ac:dyDescent="0.2">
      <c r="B43">
        <v>38</v>
      </c>
      <c r="C43" s="3" t="s">
        <v>156</v>
      </c>
      <c r="D43" s="1">
        <v>220</v>
      </c>
      <c r="E43" s="1"/>
      <c r="F43" s="1"/>
      <c r="G43" s="1">
        <f t="shared" si="1"/>
        <v>0</v>
      </c>
      <c r="H43" s="1" t="str">
        <f>IFERROR(VLOOKUP(tbl_Daten[[#This Row],[Name]],tbl_Namen[[Name zusam.]:[Bogenklasse]],3,FALSE),"")</f>
        <v>Ju</v>
      </c>
      <c r="I43" s="1" t="str">
        <f>IFERROR(VLOOKUP(tbl_Daten[[#This Row],[Name]],tbl_Namen[[Name zusam.]:[Bogenklasse]],4,FALSE),"")</f>
        <v>M</v>
      </c>
      <c r="J43" s="1" t="str">
        <f>IFERROR(VLOOKUP(tbl_Daten[[#This Row],[Name]],tbl_Namen[[Name zusam.]:[Bogenklasse]],5,FALSE),"")</f>
        <v>PB</v>
      </c>
      <c r="K43" s="9">
        <f t="shared" si="0"/>
        <v>220000</v>
      </c>
    </row>
    <row r="44" spans="2:11" x14ac:dyDescent="0.2">
      <c r="B44">
        <v>39</v>
      </c>
      <c r="C44" s="3" t="s">
        <v>164</v>
      </c>
      <c r="D44" s="1">
        <v>153</v>
      </c>
      <c r="E44" s="1">
        <v>0</v>
      </c>
      <c r="F44" s="1"/>
      <c r="G44" s="1">
        <f t="shared" si="1"/>
        <v>0</v>
      </c>
      <c r="H44" s="1" t="str">
        <f>IFERROR(VLOOKUP(tbl_Daten[[#This Row],[Name]],tbl_Namen[[Name zusam.]:[Bogenklasse]],3,FALSE),"")</f>
        <v>Mi</v>
      </c>
      <c r="I44" s="1" t="str">
        <f>IFERROR(VLOOKUP(tbl_Daten[[#This Row],[Name]],tbl_Namen[[Name zusam.]:[Bogenklasse]],4,FALSE),"")</f>
        <v>D</v>
      </c>
      <c r="J44" s="1" t="str">
        <f>IFERROR(VLOOKUP(tbl_Daten[[#This Row],[Name]],tbl_Namen[[Name zusam.]:[Bogenklasse]],5,FALSE),"")</f>
        <v>LB</v>
      </c>
      <c r="K44" s="9">
        <f t="shared" si="0"/>
        <v>153000</v>
      </c>
    </row>
    <row r="45" spans="2:11" x14ac:dyDescent="0.2">
      <c r="B45">
        <v>40</v>
      </c>
      <c r="C45" s="3" t="s">
        <v>149</v>
      </c>
      <c r="D45" s="1">
        <v>150</v>
      </c>
      <c r="E45" s="1"/>
      <c r="F45" s="1"/>
      <c r="G45" s="1">
        <f t="shared" si="1"/>
        <v>0</v>
      </c>
      <c r="H45" s="1" t="str">
        <f>IFERROR(VLOOKUP(tbl_Daten[[#This Row],[Name]],tbl_Namen[[Name zusam.]:[Bogenklasse]],3,FALSE),"")</f>
        <v>Sc</v>
      </c>
      <c r="I45" s="1" t="str">
        <f>IFERROR(VLOOKUP(tbl_Daten[[#This Row],[Name]],tbl_Namen[[Name zusam.]:[Bogenklasse]],4,FALSE),"")</f>
        <v>M</v>
      </c>
      <c r="J45" s="1" t="str">
        <f>IFERROR(VLOOKUP(tbl_Daten[[#This Row],[Name]],tbl_Namen[[Name zusam.]:[Bogenklasse]],5,FALSE),"")</f>
        <v>PB</v>
      </c>
      <c r="K45" s="9">
        <f t="shared" si="0"/>
        <v>150000</v>
      </c>
    </row>
    <row r="46" spans="2:11" x14ac:dyDescent="0.2">
      <c r="B46">
        <v>41</v>
      </c>
      <c r="C46" s="3" t="s">
        <v>173</v>
      </c>
      <c r="D46" s="1">
        <v>140</v>
      </c>
      <c r="E46" s="1"/>
      <c r="F46" s="1"/>
      <c r="G46" s="1">
        <f t="shared" si="1"/>
        <v>0</v>
      </c>
      <c r="H46" s="1" t="str">
        <f>IFERROR(VLOOKUP(tbl_Daten[[#This Row],[Name]],tbl_Namen[[Name zusam.]:[Bogenklasse]],3,FALSE),"")</f>
        <v>Sc</v>
      </c>
      <c r="I46" s="1" t="str">
        <f>IFERROR(VLOOKUP(tbl_Daten[[#This Row],[Name]],tbl_Namen[[Name zusam.]:[Bogenklasse]],4,FALSE),"")</f>
        <v>M</v>
      </c>
      <c r="J46" s="1" t="str">
        <f>IFERROR(VLOOKUP(tbl_Daten[[#This Row],[Name]],tbl_Namen[[Name zusam.]:[Bogenklasse]],5,FALSE),"")</f>
        <v>PB</v>
      </c>
      <c r="K46" s="9">
        <f t="shared" si="0"/>
        <v>140000</v>
      </c>
    </row>
    <row r="47" spans="2:11" x14ac:dyDescent="0.2">
      <c r="B47">
        <v>42</v>
      </c>
      <c r="C47" s="3" t="s">
        <v>168</v>
      </c>
      <c r="D47" s="6">
        <v>130</v>
      </c>
      <c r="E47" s="6">
        <v>3</v>
      </c>
      <c r="F47" s="6">
        <v>4</v>
      </c>
      <c r="G47" s="1">
        <f t="shared" si="1"/>
        <v>-4</v>
      </c>
      <c r="H47" s="6" t="str">
        <f>IFERROR(VLOOKUP(tbl_Daten[[#This Row],[Name]],tbl_Namen[[Name zusam.]:[Bogenklasse]],3,FALSE),"")</f>
        <v>Ju</v>
      </c>
      <c r="I47" s="6" t="str">
        <f>IFERROR(VLOOKUP(tbl_Daten[[#This Row],[Name]],tbl_Namen[[Name zusam.]:[Bogenklasse]],4,FALSE),"")</f>
        <v>M</v>
      </c>
      <c r="J47" s="6" t="str">
        <f>IFERROR(VLOOKUP(tbl_Daten[[#This Row],[Name]],tbl_Namen[[Name zusam.]:[Bogenklasse]],5,FALSE),"")</f>
        <v>PB</v>
      </c>
      <c r="K47" s="27">
        <f t="shared" si="0"/>
        <v>130026</v>
      </c>
    </row>
    <row r="48" spans="2:11" x14ac:dyDescent="0.2">
      <c r="B48">
        <v>43</v>
      </c>
      <c r="C48" s="3" t="s">
        <v>172</v>
      </c>
      <c r="D48" s="6">
        <v>130</v>
      </c>
      <c r="E48" s="6"/>
      <c r="F48" s="6"/>
      <c r="G48" s="1">
        <f t="shared" si="1"/>
        <v>0</v>
      </c>
      <c r="H48" s="6" t="str">
        <f>IFERROR(VLOOKUP(tbl_Daten[[#This Row],[Name]],tbl_Namen[[Name zusam.]:[Bogenklasse]],3,FALSE),"")</f>
        <v>Mä</v>
      </c>
      <c r="I48" s="6" t="str">
        <f>IFERROR(VLOOKUP(tbl_Daten[[#This Row],[Name]],tbl_Namen[[Name zusam.]:[Bogenklasse]],4,FALSE),"")</f>
        <v>M</v>
      </c>
      <c r="J48" s="6" t="str">
        <f>IFERROR(VLOOKUP(tbl_Daten[[#This Row],[Name]],tbl_Namen[[Name zusam.]:[Bogenklasse]],5,FALSE),"")</f>
        <v>RBM</v>
      </c>
      <c r="K48" s="27">
        <f t="shared" si="0"/>
        <v>130000</v>
      </c>
    </row>
    <row r="49" spans="2:11" x14ac:dyDescent="0.2">
      <c r="B49">
        <v>44</v>
      </c>
      <c r="C49" s="3" t="s">
        <v>182</v>
      </c>
      <c r="D49" s="1">
        <v>120</v>
      </c>
      <c r="E49" s="1">
        <v>4</v>
      </c>
      <c r="F49" s="1"/>
      <c r="G49" s="1">
        <f t="shared" si="1"/>
        <v>0</v>
      </c>
      <c r="H49" s="1" t="str">
        <f>IFERROR(VLOOKUP(tbl_Daten[[#This Row],[Name]],tbl_Namen[[Name zusam.]:[Bogenklasse]],3,FALSE),"")</f>
        <v>Da</v>
      </c>
      <c r="I49" s="1" t="str">
        <f>IFERROR(VLOOKUP(tbl_Daten[[#This Row],[Name]],tbl_Namen[[Name zusam.]:[Bogenklasse]],4,FALSE),"")</f>
        <v>D</v>
      </c>
      <c r="J49" s="1" t="str">
        <f>IFERROR(VLOOKUP(tbl_Daten[[#This Row],[Name]],tbl_Namen[[Name zusam.]:[Bogenklasse]],5,FALSE),"")</f>
        <v>LBM</v>
      </c>
      <c r="K49" s="9">
        <f t="shared" si="0"/>
        <v>120040</v>
      </c>
    </row>
    <row r="50" spans="2:11" x14ac:dyDescent="0.2">
      <c r="B50">
        <v>45</v>
      </c>
      <c r="C50" s="3" t="s">
        <v>155</v>
      </c>
      <c r="D50" s="1">
        <v>120</v>
      </c>
      <c r="E50" s="1">
        <v>2</v>
      </c>
      <c r="F50" s="1">
        <v>3</v>
      </c>
      <c r="G50" s="1">
        <f t="shared" si="1"/>
        <v>-3</v>
      </c>
      <c r="H50" s="1" t="str">
        <f>IFERROR(VLOOKUP(tbl_Daten[[#This Row],[Name]],tbl_Namen[[Name zusam.]:[Bogenklasse]],3,FALSE),"")</f>
        <v>Da</v>
      </c>
      <c r="I50" s="1" t="str">
        <f>IFERROR(VLOOKUP(tbl_Daten[[#This Row],[Name]],tbl_Namen[[Name zusam.]:[Bogenklasse]],4,FALSE),"")</f>
        <v>D</v>
      </c>
      <c r="J50" s="1" t="str">
        <f>IFERROR(VLOOKUP(tbl_Daten[[#This Row],[Name]],tbl_Namen[[Name zusam.]:[Bogenklasse]],5,FALSE),"")</f>
        <v>PB</v>
      </c>
      <c r="K50" s="9">
        <f t="shared" si="0"/>
        <v>120017</v>
      </c>
    </row>
    <row r="51" spans="2:11" x14ac:dyDescent="0.2">
      <c r="B51">
        <v>46</v>
      </c>
      <c r="C51" s="3" t="s">
        <v>174</v>
      </c>
      <c r="D51" s="1">
        <v>44</v>
      </c>
      <c r="E51" s="1"/>
      <c r="F51" s="1"/>
      <c r="G51" s="1">
        <f t="shared" si="1"/>
        <v>0</v>
      </c>
      <c r="H51" s="1" t="str">
        <f>IFERROR(VLOOKUP(tbl_Daten[[#This Row],[Name]],tbl_Namen[[Name zusam.]:[Bogenklasse]],3,FALSE),"")</f>
        <v>Da</v>
      </c>
      <c r="I51" s="1" t="str">
        <f>IFERROR(VLOOKUP(tbl_Daten[[#This Row],[Name]],tbl_Namen[[Name zusam.]:[Bogenklasse]],4,FALSE),"")</f>
        <v>D</v>
      </c>
      <c r="J51" s="1" t="str">
        <f>IFERROR(VLOOKUP(tbl_Daten[[#This Row],[Name]],tbl_Namen[[Name zusam.]:[Bogenklasse]],5,FALSE),"")</f>
        <v>RB</v>
      </c>
      <c r="K51" s="9">
        <f t="shared" si="0"/>
        <v>44000</v>
      </c>
    </row>
    <row r="52" spans="2:11" x14ac:dyDescent="0.2">
      <c r="B52">
        <v>47</v>
      </c>
      <c r="C52" s="3"/>
      <c r="D52" s="6"/>
      <c r="E52" s="6"/>
      <c r="F52" s="6"/>
      <c r="G52" s="1">
        <f t="shared" si="1"/>
        <v>0</v>
      </c>
      <c r="H52" s="6" t="str">
        <f>IFERROR(VLOOKUP(tbl_Daten[[#This Row],[Name]],tbl_Namen[[Name zusam.]:[Bogenklasse]],3,FALSE),"")</f>
        <v/>
      </c>
      <c r="I52" s="6" t="str">
        <f>IFERROR(VLOOKUP(tbl_Daten[[#This Row],[Name]],tbl_Namen[[Name zusam.]:[Bogenklasse]],4,FALSE),"")</f>
        <v/>
      </c>
      <c r="J52" s="6" t="str">
        <f>IFERROR(VLOOKUP(tbl_Daten[[#This Row],[Name]],tbl_Namen[[Name zusam.]:[Bogenklasse]],5,FALSE),"")</f>
        <v/>
      </c>
      <c r="K52" s="27">
        <f t="shared" si="0"/>
        <v>0</v>
      </c>
    </row>
  </sheetData>
  <sortState xmlns:xlrd2="http://schemas.microsoft.com/office/spreadsheetml/2017/richdata2" ref="C6:C10">
    <sortCondition ref="C6:C10"/>
  </sortState>
  <pageMargins left="0.7" right="0.7" top="0.78740157499999996" bottom="0.78740157499999996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AA2C2E9-F567-3D4D-8688-5B5081696D60}">
          <x14:formula1>
            <xm:f>_xlfn.ANCHORARRAY(Namens_Liste!$R$13)</xm:f>
          </x14:formula1>
          <xm:sqref>C6:C52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D36185-6B63-44D2-93AC-8969D9522AF5}">
  <sheetPr>
    <tabColor rgb="FFFFFF00"/>
  </sheetPr>
  <dimension ref="C7:HF41"/>
  <sheetViews>
    <sheetView workbookViewId="0"/>
  </sheetViews>
  <sheetFormatPr baseColWidth="10" defaultRowHeight="15" x14ac:dyDescent="0.2"/>
  <cols>
    <col min="1" max="2" width="1.83203125" customWidth="1"/>
    <col min="6" max="6" width="1.83203125" customWidth="1"/>
    <col min="7" max="7" width="0.83203125" customWidth="1"/>
    <col min="8" max="8" width="6.1640625" customWidth="1"/>
    <col min="9" max="9" width="2.83203125" customWidth="1"/>
    <col min="10" max="10" width="10.83203125" customWidth="1"/>
    <col min="11" max="11" width="6.5" customWidth="1"/>
    <col min="12" max="12" width="4.6640625" customWidth="1"/>
    <col min="13" max="13" width="5.33203125" customWidth="1"/>
    <col min="14" max="14" width="9.83203125" customWidth="1"/>
    <col min="15" max="15" width="5.33203125" customWidth="1"/>
    <col min="16" max="16" width="0.6640625" customWidth="1"/>
    <col min="17" max="17" width="5.5" customWidth="1"/>
    <col min="18" max="18" width="2.6640625" customWidth="1"/>
    <col min="20" max="20" width="6.5" customWidth="1"/>
    <col min="21" max="22" width="5.33203125" customWidth="1"/>
    <col min="23" max="23" width="9.83203125" customWidth="1"/>
    <col min="24" max="24" width="5.1640625" customWidth="1"/>
    <col min="25" max="25" width="0.6640625" customWidth="1"/>
    <col min="26" max="26" width="5.5" customWidth="1"/>
    <col min="27" max="27" width="2.6640625" customWidth="1"/>
    <col min="29" max="29" width="6.5" customWidth="1"/>
    <col min="30" max="31" width="5.33203125" customWidth="1"/>
    <col min="32" max="32" width="9.83203125" customWidth="1"/>
    <col min="33" max="33" width="5.1640625" customWidth="1"/>
    <col min="34" max="35" width="0.6640625" customWidth="1"/>
    <col min="36" max="36" width="0.83203125" customWidth="1"/>
    <col min="37" max="37" width="6.1640625" customWidth="1"/>
    <col min="38" max="38" width="2.83203125" customWidth="1"/>
    <col min="40" max="40" width="6.5" customWidth="1"/>
    <col min="41" max="41" width="4.6640625" customWidth="1"/>
    <col min="42" max="42" width="5.33203125" customWidth="1"/>
    <col min="43" max="43" width="9.83203125" customWidth="1"/>
    <col min="44" max="44" width="5.5" customWidth="1"/>
    <col min="45" max="45" width="0.6640625" customWidth="1"/>
    <col min="46" max="46" width="5.5" customWidth="1"/>
    <col min="47" max="47" width="2.6640625" customWidth="1"/>
    <col min="49" max="49" width="6.5" customWidth="1"/>
    <col min="50" max="51" width="5.33203125" customWidth="1"/>
    <col min="52" max="52" width="9.83203125" customWidth="1"/>
    <col min="53" max="53" width="5" customWidth="1"/>
    <col min="54" max="54" width="0.6640625" customWidth="1"/>
    <col min="55" max="55" width="5.5" customWidth="1"/>
    <col min="56" max="56" width="2.6640625" customWidth="1"/>
    <col min="58" max="58" width="6.5" customWidth="1"/>
    <col min="59" max="60" width="5.33203125" customWidth="1"/>
    <col min="61" max="61" width="9.83203125" customWidth="1"/>
    <col min="62" max="62" width="5.1640625" customWidth="1"/>
    <col min="63" max="65" width="0.6640625" customWidth="1"/>
    <col min="66" max="66" width="6.1640625" customWidth="1"/>
    <col min="67" max="67" width="2.83203125" customWidth="1"/>
    <col min="69" max="69" width="6.5" customWidth="1"/>
    <col min="70" max="70" width="4.6640625" customWidth="1"/>
    <col min="71" max="71" width="5.33203125" customWidth="1"/>
    <col min="72" max="72" width="9.83203125" customWidth="1"/>
    <col min="73" max="73" width="5.5" customWidth="1"/>
    <col min="74" max="74" width="0.6640625" customWidth="1"/>
    <col min="75" max="75" width="5.5" customWidth="1"/>
    <col min="76" max="76" width="2.6640625" customWidth="1"/>
    <col min="78" max="78" width="6.5" customWidth="1"/>
    <col min="79" max="80" width="5.33203125" customWidth="1"/>
    <col min="81" max="81" width="9.83203125" customWidth="1"/>
    <col min="82" max="82" width="5" customWidth="1"/>
    <col min="83" max="83" width="0.6640625" customWidth="1"/>
    <col min="84" max="84" width="5.5" customWidth="1"/>
    <col min="85" max="85" width="2.6640625" customWidth="1"/>
    <col min="87" max="87" width="6.5" customWidth="1"/>
    <col min="88" max="89" width="5.33203125" customWidth="1"/>
    <col min="90" max="90" width="9.83203125" customWidth="1"/>
    <col min="91" max="91" width="5.1640625" customWidth="1"/>
    <col min="92" max="94" width="0.6640625" customWidth="1"/>
    <col min="95" max="95" width="5.5" customWidth="1"/>
    <col min="96" max="96" width="2.6640625" customWidth="1"/>
    <col min="98" max="98" width="6.5" customWidth="1"/>
    <col min="99" max="100" width="5.33203125" customWidth="1"/>
    <col min="101" max="101" width="9.83203125" customWidth="1"/>
    <col min="102" max="102" width="5" customWidth="1"/>
    <col min="103" max="103" width="0.6640625" customWidth="1"/>
    <col min="104" max="104" width="5.5" customWidth="1"/>
    <col min="105" max="105" width="2.6640625" customWidth="1"/>
    <col min="107" max="107" width="6.5" customWidth="1"/>
    <col min="108" max="109" width="5.33203125" customWidth="1"/>
    <col min="110" max="110" width="9.83203125" customWidth="1"/>
    <col min="111" max="111" width="5.1640625" customWidth="1"/>
    <col min="112" max="114" width="0.6640625" customWidth="1"/>
    <col min="115" max="115" width="5.5" customWidth="1"/>
    <col min="116" max="116" width="2.6640625" customWidth="1"/>
    <col min="118" max="118" width="6.5" customWidth="1"/>
    <col min="119" max="120" width="5.33203125" customWidth="1"/>
    <col min="121" max="121" width="9.83203125" customWidth="1"/>
    <col min="122" max="122" width="5" customWidth="1"/>
    <col min="123" max="123" width="0.6640625" customWidth="1"/>
    <col min="124" max="124" width="5.5" customWidth="1"/>
    <col min="125" max="125" width="2.6640625" customWidth="1"/>
    <col min="127" max="127" width="6.5" customWidth="1"/>
    <col min="128" max="129" width="5.33203125" customWidth="1"/>
    <col min="130" max="130" width="9.83203125" customWidth="1"/>
    <col min="131" max="131" width="5.1640625" customWidth="1"/>
    <col min="132" max="134" width="0.6640625" customWidth="1"/>
    <col min="135" max="135" width="5.5" customWidth="1"/>
    <col min="136" max="136" width="2.6640625" customWidth="1"/>
    <col min="138" max="138" width="6.5" customWidth="1"/>
    <col min="139" max="140" width="5.33203125" customWidth="1"/>
    <col min="141" max="141" width="9.83203125" customWidth="1"/>
    <col min="142" max="142" width="5" customWidth="1"/>
    <col min="143" max="143" width="0.6640625" customWidth="1"/>
    <col min="144" max="144" width="5.5" customWidth="1"/>
    <col min="145" max="145" width="2.6640625" customWidth="1"/>
    <col min="147" max="147" width="6.5" customWidth="1"/>
    <col min="148" max="149" width="5.33203125" customWidth="1"/>
    <col min="150" max="150" width="9.83203125" customWidth="1"/>
    <col min="151" max="151" width="5.1640625" customWidth="1"/>
    <col min="152" max="154" width="0.6640625" customWidth="1"/>
    <col min="155" max="155" width="5.5" customWidth="1"/>
    <col min="156" max="156" width="2.6640625" customWidth="1"/>
    <col min="158" max="158" width="6.5" customWidth="1"/>
    <col min="159" max="160" width="5.33203125" customWidth="1"/>
    <col min="161" max="161" width="9.83203125" customWidth="1"/>
    <col min="162" max="162" width="5" customWidth="1"/>
    <col min="163" max="163" width="0.6640625" customWidth="1"/>
    <col min="164" max="164" width="5.5" customWidth="1"/>
    <col min="165" max="165" width="2.6640625" customWidth="1"/>
    <col min="167" max="167" width="6.5" customWidth="1"/>
    <col min="168" max="169" width="5.33203125" customWidth="1"/>
    <col min="170" max="170" width="9.83203125" customWidth="1"/>
    <col min="171" max="171" width="5.1640625" customWidth="1"/>
    <col min="172" max="174" width="0.6640625" customWidth="1"/>
    <col min="175" max="175" width="5.5" customWidth="1"/>
    <col min="176" max="176" width="2.6640625" customWidth="1"/>
    <col min="178" max="178" width="6.5" customWidth="1"/>
    <col min="179" max="180" width="5.33203125" customWidth="1"/>
    <col min="181" max="181" width="9.83203125" customWidth="1"/>
    <col min="182" max="182" width="5" customWidth="1"/>
    <col min="183" max="183" width="0.6640625" customWidth="1"/>
    <col min="184" max="184" width="5.5" customWidth="1"/>
    <col min="185" max="185" width="2.6640625" customWidth="1"/>
    <col min="187" max="187" width="6.5" customWidth="1"/>
    <col min="188" max="189" width="5.33203125" customWidth="1"/>
    <col min="190" max="190" width="9.83203125" customWidth="1"/>
    <col min="191" max="191" width="5.1640625" customWidth="1"/>
    <col min="192" max="194" width="0.6640625" customWidth="1"/>
    <col min="195" max="195" width="5.5" customWidth="1"/>
    <col min="196" max="196" width="2.6640625" customWidth="1"/>
    <col min="198" max="198" width="6.5" customWidth="1"/>
    <col min="199" max="200" width="5.33203125" customWidth="1"/>
    <col min="201" max="201" width="9.83203125" customWidth="1"/>
    <col min="202" max="202" width="5" customWidth="1"/>
    <col min="203" max="203" width="0.6640625" customWidth="1"/>
    <col min="204" max="204" width="5.5" customWidth="1"/>
    <col min="205" max="205" width="2.6640625" customWidth="1"/>
    <col min="207" max="207" width="6.5" customWidth="1"/>
    <col min="208" max="209" width="5.33203125" customWidth="1"/>
    <col min="210" max="210" width="9.83203125" customWidth="1"/>
    <col min="211" max="211" width="5.1640625" customWidth="1"/>
    <col min="212" max="214" width="0.6640625" customWidth="1"/>
  </cols>
  <sheetData>
    <row r="7" spans="3:214" ht="19" x14ac:dyDescent="0.25">
      <c r="H7" s="55" t="s">
        <v>29</v>
      </c>
      <c r="I7" s="56"/>
      <c r="J7" s="56"/>
      <c r="K7" s="56"/>
      <c r="L7" s="56"/>
      <c r="M7" s="56"/>
      <c r="N7" s="56"/>
      <c r="O7" s="57"/>
      <c r="Q7" s="55" t="s">
        <v>30</v>
      </c>
      <c r="R7" s="56"/>
      <c r="S7" s="56"/>
      <c r="T7" s="56"/>
      <c r="U7" s="56"/>
      <c r="V7" s="56"/>
      <c r="W7" s="56"/>
      <c r="X7" s="57"/>
      <c r="Z7" s="55" t="s">
        <v>31</v>
      </c>
      <c r="AA7" s="56"/>
      <c r="AB7" s="56"/>
      <c r="AC7" s="56"/>
      <c r="AD7" s="56"/>
      <c r="AE7" s="56"/>
      <c r="AF7" s="56"/>
      <c r="AG7" s="57"/>
      <c r="AI7" s="15"/>
      <c r="AK7" s="49" t="s">
        <v>32</v>
      </c>
      <c r="AL7" s="50"/>
      <c r="AM7" s="50"/>
      <c r="AN7" s="50"/>
      <c r="AO7" s="50"/>
      <c r="AP7" s="50"/>
      <c r="AQ7" s="50"/>
      <c r="AR7" s="51"/>
      <c r="AT7" s="49" t="s">
        <v>33</v>
      </c>
      <c r="AU7" s="50"/>
      <c r="AV7" s="50"/>
      <c r="AW7" s="50"/>
      <c r="AX7" s="50"/>
      <c r="AY7" s="50"/>
      <c r="AZ7" s="50"/>
      <c r="BA7" s="51"/>
      <c r="BC7" s="49" t="s">
        <v>34</v>
      </c>
      <c r="BD7" s="50"/>
      <c r="BE7" s="50"/>
      <c r="BF7" s="50"/>
      <c r="BG7" s="50"/>
      <c r="BH7" s="50"/>
      <c r="BI7" s="50"/>
      <c r="BJ7" s="51"/>
      <c r="BL7" s="15"/>
      <c r="BN7" s="61" t="s">
        <v>35</v>
      </c>
      <c r="BO7" s="62"/>
      <c r="BP7" s="62"/>
      <c r="BQ7" s="62"/>
      <c r="BR7" s="62"/>
      <c r="BS7" s="62"/>
      <c r="BT7" s="62"/>
      <c r="BU7" s="63"/>
      <c r="BW7" s="61" t="s">
        <v>36</v>
      </c>
      <c r="BX7" s="62"/>
      <c r="BY7" s="62"/>
      <c r="BZ7" s="62"/>
      <c r="CA7" s="62"/>
      <c r="CB7" s="62"/>
      <c r="CC7" s="62"/>
      <c r="CD7" s="63"/>
      <c r="CF7" s="61" t="s">
        <v>37</v>
      </c>
      <c r="CG7" s="62"/>
      <c r="CH7" s="62"/>
      <c r="CI7" s="62"/>
      <c r="CJ7" s="62"/>
      <c r="CK7" s="62"/>
      <c r="CL7" s="62"/>
      <c r="CM7" s="63"/>
      <c r="CO7" s="15"/>
      <c r="CQ7" s="58" t="s">
        <v>38</v>
      </c>
      <c r="CR7" s="59"/>
      <c r="CS7" s="59"/>
      <c r="CT7" s="59"/>
      <c r="CU7" s="59"/>
      <c r="CV7" s="59"/>
      <c r="CW7" s="59"/>
      <c r="CX7" s="60"/>
      <c r="CZ7" s="58" t="s">
        <v>39</v>
      </c>
      <c r="DA7" s="59"/>
      <c r="DB7" s="59"/>
      <c r="DC7" s="59"/>
      <c r="DD7" s="59"/>
      <c r="DE7" s="59"/>
      <c r="DF7" s="59"/>
      <c r="DG7" s="60"/>
      <c r="DI7" s="15"/>
      <c r="DK7" s="40" t="s">
        <v>40</v>
      </c>
      <c r="DL7" s="41"/>
      <c r="DM7" s="41"/>
      <c r="DN7" s="41"/>
      <c r="DO7" s="41"/>
      <c r="DP7" s="41"/>
      <c r="DQ7" s="41"/>
      <c r="DR7" s="42"/>
      <c r="DT7" s="40" t="s">
        <v>41</v>
      </c>
      <c r="DU7" s="41"/>
      <c r="DV7" s="41"/>
      <c r="DW7" s="41"/>
      <c r="DX7" s="41"/>
      <c r="DY7" s="41"/>
      <c r="DZ7" s="41"/>
      <c r="EA7" s="42"/>
      <c r="EC7" s="15"/>
      <c r="EE7" s="43" t="s">
        <v>42</v>
      </c>
      <c r="EF7" s="44"/>
      <c r="EG7" s="44"/>
      <c r="EH7" s="44"/>
      <c r="EI7" s="44"/>
      <c r="EJ7" s="44"/>
      <c r="EK7" s="44"/>
      <c r="EL7" s="45"/>
      <c r="EN7" s="43" t="s">
        <v>43</v>
      </c>
      <c r="EO7" s="44"/>
      <c r="EP7" s="44"/>
      <c r="EQ7" s="44"/>
      <c r="ER7" s="44"/>
      <c r="ES7" s="44"/>
      <c r="ET7" s="44"/>
      <c r="EU7" s="45"/>
      <c r="EW7" s="15"/>
      <c r="EY7" s="46" t="s">
        <v>44</v>
      </c>
      <c r="EZ7" s="47"/>
      <c r="FA7" s="47"/>
      <c r="FB7" s="47"/>
      <c r="FC7" s="47"/>
      <c r="FD7" s="47"/>
      <c r="FE7" s="47"/>
      <c r="FF7" s="48"/>
      <c r="FH7" s="46" t="s">
        <v>45</v>
      </c>
      <c r="FI7" s="47"/>
      <c r="FJ7" s="47"/>
      <c r="FK7" s="47"/>
      <c r="FL7" s="47"/>
      <c r="FM7" s="47"/>
      <c r="FN7" s="47"/>
      <c r="FO7" s="48"/>
      <c r="FQ7" s="15"/>
      <c r="FS7" s="52" t="s">
        <v>51</v>
      </c>
      <c r="FT7" s="53"/>
      <c r="FU7" s="53"/>
      <c r="FV7" s="53"/>
      <c r="FW7" s="53"/>
      <c r="FX7" s="53"/>
      <c r="FY7" s="53"/>
      <c r="FZ7" s="54"/>
      <c r="GB7" s="52" t="s">
        <v>52</v>
      </c>
      <c r="GC7" s="53"/>
      <c r="GD7" s="53"/>
      <c r="GE7" s="53"/>
      <c r="GF7" s="53"/>
      <c r="GG7" s="53"/>
      <c r="GH7" s="53"/>
      <c r="GI7" s="54"/>
      <c r="GK7" s="15"/>
      <c r="GM7" s="52" t="s">
        <v>47</v>
      </c>
      <c r="GN7" s="53"/>
      <c r="GO7" s="53"/>
      <c r="GP7" s="53"/>
      <c r="GQ7" s="53"/>
      <c r="GR7" s="53"/>
      <c r="GS7" s="53"/>
      <c r="GT7" s="54"/>
      <c r="GV7" s="52" t="s">
        <v>48</v>
      </c>
      <c r="GW7" s="53"/>
      <c r="GX7" s="53"/>
      <c r="GY7" s="53"/>
      <c r="GZ7" s="53"/>
      <c r="HA7" s="53"/>
      <c r="HB7" s="53"/>
      <c r="HC7" s="54"/>
      <c r="HE7" s="15"/>
    </row>
    <row r="8" spans="3:214" x14ac:dyDescent="0.2">
      <c r="AI8" s="15"/>
      <c r="BL8" s="15"/>
      <c r="CO8" s="15"/>
      <c r="DI8" s="15"/>
      <c r="EC8" s="15"/>
      <c r="EW8" s="15"/>
      <c r="FQ8" s="15"/>
      <c r="GK8" s="15"/>
      <c r="HE8" s="15"/>
    </row>
    <row r="9" spans="3:214" x14ac:dyDescent="0.2">
      <c r="G9" s="13"/>
      <c r="H9" t="s">
        <v>26</v>
      </c>
      <c r="P9" s="13"/>
      <c r="Q9" t="s">
        <v>26</v>
      </c>
      <c r="Y9" s="13"/>
      <c r="Z9" t="s">
        <v>26</v>
      </c>
      <c r="AH9" s="13"/>
      <c r="AI9" s="15"/>
      <c r="AJ9" s="13"/>
      <c r="AK9" t="s">
        <v>26</v>
      </c>
      <c r="AS9" s="13"/>
      <c r="AT9" t="s">
        <v>26</v>
      </c>
      <c r="BB9" s="13"/>
      <c r="BC9" t="s">
        <v>26</v>
      </c>
      <c r="BK9" s="13"/>
      <c r="BL9" s="15"/>
      <c r="BM9" s="13"/>
      <c r="BN9" t="s">
        <v>26</v>
      </c>
      <c r="BV9" s="13"/>
      <c r="BW9" t="s">
        <v>26</v>
      </c>
      <c r="CE9" s="13"/>
      <c r="CF9" t="s">
        <v>26</v>
      </c>
      <c r="CN9" s="13"/>
      <c r="CO9" s="15"/>
      <c r="CP9" s="13"/>
      <c r="CQ9" t="s">
        <v>26</v>
      </c>
      <c r="CY9" s="13"/>
      <c r="CZ9" t="s">
        <v>26</v>
      </c>
      <c r="DH9" s="13"/>
      <c r="DI9" s="15"/>
      <c r="DJ9" s="13"/>
      <c r="DK9" t="s">
        <v>26</v>
      </c>
      <c r="DS9" s="13"/>
      <c r="DT9" t="s">
        <v>26</v>
      </c>
      <c r="EB9" s="13"/>
      <c r="EC9" s="15"/>
      <c r="ED9" s="13"/>
      <c r="EE9" t="s">
        <v>26</v>
      </c>
      <c r="EM9" s="13"/>
      <c r="EN9" t="s">
        <v>26</v>
      </c>
      <c r="EV9" s="13"/>
      <c r="EW9" s="15"/>
      <c r="EX9" s="13"/>
      <c r="EY9" t="s">
        <v>26</v>
      </c>
      <c r="FG9" s="13"/>
      <c r="FH9" t="s">
        <v>26</v>
      </c>
      <c r="FP9" s="13"/>
      <c r="FQ9" s="15"/>
      <c r="FR9" s="13"/>
      <c r="FS9" t="s">
        <v>26</v>
      </c>
      <c r="GA9" s="13"/>
      <c r="GB9" t="s">
        <v>26</v>
      </c>
      <c r="GJ9" s="13"/>
      <c r="GK9" s="15"/>
      <c r="GL9" s="13"/>
      <c r="GM9" t="s">
        <v>26</v>
      </c>
      <c r="GU9" s="13"/>
      <c r="GV9" t="s">
        <v>26</v>
      </c>
      <c r="HD9" s="13"/>
      <c r="HE9" s="15"/>
      <c r="HF9" s="13"/>
    </row>
    <row r="10" spans="3:214" x14ac:dyDescent="0.2">
      <c r="C10" s="12" t="s">
        <v>1</v>
      </c>
      <c r="D10" s="12" t="s">
        <v>14</v>
      </c>
      <c r="E10" s="11" t="s">
        <v>2</v>
      </c>
      <c r="G10" s="13"/>
      <c r="H10" s="14" t="s">
        <v>9</v>
      </c>
      <c r="P10" s="13"/>
      <c r="Q10" s="14" t="s">
        <v>9</v>
      </c>
      <c r="Y10" s="13"/>
      <c r="Z10" s="14" t="s">
        <v>9</v>
      </c>
      <c r="AH10" s="13"/>
      <c r="AI10" s="15"/>
      <c r="AJ10" s="13"/>
      <c r="AK10" s="17" t="s">
        <v>176</v>
      </c>
      <c r="AS10" s="13"/>
      <c r="AT10" s="17" t="s">
        <v>176</v>
      </c>
      <c r="BB10" s="13"/>
      <c r="BC10" s="17" t="s">
        <v>176</v>
      </c>
      <c r="BK10" s="13"/>
      <c r="BL10" s="15"/>
      <c r="BM10" s="13"/>
      <c r="BN10" s="18" t="s">
        <v>177</v>
      </c>
      <c r="BV10" s="13"/>
      <c r="BW10" s="18" t="s">
        <v>177</v>
      </c>
      <c r="CE10" s="13"/>
      <c r="CF10" s="18" t="s">
        <v>177</v>
      </c>
      <c r="CN10" s="13"/>
      <c r="CO10" s="15"/>
      <c r="CP10" s="13"/>
      <c r="CQ10" t="s">
        <v>178</v>
      </c>
      <c r="CY10" s="13"/>
      <c r="CZ10" t="s">
        <v>179</v>
      </c>
      <c r="DH10" s="13"/>
      <c r="DI10" s="15"/>
      <c r="DJ10" s="13"/>
      <c r="DK10" t="s">
        <v>178</v>
      </c>
      <c r="DS10" s="13"/>
      <c r="DT10" t="s">
        <v>179</v>
      </c>
      <c r="EB10" s="13"/>
      <c r="EC10" s="15"/>
      <c r="ED10" s="13"/>
      <c r="EE10" t="s">
        <v>178</v>
      </c>
      <c r="EM10" s="13"/>
      <c r="EN10" t="s">
        <v>179</v>
      </c>
      <c r="EV10" s="13"/>
      <c r="EW10" s="15"/>
      <c r="EX10" s="13"/>
      <c r="EY10" t="s">
        <v>178</v>
      </c>
      <c r="FG10" s="13"/>
      <c r="FH10" t="s">
        <v>179</v>
      </c>
      <c r="FP10" s="13"/>
      <c r="FQ10" s="15"/>
      <c r="FR10" s="13"/>
      <c r="FS10" t="s">
        <v>178</v>
      </c>
      <c r="GA10" s="13"/>
      <c r="GB10" t="s">
        <v>179</v>
      </c>
      <c r="GJ10" s="13"/>
      <c r="GK10" s="15"/>
      <c r="GL10" s="13"/>
      <c r="GM10" t="s">
        <v>178</v>
      </c>
      <c r="GU10" s="13"/>
      <c r="GV10" t="s">
        <v>179</v>
      </c>
      <c r="HD10" s="13"/>
      <c r="HE10" s="15"/>
      <c r="HF10" s="13"/>
    </row>
    <row r="11" spans="3:214" x14ac:dyDescent="0.2">
      <c r="C11" t="str" cm="1">
        <f t="array" ref="C11:C16">_xlfn._xlws.SORT(_xlfn.UNIQUE(tbl_Daten[Alter]))</f>
        <v/>
      </c>
      <c r="D11" t="str" cm="1">
        <f t="array" ref="D11:D13">_xlfn._xlws.SORT(_xlfn.UNIQUE(tbl_Daten[Geschlecht]))</f>
        <v/>
      </c>
      <c r="E11" t="str" cm="1">
        <f t="array" ref="E11:E17">_xlfn._xlws.SORT(_xlfn.UNIQUE(tbl_Daten[Bogenklasse]))</f>
        <v/>
      </c>
      <c r="G11" s="13"/>
      <c r="P11" s="13"/>
      <c r="Q11" t="s">
        <v>10</v>
      </c>
      <c r="Y11" s="13"/>
      <c r="Z11" t="s">
        <v>8</v>
      </c>
      <c r="AH11" s="13"/>
      <c r="AI11" s="15"/>
      <c r="AJ11" s="13"/>
      <c r="AS11" s="13"/>
      <c r="AT11" t="s">
        <v>10</v>
      </c>
      <c r="BB11" s="13"/>
      <c r="BC11" t="s">
        <v>8</v>
      </c>
      <c r="BK11" s="13"/>
      <c r="BL11" s="15"/>
      <c r="BM11" s="13"/>
      <c r="BV11" s="13"/>
      <c r="BW11" t="s">
        <v>10</v>
      </c>
      <c r="CE11" s="13"/>
      <c r="CF11" t="s">
        <v>8</v>
      </c>
      <c r="CN11" s="13"/>
      <c r="CO11" s="15"/>
      <c r="CP11" s="13"/>
      <c r="CQ11" t="s">
        <v>10</v>
      </c>
      <c r="CY11" s="13"/>
      <c r="CZ11" t="s">
        <v>8</v>
      </c>
      <c r="DH11" s="13"/>
      <c r="DI11" s="15"/>
      <c r="DJ11" s="13"/>
      <c r="DK11" t="s">
        <v>10</v>
      </c>
      <c r="DS11" s="13"/>
      <c r="DT11" t="s">
        <v>8</v>
      </c>
      <c r="EB11" s="13"/>
      <c r="EC11" s="15"/>
      <c r="ED11" s="13"/>
      <c r="EE11" t="s">
        <v>10</v>
      </c>
      <c r="EM11" s="13"/>
      <c r="EN11" t="s">
        <v>8</v>
      </c>
      <c r="EV11" s="13"/>
      <c r="EW11" s="15"/>
      <c r="EX11" s="13"/>
      <c r="EY11" t="s">
        <v>10</v>
      </c>
      <c r="FG11" s="13"/>
      <c r="FH11" t="s">
        <v>8</v>
      </c>
      <c r="FP11" s="13"/>
      <c r="FQ11" s="15"/>
      <c r="FR11" s="13"/>
      <c r="FS11" t="s">
        <v>10</v>
      </c>
      <c r="GA11" s="13"/>
      <c r="GB11" t="s">
        <v>8</v>
      </c>
      <c r="GJ11" s="13"/>
      <c r="GK11" s="15"/>
      <c r="GL11" s="13"/>
      <c r="GM11" t="s">
        <v>10</v>
      </c>
      <c r="GU11" s="13"/>
      <c r="GV11" t="s">
        <v>8</v>
      </c>
      <c r="HD11" s="13"/>
      <c r="HE11" s="15"/>
      <c r="HF11" s="13"/>
    </row>
    <row r="12" spans="3:214" x14ac:dyDescent="0.2">
      <c r="C12" t="str">
        <v>Da</v>
      </c>
      <c r="D12" t="str">
        <v>D</v>
      </c>
      <c r="E12" t="str">
        <v>JB</v>
      </c>
      <c r="G12" s="13"/>
      <c r="J12" s="7" t="s">
        <v>0</v>
      </c>
      <c r="K12" s="7" t="s">
        <v>3</v>
      </c>
      <c r="L12" s="7" t="s">
        <v>4</v>
      </c>
      <c r="M12" s="7" t="s">
        <v>25</v>
      </c>
      <c r="N12" s="7" t="s">
        <v>28</v>
      </c>
      <c r="O12" s="7" t="s">
        <v>5</v>
      </c>
      <c r="P12" s="13"/>
      <c r="S12" s="7" t="s">
        <v>0</v>
      </c>
      <c r="T12" s="7" t="s">
        <v>3</v>
      </c>
      <c r="U12" s="7" t="s">
        <v>4</v>
      </c>
      <c r="V12" s="7" t="s">
        <v>25</v>
      </c>
      <c r="W12" s="7" t="s">
        <v>28</v>
      </c>
      <c r="X12" s="7" t="s">
        <v>5</v>
      </c>
      <c r="Y12" s="13"/>
      <c r="AB12" s="7" t="s">
        <v>0</v>
      </c>
      <c r="AC12" s="7" t="s">
        <v>3</v>
      </c>
      <c r="AD12" s="7" t="s">
        <v>4</v>
      </c>
      <c r="AE12" s="7" t="s">
        <v>25</v>
      </c>
      <c r="AF12" s="7" t="s">
        <v>28</v>
      </c>
      <c r="AG12" s="7" t="s">
        <v>5</v>
      </c>
      <c r="AH12" s="13"/>
      <c r="AI12" s="15"/>
      <c r="AJ12" s="13"/>
      <c r="AM12" s="16" t="s">
        <v>0</v>
      </c>
      <c r="AN12" s="16" t="s">
        <v>3</v>
      </c>
      <c r="AO12" s="16" t="s">
        <v>4</v>
      </c>
      <c r="AP12" s="16" t="s">
        <v>25</v>
      </c>
      <c r="AQ12" s="16" t="s">
        <v>28</v>
      </c>
      <c r="AR12" s="16" t="s">
        <v>5</v>
      </c>
      <c r="AS12" s="13"/>
      <c r="AV12" s="16" t="s">
        <v>0</v>
      </c>
      <c r="AW12" s="16" t="s">
        <v>3</v>
      </c>
      <c r="AX12" s="16" t="s">
        <v>4</v>
      </c>
      <c r="AY12" s="16" t="s">
        <v>25</v>
      </c>
      <c r="AZ12" s="16" t="s">
        <v>28</v>
      </c>
      <c r="BA12" s="16" t="s">
        <v>5</v>
      </c>
      <c r="BB12" s="13"/>
      <c r="BE12" s="16" t="s">
        <v>0</v>
      </c>
      <c r="BF12" s="16" t="s">
        <v>3</v>
      </c>
      <c r="BG12" s="16" t="s">
        <v>4</v>
      </c>
      <c r="BH12" s="16" t="s">
        <v>25</v>
      </c>
      <c r="BI12" s="16" t="s">
        <v>28</v>
      </c>
      <c r="BJ12" s="16" t="s">
        <v>5</v>
      </c>
      <c r="BK12" s="13"/>
      <c r="BL12" s="15"/>
      <c r="BM12" s="13"/>
      <c r="BP12" s="19" t="s">
        <v>0</v>
      </c>
      <c r="BQ12" s="19" t="s">
        <v>3</v>
      </c>
      <c r="BR12" s="19" t="s">
        <v>4</v>
      </c>
      <c r="BS12" s="19" t="s">
        <v>25</v>
      </c>
      <c r="BT12" s="19" t="s">
        <v>28</v>
      </c>
      <c r="BU12" s="19" t="s">
        <v>5</v>
      </c>
      <c r="BV12" s="13"/>
      <c r="BY12" s="19" t="s">
        <v>0</v>
      </c>
      <c r="BZ12" s="19" t="s">
        <v>3</v>
      </c>
      <c r="CA12" s="19" t="s">
        <v>4</v>
      </c>
      <c r="CB12" s="19" t="s">
        <v>25</v>
      </c>
      <c r="CC12" s="19" t="s">
        <v>28</v>
      </c>
      <c r="CD12" s="19" t="s">
        <v>5</v>
      </c>
      <c r="CE12" s="13"/>
      <c r="CH12" s="19" t="s">
        <v>0</v>
      </c>
      <c r="CI12" s="19" t="s">
        <v>3</v>
      </c>
      <c r="CJ12" s="19" t="s">
        <v>4</v>
      </c>
      <c r="CK12" s="19" t="s">
        <v>25</v>
      </c>
      <c r="CL12" s="19" t="s">
        <v>28</v>
      </c>
      <c r="CM12" s="19" t="s">
        <v>5</v>
      </c>
      <c r="CN12" s="13"/>
      <c r="CO12" s="15"/>
      <c r="CP12" s="13"/>
      <c r="CQ12" s="20" t="s">
        <v>13</v>
      </c>
      <c r="CS12" s="21" t="s">
        <v>0</v>
      </c>
      <c r="CT12" s="21" t="s">
        <v>3</v>
      </c>
      <c r="CU12" s="21" t="s">
        <v>4</v>
      </c>
      <c r="CV12" s="21" t="s">
        <v>25</v>
      </c>
      <c r="CW12" s="21" t="s">
        <v>28</v>
      </c>
      <c r="CX12" s="21" t="s">
        <v>5</v>
      </c>
      <c r="CY12" s="13"/>
      <c r="CZ12" s="20" t="s">
        <v>13</v>
      </c>
      <c r="DB12" s="21" t="s">
        <v>0</v>
      </c>
      <c r="DC12" s="21" t="s">
        <v>3</v>
      </c>
      <c r="DD12" s="21" t="s">
        <v>4</v>
      </c>
      <c r="DE12" s="21" t="s">
        <v>25</v>
      </c>
      <c r="DF12" s="21" t="s">
        <v>28</v>
      </c>
      <c r="DG12" s="21" t="s">
        <v>5</v>
      </c>
      <c r="DH12" s="13"/>
      <c r="DI12" s="15"/>
      <c r="DJ12" s="13"/>
      <c r="DK12" s="22" t="s">
        <v>11</v>
      </c>
      <c r="DM12" s="21" t="s">
        <v>0</v>
      </c>
      <c r="DN12" s="21" t="s">
        <v>3</v>
      </c>
      <c r="DO12" s="21" t="s">
        <v>4</v>
      </c>
      <c r="DP12" s="21" t="s">
        <v>25</v>
      </c>
      <c r="DQ12" s="21" t="s">
        <v>28</v>
      </c>
      <c r="DR12" s="21" t="s">
        <v>5</v>
      </c>
      <c r="DS12" s="13"/>
      <c r="DT12" s="22" t="s">
        <v>11</v>
      </c>
      <c r="DV12" s="21" t="s">
        <v>0</v>
      </c>
      <c r="DW12" s="21" t="s">
        <v>3</v>
      </c>
      <c r="DX12" s="21" t="s">
        <v>4</v>
      </c>
      <c r="DY12" s="21" t="s">
        <v>25</v>
      </c>
      <c r="DZ12" s="21" t="s">
        <v>28</v>
      </c>
      <c r="EA12" s="21" t="s">
        <v>5</v>
      </c>
      <c r="EB12" s="13"/>
      <c r="EC12" s="15"/>
      <c r="ED12" s="13"/>
      <c r="EE12" s="23" t="s">
        <v>12</v>
      </c>
      <c r="EG12" s="24" t="s">
        <v>0</v>
      </c>
      <c r="EH12" s="24" t="s">
        <v>3</v>
      </c>
      <c r="EI12" s="24" t="s">
        <v>4</v>
      </c>
      <c r="EJ12" s="24" t="s">
        <v>25</v>
      </c>
      <c r="EK12" s="24" t="s">
        <v>28</v>
      </c>
      <c r="EL12" s="24" t="s">
        <v>5</v>
      </c>
      <c r="EM12" s="13"/>
      <c r="EN12" s="23" t="s">
        <v>12</v>
      </c>
      <c r="EP12" s="24" t="s">
        <v>0</v>
      </c>
      <c r="EQ12" s="24" t="s">
        <v>3</v>
      </c>
      <c r="ER12" s="24" t="s">
        <v>4</v>
      </c>
      <c r="ES12" s="24" t="s">
        <v>25</v>
      </c>
      <c r="ET12" s="24" t="s">
        <v>28</v>
      </c>
      <c r="EU12" s="24" t="s">
        <v>5</v>
      </c>
      <c r="EV12" s="13"/>
      <c r="EW12" s="15"/>
      <c r="EX12" s="13"/>
      <c r="EY12" s="25" t="s">
        <v>46</v>
      </c>
      <c r="FA12" s="26" t="s">
        <v>0</v>
      </c>
      <c r="FB12" s="26" t="s">
        <v>3</v>
      </c>
      <c r="FC12" s="26" t="s">
        <v>4</v>
      </c>
      <c r="FD12" s="26" t="s">
        <v>25</v>
      </c>
      <c r="FE12" s="26" t="s">
        <v>28</v>
      </c>
      <c r="FF12" s="26" t="s">
        <v>5</v>
      </c>
      <c r="FG12" s="13"/>
      <c r="FH12" t="s">
        <v>46</v>
      </c>
      <c r="FJ12" s="26" t="s">
        <v>0</v>
      </c>
      <c r="FK12" s="26" t="s">
        <v>3</v>
      </c>
      <c r="FL12" s="26" t="s">
        <v>4</v>
      </c>
      <c r="FM12" s="26" t="s">
        <v>25</v>
      </c>
      <c r="FN12" s="26" t="s">
        <v>28</v>
      </c>
      <c r="FO12" s="26" t="s">
        <v>5</v>
      </c>
      <c r="FP12" s="13"/>
      <c r="FQ12" s="15"/>
      <c r="FR12" s="13"/>
      <c r="FS12" s="28" t="s">
        <v>13</v>
      </c>
      <c r="FU12" s="29" t="s">
        <v>0</v>
      </c>
      <c r="FV12" s="29" t="s">
        <v>3</v>
      </c>
      <c r="FW12" s="29" t="s">
        <v>4</v>
      </c>
      <c r="FX12" s="29" t="s">
        <v>25</v>
      </c>
      <c r="FY12" s="29" t="s">
        <v>28</v>
      </c>
      <c r="FZ12" s="29" t="s">
        <v>5</v>
      </c>
      <c r="GA12" s="13"/>
      <c r="GB12" s="28" t="s">
        <v>13</v>
      </c>
      <c r="GD12" s="29" t="s">
        <v>0</v>
      </c>
      <c r="GE12" s="29" t="s">
        <v>3</v>
      </c>
      <c r="GF12" s="29" t="s">
        <v>4</v>
      </c>
      <c r="GG12" s="29" t="s">
        <v>25</v>
      </c>
      <c r="GH12" s="29" t="s">
        <v>28</v>
      </c>
      <c r="GI12" s="29" t="s">
        <v>5</v>
      </c>
      <c r="GJ12" s="13"/>
      <c r="GK12" s="15"/>
      <c r="GL12" s="13"/>
      <c r="GM12" s="28" t="s">
        <v>72</v>
      </c>
      <c r="GO12" s="29" t="s">
        <v>0</v>
      </c>
      <c r="GP12" s="29" t="s">
        <v>3</v>
      </c>
      <c r="GQ12" s="29" t="s">
        <v>4</v>
      </c>
      <c r="GR12" s="29" t="s">
        <v>25</v>
      </c>
      <c r="GS12" s="29" t="s">
        <v>28</v>
      </c>
      <c r="GT12" s="29" t="s">
        <v>5</v>
      </c>
      <c r="GU12" s="13"/>
      <c r="GV12" s="28" t="s">
        <v>72</v>
      </c>
      <c r="GX12" s="29" t="s">
        <v>0</v>
      </c>
      <c r="GY12" s="29" t="s">
        <v>3</v>
      </c>
      <c r="GZ12" s="29" t="s">
        <v>4</v>
      </c>
      <c r="HA12" s="29" t="s">
        <v>25</v>
      </c>
      <c r="HB12" s="29" t="s">
        <v>28</v>
      </c>
      <c r="HC12" s="29" t="s">
        <v>5</v>
      </c>
      <c r="HD12" s="13"/>
      <c r="HE12" s="15"/>
      <c r="HF12" s="13"/>
    </row>
    <row r="13" spans="3:214" x14ac:dyDescent="0.2">
      <c r="C13" t="str">
        <v>Ju</v>
      </c>
      <c r="D13" t="str">
        <v>M</v>
      </c>
      <c r="E13" t="str">
        <v>LB</v>
      </c>
      <c r="G13" s="13"/>
      <c r="J13" t="str" cm="1">
        <f t="array" ref="J13:N18">_xlfn.CHOOSECOLS(_xlfn._xlws.FILTER(tbl_Daten[],tbl_Daten[Alter]=$H$10),1,2,3,4,9)</f>
        <v>Ruperts  Alfred</v>
      </c>
      <c r="K13">
        <v>620</v>
      </c>
      <c r="L13">
        <v>0</v>
      </c>
      <c r="M13">
        <v>5</v>
      </c>
      <c r="N13">
        <v>619995</v>
      </c>
      <c r="O13">
        <f>IFERROR(_xlfn.RANK.EQ(N13,N$13:N$92,0),"")</f>
        <v>1</v>
      </c>
      <c r="P13" s="13"/>
      <c r="S13" t="str" cm="1">
        <f t="array" ref="S13:W15">_xlfn.CHOOSECOLS(_xlfn._xlws.FILTER(tbl_Daten[],(tbl_Daten[Alter]=Q$10)*(tbl_Daten[Geschlecht]=$Q$11)*(tbl_Daten[Geschlecht]&lt;&gt;"")),1,2,3,4,9)</f>
        <v>Linde  Anke</v>
      </c>
      <c r="T13">
        <v>580</v>
      </c>
      <c r="U13">
        <v>0</v>
      </c>
      <c r="V13">
        <v>0</v>
      </c>
      <c r="W13">
        <v>580000</v>
      </c>
      <c r="X13">
        <f>IFERROR(_xlfn.RANK.EQ(W13,W$13:W$92,0),"")</f>
        <v>1</v>
      </c>
      <c r="Y13" s="13"/>
      <c r="AB13" t="str" cm="1">
        <f t="array" ref="AB13:AF15">_xlfn.CHOOSECOLS(_xlfn._xlws.FILTER(tbl_Daten[],(tbl_Daten[Alter]=Z$10)*(tbl_Daten[Geschlecht]=Z$11)*(tbl_Daten[Geschlecht]&lt;&gt;"")),1,2,3,4,9)</f>
        <v>Ruperts  Alfred</v>
      </c>
      <c r="AC13">
        <v>620</v>
      </c>
      <c r="AD13">
        <v>0</v>
      </c>
      <c r="AE13">
        <v>5</v>
      </c>
      <c r="AF13">
        <v>619995</v>
      </c>
      <c r="AG13">
        <f>IFERROR(_xlfn.RANK.EQ(AF13,AF$13:AF$92,0),"")</f>
        <v>1</v>
      </c>
      <c r="AH13" s="13"/>
      <c r="AI13" s="15"/>
      <c r="AJ13" s="13"/>
      <c r="AM13" t="str" cm="1">
        <f t="array" ref="AM13:AQ18">_xlfn.CHOOSECOLS(_xlfn._xlws.FILTER(tbl_Daten[],tbl_Daten[Alter]=AK$10),1,2,3,4,9)</f>
        <v>Linde  Mario</v>
      </c>
      <c r="AN13">
        <v>590</v>
      </c>
      <c r="AO13">
        <v>0</v>
      </c>
      <c r="AP13">
        <v>0</v>
      </c>
      <c r="AQ13">
        <v>590000</v>
      </c>
      <c r="AR13">
        <f>IFERROR(_xlfn.RANK.EQ(AQ13,AQ$13:AQ$92,0),"")</f>
        <v>1</v>
      </c>
      <c r="AS13" s="13"/>
      <c r="AV13" t="str" cm="1">
        <f t="array" ref="AV13:AZ15">_xlfn.CHOOSECOLS(_xlfn._xlws.FILTER(tbl_Daten[],(tbl_Daten[Alter]=AT$10)*(tbl_Daten[Geschlecht]=AT$11)*(tbl_Daten[Geschlecht]&lt;&gt;"")),1,2,3,4,9)</f>
        <v>Süßmilch  Johanna</v>
      </c>
      <c r="AW13">
        <v>570</v>
      </c>
      <c r="AX13">
        <v>2</v>
      </c>
      <c r="AY13">
        <v>0</v>
      </c>
      <c r="AZ13">
        <v>570020</v>
      </c>
      <c r="BA13">
        <f>IFERROR(_xlfn.RANK.EQ(AZ13,AZ$13:AZ$92,0),"")</f>
        <v>1</v>
      </c>
      <c r="BB13" s="13"/>
      <c r="BE13" t="str" cm="1">
        <f t="array" ref="BE13:BI15">_xlfn.CHOOSECOLS(_xlfn._xlws.FILTER(tbl_Daten[],(tbl_Daten[Alter]=BC$10)*(tbl_Daten[Geschlecht]=BC$11)*(tbl_Daten[Geschlecht]&lt;&gt;"")),1,2,3,4,9)</f>
        <v>Linde  Mario</v>
      </c>
      <c r="BF13">
        <v>590</v>
      </c>
      <c r="BG13">
        <v>0</v>
      </c>
      <c r="BH13">
        <v>0</v>
      </c>
      <c r="BI13">
        <v>590000</v>
      </c>
      <c r="BJ13">
        <f>IFERROR(_xlfn.RANK.EQ(BI13,BI$13:BI$92,0),"")</f>
        <v>1</v>
      </c>
      <c r="BK13" s="13"/>
      <c r="BL13" s="15"/>
      <c r="BM13" s="13"/>
      <c r="BP13" t="str" cm="1">
        <f t="array" ref="BP13:BT18">_xlfn.CHOOSECOLS(_xlfn._xlws.FILTER(tbl_Daten[],tbl_Daten[Alter]=BN$10),1,2,3,4,9)</f>
        <v>Gruber  Alfred</v>
      </c>
      <c r="BQ13">
        <v>660</v>
      </c>
      <c r="BR13">
        <v>1</v>
      </c>
      <c r="BS13">
        <v>1</v>
      </c>
      <c r="BT13">
        <v>660009</v>
      </c>
      <c r="BU13">
        <f>IFERROR(_xlfn.RANK.EQ(BT13,BT$13:BT$92,0),"")</f>
        <v>1</v>
      </c>
      <c r="BV13" s="13"/>
      <c r="BY13" t="str" cm="1">
        <f t="array" ref="BY13:CC14">_xlfn.CHOOSECOLS(_xlfn._xlws.FILTER(tbl_Daten[],(tbl_Daten[Alter]=BW$10)*(tbl_Daten[Geschlecht]=BW$11)*(tbl_Daten[Geschlecht]&lt;&gt;"")),1,2,3,4,9)</f>
        <v>Gruber  Alfred</v>
      </c>
      <c r="BZ13">
        <v>660</v>
      </c>
      <c r="CA13">
        <v>1</v>
      </c>
      <c r="CB13">
        <v>1</v>
      </c>
      <c r="CC13">
        <v>660009</v>
      </c>
      <c r="CD13">
        <f>IFERROR(_xlfn.RANK.EQ(CC13,CC$13:CC$92,0),"")</f>
        <v>1</v>
      </c>
      <c r="CE13" s="13"/>
      <c r="CH13" t="str" cm="1">
        <f t="array" ref="CH13:CL16">_xlfn.CHOOSECOLS(_xlfn._xlws.FILTER(tbl_Daten[],(tbl_Daten[Alter]=CF$10)*(tbl_Daten[Geschlecht]=CF$11)*(tbl_Daten[Geschlecht]&lt;&gt;"")),1,2,3,4,9)</f>
        <v>Linde  Natalie</v>
      </c>
      <c r="CI13">
        <v>250</v>
      </c>
      <c r="CJ13">
        <v>0</v>
      </c>
      <c r="CK13">
        <v>0</v>
      </c>
      <c r="CL13">
        <v>250000</v>
      </c>
      <c r="CM13">
        <f>IFERROR(_xlfn.RANK.EQ(CL13,CL$13:CL$92,0),"")</f>
        <v>1</v>
      </c>
      <c r="CN13" s="13"/>
      <c r="CO13" s="15"/>
      <c r="CP13" s="13"/>
      <c r="CS13" t="str" cm="1">
        <f t="array" ref="CS13:CW15">_xlfn.CHOOSECOLS(_xlfn._xlws.FILTER(tbl_Daten[],(tbl_Daten[Alter]=CQ$10)*(tbl_Daten[Geschlecht]=CQ$11)*(tbl_Daten[Bogenklasse]=CQ$12)*(tbl_Daten[Bogenklasse]&lt;&gt;"")),1,2,3,4,9)</f>
        <v>Fürst  peter</v>
      </c>
      <c r="CT13">
        <v>460</v>
      </c>
      <c r="CU13">
        <v>0</v>
      </c>
      <c r="CV13">
        <v>0</v>
      </c>
      <c r="CW13">
        <v>460000</v>
      </c>
      <c r="CX13">
        <f>IFERROR(_xlfn.RANK.EQ(CW13,CW$13:CW$92,0),"")</f>
        <v>1</v>
      </c>
      <c r="CY13" s="13"/>
      <c r="DB13" t="str" cm="1">
        <f t="array" ref="DB13:DF14">_xlfn.CHOOSECOLS(_xlfn._xlws.FILTER(tbl_Daten[],(tbl_Daten[Alter]=CZ$10)*(tbl_Daten[Geschlecht]=CZ$11)*(tbl_Daten[Bogenklasse]=CZ$12)*(tbl_Daten[Bogenklasse]&lt;&gt;"")),1,2,3,4,9)</f>
        <v>Müller  Sandra</v>
      </c>
      <c r="DC13">
        <v>333</v>
      </c>
      <c r="DD13">
        <v>1</v>
      </c>
      <c r="DE13">
        <v>2</v>
      </c>
      <c r="DF13">
        <v>333008</v>
      </c>
      <c r="DG13">
        <f>IFERROR(_xlfn.RANK.EQ(DF13,DF$13:DF$92,0),"")</f>
        <v>1</v>
      </c>
      <c r="DH13" s="13"/>
      <c r="DI13" s="15"/>
      <c r="DJ13" s="13"/>
      <c r="DM13" t="str" cm="1">
        <f t="array" ref="DM13:DQ14">_xlfn.CHOOSECOLS(_xlfn._xlws.FILTER(tbl_Daten[],(tbl_Daten[Alter]=DK$10)*(tbl_Daten[Geschlecht]=DK$11)*(tbl_Daten[Bogenklasse]=DK$12)*(tbl_Daten[Bogenklasse]&lt;&gt;"")),1,2,3,4,9)</f>
        <v>Müller  Ilse</v>
      </c>
      <c r="DN13">
        <v>530</v>
      </c>
      <c r="DO13">
        <v>0</v>
      </c>
      <c r="DP13">
        <v>0</v>
      </c>
      <c r="DQ13">
        <v>530000</v>
      </c>
      <c r="DR13">
        <f>IFERROR(_xlfn.RANK.EQ(DQ13,DQ$13:DQ$92,0),"")</f>
        <v>1</v>
      </c>
      <c r="DS13" s="13"/>
      <c r="DV13" t="str" cm="1">
        <f t="array" ref="DV13:DZ14">_xlfn.CHOOSECOLS(_xlfn._xlws.FILTER(tbl_Daten[],(tbl_Daten[Alter]=DT$10)*(tbl_Daten[Geschlecht]=DT$11)*(tbl_Daten[Bogenklasse]=DT$12)*(tbl_Daten[Bogenklasse]&lt;&gt;"")),1,2,3,4,9)</f>
        <v>Turner  Harald</v>
      </c>
      <c r="DW13">
        <v>660</v>
      </c>
      <c r="DX13">
        <v>1</v>
      </c>
      <c r="DY13">
        <v>1</v>
      </c>
      <c r="DZ13">
        <v>660009</v>
      </c>
      <c r="EA13">
        <f>IFERROR(_xlfn.RANK.EQ(DZ13,DZ$13:DZ$92,0),"")</f>
        <v>1</v>
      </c>
      <c r="EB13" s="13"/>
      <c r="EC13" s="15"/>
      <c r="ED13" s="13"/>
      <c r="EG13" t="str" cm="1">
        <f t="array" ref="EG13:EK14">_xlfn.CHOOSECOLS(_xlfn._xlws.FILTER(tbl_Daten[],(tbl_Daten[Alter]=EE$10)*(tbl_Daten[Geschlecht]=EE$11)*(tbl_Daten[Bogenklasse]=EE$12)*(tbl_Daten[Bogenklasse]&lt;&gt;"")),1,2,3,4,9)</f>
        <v>Schröder  Marie</v>
      </c>
      <c r="EH13">
        <v>660</v>
      </c>
      <c r="EI13">
        <v>1</v>
      </c>
      <c r="EJ13">
        <v>5</v>
      </c>
      <c r="EK13">
        <v>660005</v>
      </c>
      <c r="EL13">
        <f>IFERROR(_xlfn.RANK.EQ(EK13,EK$13:EK$92,0),"")</f>
        <v>1</v>
      </c>
      <c r="EM13" s="13"/>
      <c r="EP13" t="str" cm="1">
        <f t="array" ref="EP13:ET14">_xlfn.CHOOSECOLS(_xlfn._xlws.FILTER(tbl_Daten[],(tbl_Daten[Alter]=EN$10)*(tbl_Daten[Geschlecht]=EN$11)*(tbl_Daten[Bogenklasse]=EN$12)*(tbl_Daten[Bogenklasse]&lt;&gt;"")),1,2,3,4,9)</f>
        <v>Bollweg  Harald</v>
      </c>
      <c r="EQ13">
        <v>450</v>
      </c>
      <c r="ER13">
        <v>0</v>
      </c>
      <c r="ES13">
        <v>0</v>
      </c>
      <c r="ET13">
        <v>450000</v>
      </c>
      <c r="EU13">
        <f>IFERROR(_xlfn.RANK.EQ(ET13,ET$13:ET$92,0),"")</f>
        <v>1</v>
      </c>
      <c r="EV13" s="13"/>
      <c r="EW13" s="15"/>
      <c r="EX13" s="13"/>
      <c r="FA13" t="str" cm="1">
        <f t="array" ref="FA13:FE14">_xlfn.CHOOSECOLS(_xlfn._xlws.FILTER(tbl_Daten[],(tbl_Daten[Alter]=EY$10)*(tbl_Daten[Geschlecht]=EY$11)*(tbl_Daten[Bogenklasse]=EY$12)*(tbl_Daten[Bogenklasse]&lt;&gt;"")),1,2,3,4,9)</f>
        <v>Kroner  Simon</v>
      </c>
      <c r="FB13">
        <v>570</v>
      </c>
      <c r="FC13">
        <v>0</v>
      </c>
      <c r="FD13">
        <v>5</v>
      </c>
      <c r="FE13">
        <v>569995</v>
      </c>
      <c r="FF13">
        <f>IFERROR(_xlfn.RANK.EQ(FE13,FE$13:FE$92,0),"")</f>
        <v>1</v>
      </c>
      <c r="FG13" s="13"/>
      <c r="FJ13" t="str" cm="1">
        <f t="array" ref="FJ13:FN14">_xlfn.CHOOSECOLS(_xlfn._xlws.FILTER(tbl_Daten[],(tbl_Daten[Alter]=FH$10)*(tbl_Daten[Geschlecht]=FH$11)*(tbl_Daten[Bogenklasse]=FH$12)*(tbl_Daten[Bogenklasse]&lt;&gt;"")),1,2,3,4,9)</f>
        <v>Müller  Lina</v>
      </c>
      <c r="FK13">
        <v>520</v>
      </c>
      <c r="FL13">
        <v>0</v>
      </c>
      <c r="FM13">
        <v>0</v>
      </c>
      <c r="FN13">
        <v>520000</v>
      </c>
      <c r="FO13">
        <f>IFERROR(_xlfn.RANK.EQ(FN13,FN$13:FN$92,0),"")</f>
        <v>1</v>
      </c>
      <c r="FP13" s="13"/>
      <c r="FQ13" s="15"/>
      <c r="FR13" s="13"/>
      <c r="FU13" t="str" cm="1">
        <f t="array" ref="FU13:FY15">_xlfn.CHOOSECOLS(_xlfn._xlws.FILTER(tbl_Daten[],(tbl_Daten[Alter]=FS$10)*(tbl_Daten[Geschlecht]=FS$11)*(tbl_Daten[Bogenklasse]=FS$12)*(tbl_Daten[Bogenklasse]&lt;&gt;"")),1,2,3,4,9)</f>
        <v>Fürst  peter</v>
      </c>
      <c r="FV13">
        <v>460</v>
      </c>
      <c r="FW13">
        <v>0</v>
      </c>
      <c r="FX13">
        <v>0</v>
      </c>
      <c r="FY13">
        <v>460000</v>
      </c>
      <c r="FZ13">
        <f>IFERROR(_xlfn.RANK.EQ(FY13,FY$13:FY$92,0),"")</f>
        <v>1</v>
      </c>
      <c r="GA13" s="13"/>
      <c r="GD13" t="str" cm="1">
        <f t="array" ref="GD13:GH14">_xlfn.CHOOSECOLS(_xlfn._xlws.FILTER(tbl_Daten[],(tbl_Daten[Alter]=GB$10)*(tbl_Daten[Geschlecht]=GB$11)*(tbl_Daten[Bogenklasse]=GB$12)*(tbl_Daten[Bogenklasse]&lt;&gt;"")),1,2,3,4,9)</f>
        <v>Müller  Sandra</v>
      </c>
      <c r="GE13">
        <v>333</v>
      </c>
      <c r="GF13">
        <v>1</v>
      </c>
      <c r="GG13">
        <v>2</v>
      </c>
      <c r="GH13">
        <v>333008</v>
      </c>
      <c r="GI13">
        <f>IFERROR(_xlfn.RANK.EQ(GH13,GH$13:GH$92,0),"")</f>
        <v>1</v>
      </c>
      <c r="GJ13" s="13"/>
      <c r="GK13" s="15"/>
      <c r="GL13" s="13"/>
      <c r="GO13" t="str" cm="1">
        <f t="array" ref="GO13:GS15">_xlfn.CHOOSECOLS(_xlfn._xlws.FILTER(tbl_Daten[],(tbl_Daten[Alter]=GM$10)*(tbl_Daten[Geschlecht]=GM$11)*(tbl_Daten[Bogenklasse]=GM$12)*(tbl_Daten[Bogenklasse]&lt;&gt;"")),1,2,3,4,9)</f>
        <v>Ritter  Louisa</v>
      </c>
      <c r="GP13">
        <v>660</v>
      </c>
      <c r="GQ13">
        <v>1</v>
      </c>
      <c r="GR13">
        <v>2</v>
      </c>
      <c r="GS13">
        <v>660008</v>
      </c>
      <c r="GT13">
        <f>IFERROR(_xlfn.RANK.EQ(GS13,GS$13:GS$92,0),"")</f>
        <v>1</v>
      </c>
      <c r="GU13" s="13"/>
      <c r="GX13" t="str" cm="1">
        <f t="array" ref="GX13:HB14">_xlfn.CHOOSECOLS(_xlfn._xlws.FILTER(tbl_Daten[],(tbl_Daten[Alter]=GV$10)*(tbl_Daten[Geschlecht]=GV$11)*(tbl_Daten[Bogenklasse]=GV$12)*(tbl_Daten[Bogenklasse]&lt;&gt;"")),1,2,3,4,9)</f>
        <v>Mayer  Klaus</v>
      </c>
      <c r="GY13">
        <v>540</v>
      </c>
      <c r="GZ13">
        <v>0</v>
      </c>
      <c r="HA13">
        <v>0</v>
      </c>
      <c r="HB13">
        <v>540000</v>
      </c>
      <c r="HC13">
        <f>IFERROR(_xlfn.RANK.EQ(HB13,HB$13:HB$92,0),"")</f>
        <v>1</v>
      </c>
      <c r="HD13" s="13"/>
      <c r="HE13" s="15"/>
      <c r="HF13" s="13"/>
    </row>
    <row r="14" spans="3:214" x14ac:dyDescent="0.2">
      <c r="C14" t="str">
        <v>Mä</v>
      </c>
      <c r="E14" t="str">
        <v>LBM</v>
      </c>
      <c r="G14" s="13"/>
      <c r="J14" t="str">
        <v>Linde  Anke</v>
      </c>
      <c r="K14">
        <v>580</v>
      </c>
      <c r="L14">
        <v>0</v>
      </c>
      <c r="M14">
        <v>0</v>
      </c>
      <c r="N14">
        <v>580000</v>
      </c>
      <c r="O14">
        <f t="shared" ref="O14:O41" si="0">IFERROR(_xlfn.RANK.EQ(N14,N$13:N$92,0),"")</f>
        <v>2</v>
      </c>
      <c r="P14" s="13"/>
      <c r="S14" t="str">
        <v>Huber-Rotten   Ingrid</v>
      </c>
      <c r="T14">
        <v>350</v>
      </c>
      <c r="U14">
        <v>0</v>
      </c>
      <c r="V14">
        <v>0</v>
      </c>
      <c r="W14">
        <v>350000</v>
      </c>
      <c r="X14">
        <f t="shared" ref="X14:X41" si="1">IFERROR(_xlfn.RANK.EQ(W14,W$13:W$92,0),"")</f>
        <v>2</v>
      </c>
      <c r="Y14" s="13"/>
      <c r="AB14" t="str">
        <v>Blüml  Michaela</v>
      </c>
      <c r="AC14">
        <v>550</v>
      </c>
      <c r="AD14">
        <v>0</v>
      </c>
      <c r="AE14">
        <v>0</v>
      </c>
      <c r="AF14">
        <v>550000</v>
      </c>
      <c r="AG14">
        <f t="shared" ref="AG14:AG41" si="2">IFERROR(_xlfn.RANK.EQ(AF14,AF$13:AF$92,0),"")</f>
        <v>2</v>
      </c>
      <c r="AH14" s="13"/>
      <c r="AI14" s="15"/>
      <c r="AJ14" s="13"/>
      <c r="AM14" t="str">
        <v>Süßmilch  Johanna</v>
      </c>
      <c r="AN14">
        <v>570</v>
      </c>
      <c r="AO14">
        <v>2</v>
      </c>
      <c r="AP14">
        <v>0</v>
      </c>
      <c r="AQ14">
        <v>570020</v>
      </c>
      <c r="AR14">
        <f t="shared" ref="AR14:AR41" si="3">IFERROR(_xlfn.RANK.EQ(AQ14,AQ$13:AQ$92,0),"")</f>
        <v>2</v>
      </c>
      <c r="AS14" s="13"/>
      <c r="AV14" t="str">
        <v>Kleinert  Claudia</v>
      </c>
      <c r="AW14">
        <v>440</v>
      </c>
      <c r="AX14">
        <v>0</v>
      </c>
      <c r="AY14">
        <v>0</v>
      </c>
      <c r="AZ14">
        <v>440000</v>
      </c>
      <c r="BA14">
        <f t="shared" ref="BA14:BA41" si="4">IFERROR(_xlfn.RANK.EQ(AZ14,AZ$13:AZ$92,0),"")</f>
        <v>2</v>
      </c>
      <c r="BB14" s="13"/>
      <c r="BE14" t="str">
        <v>Z mer  Harald</v>
      </c>
      <c r="BF14">
        <v>150</v>
      </c>
      <c r="BG14">
        <v>0</v>
      </c>
      <c r="BH14">
        <v>0</v>
      </c>
      <c r="BI14">
        <v>150000</v>
      </c>
      <c r="BJ14">
        <f t="shared" ref="BJ14:BJ41" si="5">IFERROR(_xlfn.RANK.EQ(BI14,BI$13:BI$92,0),"")</f>
        <v>2</v>
      </c>
      <c r="BK14" s="13"/>
      <c r="BL14" s="15"/>
      <c r="BM14" s="13"/>
      <c r="BP14" t="str">
        <v>Linde  Natalie</v>
      </c>
      <c r="BQ14">
        <v>250</v>
      </c>
      <c r="BR14">
        <v>0</v>
      </c>
      <c r="BS14">
        <v>0</v>
      </c>
      <c r="BT14">
        <v>250000</v>
      </c>
      <c r="BU14">
        <f t="shared" ref="BU14:BU41" si="6">IFERROR(_xlfn.RANK.EQ(BT14,BT$13:BT$92,0),"")</f>
        <v>2</v>
      </c>
      <c r="BV14" s="13"/>
      <c r="BY14" t="str">
        <v>Blomberg  Armin</v>
      </c>
      <c r="BZ14">
        <v>222</v>
      </c>
      <c r="CA14">
        <v>0</v>
      </c>
      <c r="CB14">
        <v>0</v>
      </c>
      <c r="CC14">
        <v>222000</v>
      </c>
      <c r="CD14">
        <f t="shared" ref="CD14:CD41" si="7">IFERROR(_xlfn.RANK.EQ(CC14,CC$13:CC$92,0),"")</f>
        <v>2</v>
      </c>
      <c r="CE14" s="13"/>
      <c r="CH14" t="str">
        <v>Nordhoff  Silke</v>
      </c>
      <c r="CI14">
        <v>240</v>
      </c>
      <c r="CJ14">
        <v>0</v>
      </c>
      <c r="CK14">
        <v>0</v>
      </c>
      <c r="CL14">
        <v>240000</v>
      </c>
      <c r="CM14">
        <f t="shared" ref="CM14:CM41" si="8">IFERROR(_xlfn.RANK.EQ(CL14,CL$13:CL$92,0),"")</f>
        <v>2</v>
      </c>
      <c r="CN14" s="13"/>
      <c r="CO14" s="15"/>
      <c r="CP14" s="13"/>
      <c r="CS14" t="str">
        <v>Kroner  Herbert</v>
      </c>
      <c r="CT14">
        <v>330</v>
      </c>
      <c r="CU14">
        <v>0</v>
      </c>
      <c r="CV14">
        <v>0</v>
      </c>
      <c r="CW14">
        <v>330000</v>
      </c>
      <c r="CX14">
        <f t="shared" ref="CX14:CX41" si="9">IFERROR(_xlfn.RANK.EQ(CW14,CW$13:CW$92,0),"")</f>
        <v>2</v>
      </c>
      <c r="CY14" s="13"/>
      <c r="DB14" t="str">
        <v>Bauer  Rudolf</v>
      </c>
      <c r="DC14">
        <v>247</v>
      </c>
      <c r="DD14">
        <v>0</v>
      </c>
      <c r="DE14">
        <v>0</v>
      </c>
      <c r="DF14">
        <v>247000</v>
      </c>
      <c r="DG14">
        <f t="shared" ref="DG14:DG41" si="10">IFERROR(_xlfn.RANK.EQ(DF14,DF$13:DF$92,0),"")</f>
        <v>2</v>
      </c>
      <c r="DH14" s="13"/>
      <c r="DI14" s="15"/>
      <c r="DJ14" s="13"/>
      <c r="DM14" t="str">
        <v>Ahlbrecht  Susanne</v>
      </c>
      <c r="DN14">
        <v>120</v>
      </c>
      <c r="DO14">
        <v>4</v>
      </c>
      <c r="DP14">
        <v>0</v>
      </c>
      <c r="DQ14">
        <v>120040</v>
      </c>
      <c r="DR14">
        <f t="shared" ref="DR14:DR41" si="11">IFERROR(_xlfn.RANK.EQ(DQ14,DQ$13:DQ$92,0),"")</f>
        <v>2</v>
      </c>
      <c r="DS14" s="13"/>
      <c r="DV14" t="str">
        <v>Müller  Johann</v>
      </c>
      <c r="DW14">
        <v>430</v>
      </c>
      <c r="DX14">
        <v>0</v>
      </c>
      <c r="DY14">
        <v>0</v>
      </c>
      <c r="DZ14">
        <v>430000</v>
      </c>
      <c r="EA14">
        <f t="shared" ref="EA14:EA41" si="12">IFERROR(_xlfn.RANK.EQ(DZ14,DZ$13:DZ$92,0),"")</f>
        <v>2</v>
      </c>
      <c r="EB14" s="13"/>
      <c r="EC14" s="15"/>
      <c r="ED14" s="13"/>
      <c r="EG14" t="str">
        <v>Starke  Moni</v>
      </c>
      <c r="EH14">
        <v>660</v>
      </c>
      <c r="EI14">
        <v>1</v>
      </c>
      <c r="EJ14">
        <v>6</v>
      </c>
      <c r="EK14">
        <v>660004</v>
      </c>
      <c r="EL14">
        <f t="shared" ref="EL14:EL41" si="13">IFERROR(_xlfn.RANK.EQ(EK14,EK$13:EK$92,0),"")</f>
        <v>2</v>
      </c>
      <c r="EM14" s="13"/>
      <c r="EP14" t="str">
        <v>Heider  Wilhelm</v>
      </c>
      <c r="EQ14">
        <v>420</v>
      </c>
      <c r="ER14">
        <v>0</v>
      </c>
      <c r="ES14">
        <v>0</v>
      </c>
      <c r="ET14">
        <v>420000</v>
      </c>
      <c r="EU14">
        <f t="shared" ref="EU14:EU41" si="14">IFERROR(_xlfn.RANK.EQ(ET14,ET$13:ET$92,0),"")</f>
        <v>2</v>
      </c>
      <c r="EV14" s="13"/>
      <c r="EW14" s="15"/>
      <c r="EX14" s="13"/>
      <c r="FA14" t="str">
        <v>Aalinger  In</v>
      </c>
      <c r="FB14">
        <v>230</v>
      </c>
      <c r="FC14">
        <v>0</v>
      </c>
      <c r="FD14">
        <v>0</v>
      </c>
      <c r="FE14">
        <v>230000</v>
      </c>
      <c r="FF14">
        <f t="shared" ref="FF14:FF41" si="15">IFERROR(_xlfn.RANK.EQ(FE14,FE$13:FE$92,0),"")</f>
        <v>2</v>
      </c>
      <c r="FG14" s="13"/>
      <c r="FJ14" t="str">
        <v>Riemenschneider  Klaus Friedric</v>
      </c>
      <c r="FK14">
        <v>130</v>
      </c>
      <c r="FL14">
        <v>0</v>
      </c>
      <c r="FM14">
        <v>0</v>
      </c>
      <c r="FN14">
        <v>130000</v>
      </c>
      <c r="FO14">
        <f t="shared" ref="FO14:FO41" si="16">IFERROR(_xlfn.RANK.EQ(FN14,FN$13:FN$92,0),"")</f>
        <v>2</v>
      </c>
      <c r="FP14" s="13"/>
      <c r="FQ14" s="15"/>
      <c r="FR14" s="13"/>
      <c r="FU14" t="str">
        <v>Kroner  Herbert</v>
      </c>
      <c r="FV14">
        <v>330</v>
      </c>
      <c r="FW14">
        <v>0</v>
      </c>
      <c r="FX14">
        <v>0</v>
      </c>
      <c r="FY14">
        <v>330000</v>
      </c>
      <c r="FZ14">
        <f t="shared" ref="FZ14:FZ41" si="17">IFERROR(_xlfn.RANK.EQ(FY14,FY$13:FY$92,0),"")</f>
        <v>2</v>
      </c>
      <c r="GA14" s="13"/>
      <c r="GD14" t="str">
        <v>Bauer  Rudolf</v>
      </c>
      <c r="GE14">
        <v>247</v>
      </c>
      <c r="GF14">
        <v>0</v>
      </c>
      <c r="GG14">
        <v>0</v>
      </c>
      <c r="GH14">
        <v>247000</v>
      </c>
      <c r="GI14">
        <f t="shared" ref="GI14:GI41" si="18">IFERROR(_xlfn.RANK.EQ(GH14,GH$13:GH$92,0),"")</f>
        <v>2</v>
      </c>
      <c r="GJ14" s="13"/>
      <c r="GK14" s="15"/>
      <c r="GL14" s="13"/>
      <c r="GO14" t="str">
        <v>Reuter  Jens</v>
      </c>
      <c r="GP14">
        <v>660</v>
      </c>
      <c r="GQ14">
        <v>1</v>
      </c>
      <c r="GR14">
        <v>2</v>
      </c>
      <c r="GS14">
        <v>660008</v>
      </c>
      <c r="GT14">
        <f t="shared" ref="GT14:GT41" si="19">IFERROR(_xlfn.RANK.EQ(GS14,GS$13:GS$92,0),"")</f>
        <v>1</v>
      </c>
      <c r="GU14" s="13"/>
      <c r="GX14" t="str">
        <v>Zirnlich  Heinrich</v>
      </c>
      <c r="GY14">
        <v>333</v>
      </c>
      <c r="GZ14">
        <v>0</v>
      </c>
      <c r="HA14">
        <v>0</v>
      </c>
      <c r="HB14">
        <v>333000</v>
      </c>
      <c r="HC14">
        <f t="shared" ref="HC14:HC41" si="20">IFERROR(_xlfn.RANK.EQ(HB14,HB$13:HB$92,0),"")</f>
        <v>2</v>
      </c>
      <c r="HD14" s="13"/>
      <c r="HE14" s="15"/>
      <c r="HF14" s="13"/>
    </row>
    <row r="15" spans="3:214" x14ac:dyDescent="0.2">
      <c r="C15" t="str">
        <v>Mi</v>
      </c>
      <c r="E15" t="str">
        <v>PB</v>
      </c>
      <c r="G15" s="13"/>
      <c r="J15" t="str">
        <v>Blüml  Michaela</v>
      </c>
      <c r="K15">
        <v>550</v>
      </c>
      <c r="L15">
        <v>0</v>
      </c>
      <c r="M15">
        <v>0</v>
      </c>
      <c r="N15">
        <v>550000</v>
      </c>
      <c r="O15">
        <f t="shared" si="0"/>
        <v>3</v>
      </c>
      <c r="P15" s="13"/>
      <c r="S15" t="str">
        <v>Ortler  Birgit</v>
      </c>
      <c r="T15">
        <v>153</v>
      </c>
      <c r="U15">
        <v>0</v>
      </c>
      <c r="V15">
        <v>0</v>
      </c>
      <c r="W15">
        <v>153000</v>
      </c>
      <c r="X15">
        <f t="shared" si="1"/>
        <v>3</v>
      </c>
      <c r="Y15" s="13"/>
      <c r="AB15" t="str">
        <v>Knogel  Frank</v>
      </c>
      <c r="AC15">
        <v>399</v>
      </c>
      <c r="AD15">
        <v>1</v>
      </c>
      <c r="AE15">
        <v>1</v>
      </c>
      <c r="AF15">
        <v>399009</v>
      </c>
      <c r="AG15">
        <f t="shared" si="2"/>
        <v>3</v>
      </c>
      <c r="AH15" s="13"/>
      <c r="AI15" s="15"/>
      <c r="AJ15" s="13"/>
      <c r="AM15" t="str">
        <v>Kleinert  Claudia</v>
      </c>
      <c r="AN15">
        <v>440</v>
      </c>
      <c r="AO15">
        <v>0</v>
      </c>
      <c r="AP15">
        <v>0</v>
      </c>
      <c r="AQ15">
        <v>440000</v>
      </c>
      <c r="AR15">
        <f t="shared" si="3"/>
        <v>3</v>
      </c>
      <c r="AS15" s="13"/>
      <c r="AV15" t="str">
        <v>Klausewitz  Anna</v>
      </c>
      <c r="AW15">
        <v>320</v>
      </c>
      <c r="AX15">
        <v>0</v>
      </c>
      <c r="AY15">
        <v>0</v>
      </c>
      <c r="AZ15">
        <v>320000</v>
      </c>
      <c r="BA15">
        <f t="shared" si="4"/>
        <v>3</v>
      </c>
      <c r="BB15" s="13"/>
      <c r="BE15" t="str">
        <v>Zanker  Hans</v>
      </c>
      <c r="BF15">
        <v>140</v>
      </c>
      <c r="BG15">
        <v>0</v>
      </c>
      <c r="BH15">
        <v>0</v>
      </c>
      <c r="BI15">
        <v>140000</v>
      </c>
      <c r="BJ15">
        <f t="shared" si="5"/>
        <v>3</v>
      </c>
      <c r="BK15" s="13"/>
      <c r="BL15" s="15"/>
      <c r="BM15" s="13"/>
      <c r="BP15" t="str">
        <v>Nordhoff  Silke</v>
      </c>
      <c r="BQ15">
        <v>240</v>
      </c>
      <c r="BR15">
        <v>0</v>
      </c>
      <c r="BS15">
        <v>0</v>
      </c>
      <c r="BT15">
        <v>240000</v>
      </c>
      <c r="BU15">
        <f t="shared" si="6"/>
        <v>3</v>
      </c>
      <c r="BV15" s="13"/>
      <c r="CD15" t="str">
        <f t="shared" si="7"/>
        <v/>
      </c>
      <c r="CE15" s="13"/>
      <c r="CH15" t="str">
        <v>Gruber  Sabine</v>
      </c>
      <c r="CI15">
        <v>220</v>
      </c>
      <c r="CJ15">
        <v>0</v>
      </c>
      <c r="CK15">
        <v>0</v>
      </c>
      <c r="CL15">
        <v>220000</v>
      </c>
      <c r="CM15">
        <f t="shared" si="8"/>
        <v>3</v>
      </c>
      <c r="CN15" s="13"/>
      <c r="CO15" s="15"/>
      <c r="CP15" s="13"/>
      <c r="CS15" t="str">
        <v>Kroner  Ilse</v>
      </c>
      <c r="CT15">
        <v>120</v>
      </c>
      <c r="CU15">
        <v>2</v>
      </c>
      <c r="CV15">
        <v>3</v>
      </c>
      <c r="CW15">
        <v>120017</v>
      </c>
      <c r="CX15">
        <f t="shared" si="9"/>
        <v>3</v>
      </c>
      <c r="CY15" s="13"/>
      <c r="DG15" t="str">
        <f t="shared" si="10"/>
        <v/>
      </c>
      <c r="DH15" s="13"/>
      <c r="DI15" s="15"/>
      <c r="DJ15" s="13"/>
      <c r="DR15" t="str">
        <f t="shared" si="11"/>
        <v/>
      </c>
      <c r="DS15" s="13"/>
      <c r="EA15" t="str">
        <f t="shared" si="12"/>
        <v/>
      </c>
      <c r="EB15" s="13"/>
      <c r="EC15" s="15"/>
      <c r="ED15" s="13"/>
      <c r="EL15" t="str">
        <f t="shared" si="13"/>
        <v/>
      </c>
      <c r="EM15" s="13"/>
      <c r="EU15" t="str">
        <f t="shared" si="14"/>
        <v/>
      </c>
      <c r="EV15" s="13"/>
      <c r="EW15" s="15"/>
      <c r="EX15" s="13"/>
      <c r="FF15" t="str">
        <f t="shared" si="15"/>
        <v/>
      </c>
      <c r="FG15" s="13"/>
      <c r="FO15" t="str">
        <f t="shared" si="16"/>
        <v/>
      </c>
      <c r="FP15" s="13"/>
      <c r="FQ15" s="15"/>
      <c r="FR15" s="13"/>
      <c r="FU15" t="str">
        <v>Kroner  Ilse</v>
      </c>
      <c r="FV15">
        <v>120</v>
      </c>
      <c r="FW15">
        <v>2</v>
      </c>
      <c r="FX15">
        <v>3</v>
      </c>
      <c r="FY15">
        <v>120017</v>
      </c>
      <c r="FZ15">
        <f t="shared" si="17"/>
        <v>3</v>
      </c>
      <c r="GA15" s="13"/>
      <c r="GI15" t="str">
        <f t="shared" si="18"/>
        <v/>
      </c>
      <c r="GJ15" s="13"/>
      <c r="GK15" s="15"/>
      <c r="GL15" s="13"/>
      <c r="GO15" t="str">
        <v>Hubenschmied  Fredericke</v>
      </c>
      <c r="GP15">
        <v>340</v>
      </c>
      <c r="GQ15">
        <v>0</v>
      </c>
      <c r="GR15">
        <v>0</v>
      </c>
      <c r="GS15">
        <v>340000</v>
      </c>
      <c r="GT15">
        <f t="shared" si="19"/>
        <v>3</v>
      </c>
      <c r="GU15" s="13"/>
      <c r="HC15" t="str">
        <f t="shared" si="20"/>
        <v/>
      </c>
      <c r="HD15" s="13"/>
      <c r="HE15" s="15"/>
      <c r="HF15" s="13"/>
    </row>
    <row r="16" spans="3:214" x14ac:dyDescent="0.2">
      <c r="C16" t="str">
        <v>Sc</v>
      </c>
      <c r="E16" t="str">
        <v>RB</v>
      </c>
      <c r="G16" s="13"/>
      <c r="J16" t="str">
        <v>Knogel  Frank</v>
      </c>
      <c r="K16">
        <v>399</v>
      </c>
      <c r="L16">
        <v>1</v>
      </c>
      <c r="M16">
        <v>1</v>
      </c>
      <c r="N16">
        <v>399009</v>
      </c>
      <c r="O16">
        <f t="shared" si="0"/>
        <v>4</v>
      </c>
      <c r="P16" s="13"/>
      <c r="X16" t="str">
        <f t="shared" si="1"/>
        <v/>
      </c>
      <c r="Y16" s="13"/>
      <c r="AG16" t="str">
        <f t="shared" si="2"/>
        <v/>
      </c>
      <c r="AH16" s="13"/>
      <c r="AI16" s="15"/>
      <c r="AJ16" s="13"/>
      <c r="AM16" t="str">
        <v>Klausewitz  Anna</v>
      </c>
      <c r="AN16">
        <v>320</v>
      </c>
      <c r="AO16">
        <v>0</v>
      </c>
      <c r="AP16">
        <v>0</v>
      </c>
      <c r="AQ16">
        <v>320000</v>
      </c>
      <c r="AR16">
        <f t="shared" si="3"/>
        <v>4</v>
      </c>
      <c r="AS16" s="13"/>
      <c r="BA16" t="str">
        <f t="shared" si="4"/>
        <v/>
      </c>
      <c r="BB16" s="13"/>
      <c r="BJ16" t="str">
        <f t="shared" si="5"/>
        <v/>
      </c>
      <c r="BK16" s="13"/>
      <c r="BL16" s="15"/>
      <c r="BM16" s="13"/>
      <c r="BP16" t="str">
        <v>Blomberg  Armin</v>
      </c>
      <c r="BQ16">
        <v>222</v>
      </c>
      <c r="BR16">
        <v>0</v>
      </c>
      <c r="BS16">
        <v>0</v>
      </c>
      <c r="BT16">
        <v>222000</v>
      </c>
      <c r="BU16">
        <f t="shared" si="6"/>
        <v>4</v>
      </c>
      <c r="BV16" s="13"/>
      <c r="CD16" t="str">
        <f t="shared" si="7"/>
        <v/>
      </c>
      <c r="CE16" s="13"/>
      <c r="CH16" t="str">
        <v>Pollner  Anke</v>
      </c>
      <c r="CI16">
        <v>130</v>
      </c>
      <c r="CJ16">
        <v>3</v>
      </c>
      <c r="CK16">
        <v>4</v>
      </c>
      <c r="CL16">
        <v>130026</v>
      </c>
      <c r="CM16">
        <f t="shared" si="8"/>
        <v>4</v>
      </c>
      <c r="CN16" s="13"/>
      <c r="CO16" s="15"/>
      <c r="CP16" s="13"/>
      <c r="CX16" t="str">
        <f t="shared" si="9"/>
        <v/>
      </c>
      <c r="CY16" s="13"/>
      <c r="DG16" t="str">
        <f t="shared" si="10"/>
        <v/>
      </c>
      <c r="DH16" s="13"/>
      <c r="DI16" s="15"/>
      <c r="DJ16" s="13"/>
      <c r="DR16" t="str">
        <f t="shared" si="11"/>
        <v/>
      </c>
      <c r="DS16" s="13"/>
      <c r="EA16" t="str">
        <f t="shared" si="12"/>
        <v/>
      </c>
      <c r="EB16" s="13"/>
      <c r="EC16" s="15"/>
      <c r="ED16" s="13"/>
      <c r="EL16" t="str">
        <f t="shared" si="13"/>
        <v/>
      </c>
      <c r="EM16" s="13"/>
      <c r="EU16" t="str">
        <f t="shared" si="14"/>
        <v/>
      </c>
      <c r="EV16" s="13"/>
      <c r="EW16" s="15"/>
      <c r="EX16" s="13"/>
      <c r="FF16" t="str">
        <f t="shared" si="15"/>
        <v/>
      </c>
      <c r="FG16" s="13"/>
      <c r="FO16" t="str">
        <f t="shared" si="16"/>
        <v/>
      </c>
      <c r="FP16" s="13"/>
      <c r="FQ16" s="15"/>
      <c r="FR16" s="13"/>
      <c r="FZ16" t="str">
        <f t="shared" si="17"/>
        <v/>
      </c>
      <c r="GA16" s="13"/>
      <c r="GI16" t="str">
        <f t="shared" si="18"/>
        <v/>
      </c>
      <c r="GJ16" s="13"/>
      <c r="GK16" s="15"/>
      <c r="GL16" s="13"/>
      <c r="GT16" t="str">
        <f t="shared" si="19"/>
        <v/>
      </c>
      <c r="GU16" s="13"/>
      <c r="HC16" t="str">
        <f t="shared" si="20"/>
        <v/>
      </c>
      <c r="HD16" s="13"/>
      <c r="HE16" s="15"/>
      <c r="HF16" s="13"/>
    </row>
    <row r="17" spans="5:214" x14ac:dyDescent="0.2">
      <c r="E17" t="str">
        <v>RBM</v>
      </c>
      <c r="G17" s="13"/>
      <c r="J17" t="str">
        <v>Huber-Rotten   Ingrid</v>
      </c>
      <c r="K17">
        <v>350</v>
      </c>
      <c r="L17">
        <v>0</v>
      </c>
      <c r="M17">
        <v>0</v>
      </c>
      <c r="N17">
        <v>350000</v>
      </c>
      <c r="O17">
        <f t="shared" si="0"/>
        <v>5</v>
      </c>
      <c r="P17" s="13"/>
      <c r="X17" t="str">
        <f t="shared" si="1"/>
        <v/>
      </c>
      <c r="Y17" s="13"/>
      <c r="AG17" t="str">
        <f t="shared" si="2"/>
        <v/>
      </c>
      <c r="AH17" s="13"/>
      <c r="AI17" s="15"/>
      <c r="AJ17" s="13"/>
      <c r="AM17" t="str">
        <v>Z mer  Harald</v>
      </c>
      <c r="AN17">
        <v>150</v>
      </c>
      <c r="AO17">
        <v>0</v>
      </c>
      <c r="AP17">
        <v>0</v>
      </c>
      <c r="AQ17">
        <v>150000</v>
      </c>
      <c r="AR17">
        <f t="shared" si="3"/>
        <v>5</v>
      </c>
      <c r="AS17" s="13"/>
      <c r="BA17" t="str">
        <f t="shared" si="4"/>
        <v/>
      </c>
      <c r="BB17" s="13"/>
      <c r="BJ17" t="str">
        <f t="shared" si="5"/>
        <v/>
      </c>
      <c r="BK17" s="13"/>
      <c r="BL17" s="15"/>
      <c r="BM17" s="13"/>
      <c r="BP17" t="str">
        <v>Gruber  Sabine</v>
      </c>
      <c r="BQ17">
        <v>220</v>
      </c>
      <c r="BR17">
        <v>0</v>
      </c>
      <c r="BS17">
        <v>0</v>
      </c>
      <c r="BT17">
        <v>220000</v>
      </c>
      <c r="BU17">
        <f t="shared" si="6"/>
        <v>5</v>
      </c>
      <c r="BV17" s="13"/>
      <c r="CD17" t="str">
        <f t="shared" si="7"/>
        <v/>
      </c>
      <c r="CE17" s="13"/>
      <c r="CM17" t="str">
        <f t="shared" si="8"/>
        <v/>
      </c>
      <c r="CN17" s="13"/>
      <c r="CO17" s="15"/>
      <c r="CP17" s="13"/>
      <c r="CX17" t="str">
        <f t="shared" si="9"/>
        <v/>
      </c>
      <c r="CY17" s="13"/>
      <c r="DG17" t="str">
        <f t="shared" si="10"/>
        <v/>
      </c>
      <c r="DH17" s="13"/>
      <c r="DI17" s="15"/>
      <c r="DJ17" s="13"/>
      <c r="DR17" t="str">
        <f t="shared" si="11"/>
        <v/>
      </c>
      <c r="DS17" s="13"/>
      <c r="EA17" t="str">
        <f t="shared" si="12"/>
        <v/>
      </c>
      <c r="EB17" s="13"/>
      <c r="EC17" s="15"/>
      <c r="ED17" s="13"/>
      <c r="EL17" t="str">
        <f t="shared" si="13"/>
        <v/>
      </c>
      <c r="EM17" s="13"/>
      <c r="EU17" t="str">
        <f t="shared" si="14"/>
        <v/>
      </c>
      <c r="EV17" s="13"/>
      <c r="EW17" s="15"/>
      <c r="EX17" s="13"/>
      <c r="FF17" t="str">
        <f t="shared" si="15"/>
        <v/>
      </c>
      <c r="FG17" s="13"/>
      <c r="FO17" t="str">
        <f t="shared" si="16"/>
        <v/>
      </c>
      <c r="FP17" s="13"/>
      <c r="FQ17" s="15"/>
      <c r="FR17" s="13"/>
      <c r="FZ17" t="str">
        <f t="shared" si="17"/>
        <v/>
      </c>
      <c r="GA17" s="13"/>
      <c r="GI17" t="str">
        <f t="shared" si="18"/>
        <v/>
      </c>
      <c r="GJ17" s="13"/>
      <c r="GK17" s="15"/>
      <c r="GL17" s="13"/>
      <c r="GT17" t="str">
        <f t="shared" si="19"/>
        <v/>
      </c>
      <c r="GU17" s="13"/>
      <c r="HC17" t="str">
        <f t="shared" si="20"/>
        <v/>
      </c>
      <c r="HD17" s="13"/>
      <c r="HE17" s="15"/>
      <c r="HF17" s="13"/>
    </row>
    <row r="18" spans="5:214" x14ac:dyDescent="0.2">
      <c r="G18" s="13"/>
      <c r="J18" t="str">
        <v>Ortler  Birgit</v>
      </c>
      <c r="K18">
        <v>153</v>
      </c>
      <c r="L18">
        <v>0</v>
      </c>
      <c r="M18">
        <v>0</v>
      </c>
      <c r="N18">
        <v>153000</v>
      </c>
      <c r="O18">
        <f t="shared" si="0"/>
        <v>6</v>
      </c>
      <c r="P18" s="13"/>
      <c r="X18" t="str">
        <f t="shared" si="1"/>
        <v/>
      </c>
      <c r="Y18" s="13"/>
      <c r="AG18" t="str">
        <f t="shared" si="2"/>
        <v/>
      </c>
      <c r="AH18" s="13"/>
      <c r="AI18" s="15"/>
      <c r="AJ18" s="13"/>
      <c r="AM18" t="str">
        <v>Zanker  Hans</v>
      </c>
      <c r="AN18">
        <v>140</v>
      </c>
      <c r="AO18">
        <v>0</v>
      </c>
      <c r="AP18">
        <v>0</v>
      </c>
      <c r="AQ18">
        <v>140000</v>
      </c>
      <c r="AR18">
        <f t="shared" si="3"/>
        <v>6</v>
      </c>
      <c r="AS18" s="13"/>
      <c r="BA18" t="str">
        <f t="shared" si="4"/>
        <v/>
      </c>
      <c r="BB18" s="13"/>
      <c r="BJ18" t="str">
        <f t="shared" si="5"/>
        <v/>
      </c>
      <c r="BK18" s="13"/>
      <c r="BL18" s="15"/>
      <c r="BM18" s="13"/>
      <c r="BP18" t="str">
        <v>Pollner  Anke</v>
      </c>
      <c r="BQ18">
        <v>130</v>
      </c>
      <c r="BR18">
        <v>3</v>
      </c>
      <c r="BS18">
        <v>4</v>
      </c>
      <c r="BT18">
        <v>130026</v>
      </c>
      <c r="BU18">
        <f t="shared" si="6"/>
        <v>6</v>
      </c>
      <c r="BV18" s="13"/>
      <c r="CD18" t="str">
        <f t="shared" si="7"/>
        <v/>
      </c>
      <c r="CE18" s="13"/>
      <c r="CM18" t="str">
        <f t="shared" si="8"/>
        <v/>
      </c>
      <c r="CN18" s="13"/>
      <c r="CO18" s="15"/>
      <c r="CP18" s="13"/>
      <c r="CX18" t="str">
        <f t="shared" si="9"/>
        <v/>
      </c>
      <c r="CY18" s="13"/>
      <c r="DG18" t="str">
        <f t="shared" si="10"/>
        <v/>
      </c>
      <c r="DH18" s="13"/>
      <c r="DI18" s="15"/>
      <c r="DJ18" s="13"/>
      <c r="DR18" t="str">
        <f t="shared" si="11"/>
        <v/>
      </c>
      <c r="DS18" s="13"/>
      <c r="EA18" t="str">
        <f t="shared" si="12"/>
        <v/>
      </c>
      <c r="EB18" s="13"/>
      <c r="EC18" s="15"/>
      <c r="ED18" s="13"/>
      <c r="EL18" t="str">
        <f t="shared" si="13"/>
        <v/>
      </c>
      <c r="EM18" s="13"/>
      <c r="EU18" t="str">
        <f t="shared" si="14"/>
        <v/>
      </c>
      <c r="EV18" s="13"/>
      <c r="EW18" s="15"/>
      <c r="EX18" s="13"/>
      <c r="FF18" t="str">
        <f t="shared" si="15"/>
        <v/>
      </c>
      <c r="FG18" s="13"/>
      <c r="FO18" t="str">
        <f t="shared" si="16"/>
        <v/>
      </c>
      <c r="FP18" s="13"/>
      <c r="FQ18" s="15"/>
      <c r="FR18" s="13"/>
      <c r="FZ18" t="str">
        <f t="shared" si="17"/>
        <v/>
      </c>
      <c r="GA18" s="13"/>
      <c r="GI18" t="str">
        <f t="shared" si="18"/>
        <v/>
      </c>
      <c r="GJ18" s="13"/>
      <c r="GK18" s="15"/>
      <c r="GL18" s="13"/>
      <c r="GT18" t="str">
        <f t="shared" si="19"/>
        <v/>
      </c>
      <c r="GU18" s="13"/>
      <c r="HC18" t="str">
        <f t="shared" si="20"/>
        <v/>
      </c>
      <c r="HD18" s="13"/>
      <c r="HE18" s="15"/>
      <c r="HF18" s="13"/>
    </row>
    <row r="19" spans="5:214" x14ac:dyDescent="0.2">
      <c r="G19" s="13"/>
      <c r="O19" t="str">
        <f t="shared" si="0"/>
        <v/>
      </c>
      <c r="P19" s="13"/>
      <c r="X19" t="str">
        <f t="shared" si="1"/>
        <v/>
      </c>
      <c r="Y19" s="13"/>
      <c r="AG19" t="str">
        <f t="shared" si="2"/>
        <v/>
      </c>
      <c r="AH19" s="13"/>
      <c r="AI19" s="15"/>
      <c r="AJ19" s="13"/>
      <c r="AR19" t="str">
        <f t="shared" si="3"/>
        <v/>
      </c>
      <c r="AS19" s="13"/>
      <c r="BA19" t="str">
        <f t="shared" si="4"/>
        <v/>
      </c>
      <c r="BB19" s="13"/>
      <c r="BJ19" t="str">
        <f t="shared" si="5"/>
        <v/>
      </c>
      <c r="BK19" s="13"/>
      <c r="BL19" s="15"/>
      <c r="BM19" s="13"/>
      <c r="BU19" t="str">
        <f t="shared" si="6"/>
        <v/>
      </c>
      <c r="BV19" s="13"/>
      <c r="CD19" t="str">
        <f t="shared" si="7"/>
        <v/>
      </c>
      <c r="CE19" s="13"/>
      <c r="CM19" t="str">
        <f t="shared" si="8"/>
        <v/>
      </c>
      <c r="CN19" s="13"/>
      <c r="CO19" s="15"/>
      <c r="CP19" s="13"/>
      <c r="CX19" t="str">
        <f t="shared" si="9"/>
        <v/>
      </c>
      <c r="CY19" s="13"/>
      <c r="DG19" t="str">
        <f t="shared" si="10"/>
        <v/>
      </c>
      <c r="DH19" s="13"/>
      <c r="DI19" s="15"/>
      <c r="DJ19" s="13"/>
      <c r="DR19" t="str">
        <f t="shared" si="11"/>
        <v/>
      </c>
      <c r="DS19" s="13"/>
      <c r="EA19" t="str">
        <f t="shared" si="12"/>
        <v/>
      </c>
      <c r="EB19" s="13"/>
      <c r="EC19" s="15"/>
      <c r="ED19" s="13"/>
      <c r="EL19" t="str">
        <f t="shared" si="13"/>
        <v/>
      </c>
      <c r="EM19" s="13"/>
      <c r="EU19" t="str">
        <f t="shared" si="14"/>
        <v/>
      </c>
      <c r="EV19" s="13"/>
      <c r="EW19" s="15"/>
      <c r="EX19" s="13"/>
      <c r="FF19" t="str">
        <f t="shared" si="15"/>
        <v/>
      </c>
      <c r="FG19" s="13"/>
      <c r="FO19" t="str">
        <f t="shared" si="16"/>
        <v/>
      </c>
      <c r="FP19" s="13"/>
      <c r="FQ19" s="15"/>
      <c r="FR19" s="13"/>
      <c r="FZ19" t="str">
        <f t="shared" si="17"/>
        <v/>
      </c>
      <c r="GA19" s="13"/>
      <c r="GI19" t="str">
        <f t="shared" si="18"/>
        <v/>
      </c>
      <c r="GJ19" s="13"/>
      <c r="GK19" s="15"/>
      <c r="GL19" s="13"/>
      <c r="GT19" t="str">
        <f t="shared" si="19"/>
        <v/>
      </c>
      <c r="GU19" s="13"/>
      <c r="HC19" t="str">
        <f t="shared" si="20"/>
        <v/>
      </c>
      <c r="HD19" s="13"/>
      <c r="HE19" s="15"/>
      <c r="HF19" s="13"/>
    </row>
    <row r="20" spans="5:214" x14ac:dyDescent="0.2">
      <c r="G20" s="13"/>
      <c r="O20" t="str">
        <f t="shared" si="0"/>
        <v/>
      </c>
      <c r="P20" s="13"/>
      <c r="X20" t="str">
        <f t="shared" si="1"/>
        <v/>
      </c>
      <c r="Y20" s="13"/>
      <c r="AG20" t="str">
        <f t="shared" si="2"/>
        <v/>
      </c>
      <c r="AH20" s="13"/>
      <c r="AI20" s="15"/>
      <c r="AJ20" s="13"/>
      <c r="AR20" t="str">
        <f t="shared" si="3"/>
        <v/>
      </c>
      <c r="AS20" s="13"/>
      <c r="BA20" t="str">
        <f t="shared" si="4"/>
        <v/>
      </c>
      <c r="BB20" s="13"/>
      <c r="BJ20" t="str">
        <f t="shared" si="5"/>
        <v/>
      </c>
      <c r="BK20" s="13"/>
      <c r="BL20" s="15"/>
      <c r="BM20" s="13"/>
      <c r="BU20" t="str">
        <f t="shared" si="6"/>
        <v/>
      </c>
      <c r="BV20" s="13"/>
      <c r="CD20" t="str">
        <f t="shared" si="7"/>
        <v/>
      </c>
      <c r="CE20" s="13"/>
      <c r="CM20" t="str">
        <f t="shared" si="8"/>
        <v/>
      </c>
      <c r="CN20" s="13"/>
      <c r="CO20" s="15"/>
      <c r="CP20" s="13"/>
      <c r="CX20" t="str">
        <f t="shared" si="9"/>
        <v/>
      </c>
      <c r="CY20" s="13"/>
      <c r="DG20" t="str">
        <f t="shared" si="10"/>
        <v/>
      </c>
      <c r="DH20" s="13"/>
      <c r="DI20" s="15"/>
      <c r="DJ20" s="13"/>
      <c r="DR20" t="str">
        <f t="shared" si="11"/>
        <v/>
      </c>
      <c r="DS20" s="13"/>
      <c r="EA20" t="str">
        <f t="shared" si="12"/>
        <v/>
      </c>
      <c r="EB20" s="13"/>
      <c r="EC20" s="15"/>
      <c r="ED20" s="13"/>
      <c r="EL20" t="str">
        <f t="shared" si="13"/>
        <v/>
      </c>
      <c r="EM20" s="13"/>
      <c r="EU20" t="str">
        <f t="shared" si="14"/>
        <v/>
      </c>
      <c r="EV20" s="13"/>
      <c r="EW20" s="15"/>
      <c r="EX20" s="13"/>
      <c r="FF20" t="str">
        <f t="shared" si="15"/>
        <v/>
      </c>
      <c r="FG20" s="13"/>
      <c r="FO20" t="str">
        <f t="shared" si="16"/>
        <v/>
      </c>
      <c r="FP20" s="13"/>
      <c r="FQ20" s="15"/>
      <c r="FR20" s="13"/>
      <c r="FZ20" t="str">
        <f t="shared" si="17"/>
        <v/>
      </c>
      <c r="GA20" s="13"/>
      <c r="GI20" t="str">
        <f t="shared" si="18"/>
        <v/>
      </c>
      <c r="GJ20" s="13"/>
      <c r="GK20" s="15"/>
      <c r="GL20" s="13"/>
      <c r="GT20" t="str">
        <f t="shared" si="19"/>
        <v/>
      </c>
      <c r="GU20" s="13"/>
      <c r="HC20" t="str">
        <f t="shared" si="20"/>
        <v/>
      </c>
      <c r="HD20" s="13"/>
      <c r="HE20" s="15"/>
      <c r="HF20" s="13"/>
    </row>
    <row r="21" spans="5:214" x14ac:dyDescent="0.2">
      <c r="G21" s="13"/>
      <c r="O21" t="str">
        <f t="shared" si="0"/>
        <v/>
      </c>
      <c r="P21" s="13"/>
      <c r="X21" t="str">
        <f t="shared" si="1"/>
        <v/>
      </c>
      <c r="Y21" s="13"/>
      <c r="AG21" t="str">
        <f t="shared" si="2"/>
        <v/>
      </c>
      <c r="AH21" s="13"/>
      <c r="AI21" s="15"/>
      <c r="AJ21" s="13"/>
      <c r="AR21" t="str">
        <f t="shared" si="3"/>
        <v/>
      </c>
      <c r="AS21" s="13"/>
      <c r="BA21" t="str">
        <f t="shared" si="4"/>
        <v/>
      </c>
      <c r="BB21" s="13"/>
      <c r="BJ21" t="str">
        <f t="shared" si="5"/>
        <v/>
      </c>
      <c r="BK21" s="13"/>
      <c r="BL21" s="15"/>
      <c r="BM21" s="13"/>
      <c r="BU21" t="str">
        <f t="shared" si="6"/>
        <v/>
      </c>
      <c r="BV21" s="13"/>
      <c r="CD21" t="str">
        <f t="shared" si="7"/>
        <v/>
      </c>
      <c r="CE21" s="13"/>
      <c r="CM21" t="str">
        <f t="shared" si="8"/>
        <v/>
      </c>
      <c r="CN21" s="13"/>
      <c r="CO21" s="15"/>
      <c r="CP21" s="13"/>
      <c r="CX21" t="str">
        <f t="shared" si="9"/>
        <v/>
      </c>
      <c r="CY21" s="13"/>
      <c r="DG21" t="str">
        <f t="shared" si="10"/>
        <v/>
      </c>
      <c r="DH21" s="13"/>
      <c r="DI21" s="15"/>
      <c r="DJ21" s="13"/>
      <c r="DR21" t="str">
        <f t="shared" si="11"/>
        <v/>
      </c>
      <c r="DS21" s="13"/>
      <c r="EA21" t="str">
        <f t="shared" si="12"/>
        <v/>
      </c>
      <c r="EB21" s="13"/>
      <c r="EC21" s="15"/>
      <c r="ED21" s="13"/>
      <c r="EL21" t="str">
        <f t="shared" si="13"/>
        <v/>
      </c>
      <c r="EM21" s="13"/>
      <c r="EU21" t="str">
        <f t="shared" si="14"/>
        <v/>
      </c>
      <c r="EV21" s="13"/>
      <c r="EW21" s="15"/>
      <c r="EX21" s="13"/>
      <c r="FF21" t="str">
        <f t="shared" si="15"/>
        <v/>
      </c>
      <c r="FG21" s="13"/>
      <c r="FO21" t="str">
        <f t="shared" si="16"/>
        <v/>
      </c>
      <c r="FP21" s="13"/>
      <c r="FQ21" s="15"/>
      <c r="FR21" s="13"/>
      <c r="FZ21" t="str">
        <f t="shared" si="17"/>
        <v/>
      </c>
      <c r="GA21" s="13"/>
      <c r="GI21" t="str">
        <f t="shared" si="18"/>
        <v/>
      </c>
      <c r="GJ21" s="13"/>
      <c r="GK21" s="15"/>
      <c r="GL21" s="13"/>
      <c r="GT21" t="str">
        <f t="shared" si="19"/>
        <v/>
      </c>
      <c r="GU21" s="13"/>
      <c r="HC21" t="str">
        <f t="shared" si="20"/>
        <v/>
      </c>
      <c r="HD21" s="13"/>
      <c r="HE21" s="15"/>
      <c r="HF21" s="13"/>
    </row>
    <row r="22" spans="5:214" x14ac:dyDescent="0.2">
      <c r="G22" s="13"/>
      <c r="O22" t="str">
        <f t="shared" si="0"/>
        <v/>
      </c>
      <c r="P22" s="13"/>
      <c r="X22" t="str">
        <f t="shared" si="1"/>
        <v/>
      </c>
      <c r="Y22" s="13"/>
      <c r="AG22" t="str">
        <f t="shared" si="2"/>
        <v/>
      </c>
      <c r="AH22" s="13"/>
      <c r="AI22" s="15"/>
      <c r="AJ22" s="13"/>
      <c r="AR22" t="str">
        <f t="shared" si="3"/>
        <v/>
      </c>
      <c r="AS22" s="13"/>
      <c r="BA22" t="str">
        <f t="shared" si="4"/>
        <v/>
      </c>
      <c r="BB22" s="13"/>
      <c r="BJ22" t="str">
        <f t="shared" si="5"/>
        <v/>
      </c>
      <c r="BK22" s="13"/>
      <c r="BL22" s="15"/>
      <c r="BM22" s="13"/>
      <c r="BU22" t="str">
        <f t="shared" si="6"/>
        <v/>
      </c>
      <c r="BV22" s="13"/>
      <c r="CD22" t="str">
        <f t="shared" si="7"/>
        <v/>
      </c>
      <c r="CE22" s="13"/>
      <c r="CM22" t="str">
        <f t="shared" si="8"/>
        <v/>
      </c>
      <c r="CN22" s="13"/>
      <c r="CO22" s="15"/>
      <c r="CP22" s="13"/>
      <c r="CX22" t="str">
        <f t="shared" si="9"/>
        <v/>
      </c>
      <c r="CY22" s="13"/>
      <c r="DG22" t="str">
        <f t="shared" si="10"/>
        <v/>
      </c>
      <c r="DH22" s="13"/>
      <c r="DI22" s="15"/>
      <c r="DJ22" s="13"/>
      <c r="DR22" t="str">
        <f t="shared" si="11"/>
        <v/>
      </c>
      <c r="DS22" s="13"/>
      <c r="EA22" t="str">
        <f t="shared" si="12"/>
        <v/>
      </c>
      <c r="EB22" s="13"/>
      <c r="EC22" s="15"/>
      <c r="ED22" s="13"/>
      <c r="EL22" t="str">
        <f t="shared" si="13"/>
        <v/>
      </c>
      <c r="EM22" s="13"/>
      <c r="EU22" t="str">
        <f t="shared" si="14"/>
        <v/>
      </c>
      <c r="EV22" s="13"/>
      <c r="EW22" s="15"/>
      <c r="EX22" s="13"/>
      <c r="FF22" t="str">
        <f t="shared" si="15"/>
        <v/>
      </c>
      <c r="FG22" s="13"/>
      <c r="FO22" t="str">
        <f t="shared" si="16"/>
        <v/>
      </c>
      <c r="FP22" s="13"/>
      <c r="FQ22" s="15"/>
      <c r="FR22" s="13"/>
      <c r="FZ22" t="str">
        <f t="shared" si="17"/>
        <v/>
      </c>
      <c r="GA22" s="13"/>
      <c r="GI22" t="str">
        <f t="shared" si="18"/>
        <v/>
      </c>
      <c r="GJ22" s="13"/>
      <c r="GK22" s="15"/>
      <c r="GL22" s="13"/>
      <c r="GT22" t="str">
        <f t="shared" si="19"/>
        <v/>
      </c>
      <c r="GU22" s="13"/>
      <c r="HC22" t="str">
        <f t="shared" si="20"/>
        <v/>
      </c>
      <c r="HD22" s="13"/>
      <c r="HE22" s="15"/>
      <c r="HF22" s="13"/>
    </row>
    <row r="23" spans="5:214" x14ac:dyDescent="0.2">
      <c r="G23" s="13"/>
      <c r="O23" t="str">
        <f t="shared" si="0"/>
        <v/>
      </c>
      <c r="P23" s="13"/>
      <c r="X23" t="str">
        <f t="shared" si="1"/>
        <v/>
      </c>
      <c r="Y23" s="13"/>
      <c r="AG23" t="str">
        <f t="shared" si="2"/>
        <v/>
      </c>
      <c r="AH23" s="13"/>
      <c r="AI23" s="15"/>
      <c r="AJ23" s="13"/>
      <c r="AR23" t="str">
        <f t="shared" si="3"/>
        <v/>
      </c>
      <c r="AS23" s="13"/>
      <c r="BA23" t="str">
        <f t="shared" si="4"/>
        <v/>
      </c>
      <c r="BB23" s="13"/>
      <c r="BJ23" t="str">
        <f t="shared" si="5"/>
        <v/>
      </c>
      <c r="BK23" s="13"/>
      <c r="BL23" s="15"/>
      <c r="BM23" s="13"/>
      <c r="BU23" t="str">
        <f t="shared" si="6"/>
        <v/>
      </c>
      <c r="BV23" s="13"/>
      <c r="CD23" t="str">
        <f t="shared" si="7"/>
        <v/>
      </c>
      <c r="CE23" s="13"/>
      <c r="CM23" t="str">
        <f t="shared" si="8"/>
        <v/>
      </c>
      <c r="CN23" s="13"/>
      <c r="CO23" s="15"/>
      <c r="CP23" s="13"/>
      <c r="CX23" t="str">
        <f t="shared" si="9"/>
        <v/>
      </c>
      <c r="CY23" s="13"/>
      <c r="DG23" t="str">
        <f t="shared" si="10"/>
        <v/>
      </c>
      <c r="DH23" s="13"/>
      <c r="DI23" s="15"/>
      <c r="DJ23" s="13"/>
      <c r="DR23" t="str">
        <f t="shared" si="11"/>
        <v/>
      </c>
      <c r="DS23" s="13"/>
      <c r="EA23" t="str">
        <f t="shared" si="12"/>
        <v/>
      </c>
      <c r="EB23" s="13"/>
      <c r="EC23" s="15"/>
      <c r="ED23" s="13"/>
      <c r="EL23" t="str">
        <f t="shared" si="13"/>
        <v/>
      </c>
      <c r="EM23" s="13"/>
      <c r="EU23" t="str">
        <f t="shared" si="14"/>
        <v/>
      </c>
      <c r="EV23" s="13"/>
      <c r="EW23" s="15"/>
      <c r="EX23" s="13"/>
      <c r="FF23" t="str">
        <f t="shared" si="15"/>
        <v/>
      </c>
      <c r="FG23" s="13"/>
      <c r="FO23" t="str">
        <f t="shared" si="16"/>
        <v/>
      </c>
      <c r="FP23" s="13"/>
      <c r="FQ23" s="15"/>
      <c r="FR23" s="13"/>
      <c r="FZ23" t="str">
        <f t="shared" si="17"/>
        <v/>
      </c>
      <c r="GA23" s="13"/>
      <c r="GI23" t="str">
        <f t="shared" si="18"/>
        <v/>
      </c>
      <c r="GJ23" s="13"/>
      <c r="GK23" s="15"/>
      <c r="GL23" s="13"/>
      <c r="GT23" t="str">
        <f t="shared" si="19"/>
        <v/>
      </c>
      <c r="GU23" s="13"/>
      <c r="HC23" t="str">
        <f t="shared" si="20"/>
        <v/>
      </c>
      <c r="HD23" s="13"/>
      <c r="HE23" s="15"/>
      <c r="HF23" s="13"/>
    </row>
    <row r="24" spans="5:214" x14ac:dyDescent="0.2">
      <c r="G24" s="13"/>
      <c r="O24" t="str">
        <f t="shared" si="0"/>
        <v/>
      </c>
      <c r="P24" s="13"/>
      <c r="X24" t="str">
        <f t="shared" si="1"/>
        <v/>
      </c>
      <c r="Y24" s="13"/>
      <c r="AG24" t="str">
        <f t="shared" si="2"/>
        <v/>
      </c>
      <c r="AH24" s="13"/>
      <c r="AI24" s="15"/>
      <c r="AJ24" s="13"/>
      <c r="AR24" t="str">
        <f t="shared" si="3"/>
        <v/>
      </c>
      <c r="AS24" s="13"/>
      <c r="BA24" t="str">
        <f t="shared" si="4"/>
        <v/>
      </c>
      <c r="BB24" s="13"/>
      <c r="BJ24" t="str">
        <f t="shared" si="5"/>
        <v/>
      </c>
      <c r="BK24" s="13"/>
      <c r="BL24" s="15"/>
      <c r="BM24" s="13"/>
      <c r="BU24" t="str">
        <f t="shared" si="6"/>
        <v/>
      </c>
      <c r="BV24" s="13"/>
      <c r="CD24" t="str">
        <f t="shared" si="7"/>
        <v/>
      </c>
      <c r="CE24" s="13"/>
      <c r="CM24" t="str">
        <f t="shared" si="8"/>
        <v/>
      </c>
      <c r="CN24" s="13"/>
      <c r="CO24" s="15"/>
      <c r="CP24" s="13"/>
      <c r="CX24" t="str">
        <f t="shared" si="9"/>
        <v/>
      </c>
      <c r="CY24" s="13"/>
      <c r="DG24" t="str">
        <f t="shared" si="10"/>
        <v/>
      </c>
      <c r="DH24" s="13"/>
      <c r="DI24" s="15"/>
      <c r="DJ24" s="13"/>
      <c r="DR24" t="str">
        <f t="shared" si="11"/>
        <v/>
      </c>
      <c r="DS24" s="13"/>
      <c r="EA24" t="str">
        <f t="shared" si="12"/>
        <v/>
      </c>
      <c r="EB24" s="13"/>
      <c r="EC24" s="15"/>
      <c r="ED24" s="13"/>
      <c r="EL24" t="str">
        <f t="shared" si="13"/>
        <v/>
      </c>
      <c r="EM24" s="13"/>
      <c r="EU24" t="str">
        <f t="shared" si="14"/>
        <v/>
      </c>
      <c r="EV24" s="13"/>
      <c r="EW24" s="15"/>
      <c r="EX24" s="13"/>
      <c r="FF24" t="str">
        <f t="shared" si="15"/>
        <v/>
      </c>
      <c r="FG24" s="13"/>
      <c r="FO24" t="str">
        <f t="shared" si="16"/>
        <v/>
      </c>
      <c r="FP24" s="13"/>
      <c r="FQ24" s="15"/>
      <c r="FR24" s="13"/>
      <c r="FZ24" t="str">
        <f t="shared" si="17"/>
        <v/>
      </c>
      <c r="GA24" s="13"/>
      <c r="GI24" t="str">
        <f t="shared" si="18"/>
        <v/>
      </c>
      <c r="GJ24" s="13"/>
      <c r="GK24" s="15"/>
      <c r="GL24" s="13"/>
      <c r="GT24" t="str">
        <f t="shared" si="19"/>
        <v/>
      </c>
      <c r="GU24" s="13"/>
      <c r="HC24" t="str">
        <f t="shared" si="20"/>
        <v/>
      </c>
      <c r="HD24" s="13"/>
      <c r="HE24" s="15"/>
      <c r="HF24" s="13"/>
    </row>
    <row r="25" spans="5:214" x14ac:dyDescent="0.2">
      <c r="G25" s="13"/>
      <c r="O25" t="str">
        <f t="shared" si="0"/>
        <v/>
      </c>
      <c r="P25" s="13"/>
      <c r="X25" t="str">
        <f t="shared" si="1"/>
        <v/>
      </c>
      <c r="Y25" s="13"/>
      <c r="AG25" t="str">
        <f t="shared" si="2"/>
        <v/>
      </c>
      <c r="AH25" s="13"/>
      <c r="AI25" s="15"/>
      <c r="AJ25" s="13"/>
      <c r="AR25" t="str">
        <f t="shared" si="3"/>
        <v/>
      </c>
      <c r="AS25" s="13"/>
      <c r="BA25" t="str">
        <f t="shared" si="4"/>
        <v/>
      </c>
      <c r="BB25" s="13"/>
      <c r="BJ25" t="str">
        <f t="shared" si="5"/>
        <v/>
      </c>
      <c r="BK25" s="13"/>
      <c r="BL25" s="15"/>
      <c r="BM25" s="13"/>
      <c r="BU25" t="str">
        <f t="shared" si="6"/>
        <v/>
      </c>
      <c r="BV25" s="13"/>
      <c r="CD25" t="str">
        <f t="shared" si="7"/>
        <v/>
      </c>
      <c r="CE25" s="13"/>
      <c r="CM25" t="str">
        <f t="shared" si="8"/>
        <v/>
      </c>
      <c r="CN25" s="13"/>
      <c r="CO25" s="15"/>
      <c r="CP25" s="13"/>
      <c r="CX25" t="str">
        <f t="shared" si="9"/>
        <v/>
      </c>
      <c r="CY25" s="13"/>
      <c r="DG25" t="str">
        <f t="shared" si="10"/>
        <v/>
      </c>
      <c r="DH25" s="13"/>
      <c r="DI25" s="15"/>
      <c r="DJ25" s="13"/>
      <c r="DR25" t="str">
        <f t="shared" si="11"/>
        <v/>
      </c>
      <c r="DS25" s="13"/>
      <c r="EA25" t="str">
        <f t="shared" si="12"/>
        <v/>
      </c>
      <c r="EB25" s="13"/>
      <c r="EC25" s="15"/>
      <c r="ED25" s="13"/>
      <c r="EL25" t="str">
        <f t="shared" si="13"/>
        <v/>
      </c>
      <c r="EM25" s="13"/>
      <c r="EU25" t="str">
        <f t="shared" si="14"/>
        <v/>
      </c>
      <c r="EV25" s="13"/>
      <c r="EW25" s="15"/>
      <c r="EX25" s="13"/>
      <c r="FF25" t="str">
        <f t="shared" si="15"/>
        <v/>
      </c>
      <c r="FG25" s="13"/>
      <c r="FO25" t="str">
        <f t="shared" si="16"/>
        <v/>
      </c>
      <c r="FP25" s="13"/>
      <c r="FQ25" s="15"/>
      <c r="FR25" s="13"/>
      <c r="FZ25" t="str">
        <f t="shared" si="17"/>
        <v/>
      </c>
      <c r="GA25" s="13"/>
      <c r="GI25" t="str">
        <f t="shared" si="18"/>
        <v/>
      </c>
      <c r="GJ25" s="13"/>
      <c r="GK25" s="15"/>
      <c r="GL25" s="13"/>
      <c r="GT25" t="str">
        <f t="shared" si="19"/>
        <v/>
      </c>
      <c r="GU25" s="13"/>
      <c r="HC25" t="str">
        <f t="shared" si="20"/>
        <v/>
      </c>
      <c r="HD25" s="13"/>
      <c r="HE25" s="15"/>
      <c r="HF25" s="13"/>
    </row>
    <row r="26" spans="5:214" x14ac:dyDescent="0.2">
      <c r="G26" s="13"/>
      <c r="O26" t="str">
        <f t="shared" si="0"/>
        <v/>
      </c>
      <c r="P26" s="13"/>
      <c r="X26" t="str">
        <f t="shared" si="1"/>
        <v/>
      </c>
      <c r="Y26" s="13"/>
      <c r="AG26" t="str">
        <f t="shared" si="2"/>
        <v/>
      </c>
      <c r="AH26" s="13"/>
      <c r="AI26" s="15"/>
      <c r="AJ26" s="13"/>
      <c r="AR26" t="str">
        <f t="shared" si="3"/>
        <v/>
      </c>
      <c r="AS26" s="13"/>
      <c r="BA26" t="str">
        <f t="shared" si="4"/>
        <v/>
      </c>
      <c r="BB26" s="13"/>
      <c r="BJ26" t="str">
        <f t="shared" si="5"/>
        <v/>
      </c>
      <c r="BK26" s="13"/>
      <c r="BL26" s="15"/>
      <c r="BM26" s="13"/>
      <c r="BU26" t="str">
        <f t="shared" si="6"/>
        <v/>
      </c>
      <c r="BV26" s="13"/>
      <c r="CD26" t="str">
        <f t="shared" si="7"/>
        <v/>
      </c>
      <c r="CE26" s="13"/>
      <c r="CM26" t="str">
        <f t="shared" si="8"/>
        <v/>
      </c>
      <c r="CN26" s="13"/>
      <c r="CO26" s="15"/>
      <c r="CP26" s="13"/>
      <c r="CX26" t="str">
        <f t="shared" si="9"/>
        <v/>
      </c>
      <c r="CY26" s="13"/>
      <c r="DG26" t="str">
        <f t="shared" si="10"/>
        <v/>
      </c>
      <c r="DH26" s="13"/>
      <c r="DI26" s="15"/>
      <c r="DJ26" s="13"/>
      <c r="DR26" t="str">
        <f t="shared" si="11"/>
        <v/>
      </c>
      <c r="DS26" s="13"/>
      <c r="EA26" t="str">
        <f t="shared" si="12"/>
        <v/>
      </c>
      <c r="EB26" s="13"/>
      <c r="EC26" s="15"/>
      <c r="ED26" s="13"/>
      <c r="EL26" t="str">
        <f t="shared" si="13"/>
        <v/>
      </c>
      <c r="EM26" s="13"/>
      <c r="EU26" t="str">
        <f t="shared" si="14"/>
        <v/>
      </c>
      <c r="EV26" s="13"/>
      <c r="EW26" s="15"/>
      <c r="EX26" s="13"/>
      <c r="FF26" t="str">
        <f t="shared" si="15"/>
        <v/>
      </c>
      <c r="FG26" s="13"/>
      <c r="FO26" t="str">
        <f t="shared" si="16"/>
        <v/>
      </c>
      <c r="FP26" s="13"/>
      <c r="FQ26" s="15"/>
      <c r="FR26" s="13"/>
      <c r="FZ26" t="str">
        <f t="shared" si="17"/>
        <v/>
      </c>
      <c r="GA26" s="13"/>
      <c r="GI26" t="str">
        <f t="shared" si="18"/>
        <v/>
      </c>
      <c r="GJ26" s="13"/>
      <c r="GK26" s="15"/>
      <c r="GL26" s="13"/>
      <c r="GT26" t="str">
        <f t="shared" si="19"/>
        <v/>
      </c>
      <c r="GU26" s="13"/>
      <c r="HC26" t="str">
        <f t="shared" si="20"/>
        <v/>
      </c>
      <c r="HD26" s="13"/>
      <c r="HE26" s="15"/>
      <c r="HF26" s="13"/>
    </row>
    <row r="27" spans="5:214" x14ac:dyDescent="0.2">
      <c r="G27" s="13"/>
      <c r="O27" t="str">
        <f t="shared" si="0"/>
        <v/>
      </c>
      <c r="P27" s="13"/>
      <c r="X27" t="str">
        <f t="shared" si="1"/>
        <v/>
      </c>
      <c r="Y27" s="13"/>
      <c r="AG27" t="str">
        <f t="shared" si="2"/>
        <v/>
      </c>
      <c r="AH27" s="13"/>
      <c r="AI27" s="15"/>
      <c r="AJ27" s="13"/>
      <c r="AR27" t="str">
        <f t="shared" si="3"/>
        <v/>
      </c>
      <c r="AS27" s="13"/>
      <c r="BA27" t="str">
        <f t="shared" si="4"/>
        <v/>
      </c>
      <c r="BB27" s="13"/>
      <c r="BJ27" t="str">
        <f t="shared" si="5"/>
        <v/>
      </c>
      <c r="BK27" s="13"/>
      <c r="BL27" s="15"/>
      <c r="BM27" s="13"/>
      <c r="BU27" t="str">
        <f t="shared" si="6"/>
        <v/>
      </c>
      <c r="BV27" s="13"/>
      <c r="CD27" t="str">
        <f t="shared" si="7"/>
        <v/>
      </c>
      <c r="CE27" s="13"/>
      <c r="CM27" t="str">
        <f t="shared" si="8"/>
        <v/>
      </c>
      <c r="CN27" s="13"/>
      <c r="CO27" s="15"/>
      <c r="CP27" s="13"/>
      <c r="CX27" t="str">
        <f t="shared" si="9"/>
        <v/>
      </c>
      <c r="CY27" s="13"/>
      <c r="DG27" t="str">
        <f t="shared" si="10"/>
        <v/>
      </c>
      <c r="DH27" s="13"/>
      <c r="DI27" s="15"/>
      <c r="DJ27" s="13"/>
      <c r="DR27" t="str">
        <f t="shared" si="11"/>
        <v/>
      </c>
      <c r="DS27" s="13"/>
      <c r="EA27" t="str">
        <f t="shared" si="12"/>
        <v/>
      </c>
      <c r="EB27" s="13"/>
      <c r="EC27" s="15"/>
      <c r="ED27" s="13"/>
      <c r="EL27" t="str">
        <f t="shared" si="13"/>
        <v/>
      </c>
      <c r="EM27" s="13"/>
      <c r="EU27" t="str">
        <f t="shared" si="14"/>
        <v/>
      </c>
      <c r="EV27" s="13"/>
      <c r="EW27" s="15"/>
      <c r="EX27" s="13"/>
      <c r="FF27" t="str">
        <f t="shared" si="15"/>
        <v/>
      </c>
      <c r="FG27" s="13"/>
      <c r="FO27" t="str">
        <f t="shared" si="16"/>
        <v/>
      </c>
      <c r="FP27" s="13"/>
      <c r="FQ27" s="15"/>
      <c r="FR27" s="13"/>
      <c r="FZ27" t="str">
        <f t="shared" si="17"/>
        <v/>
      </c>
      <c r="GA27" s="13"/>
      <c r="GI27" t="str">
        <f t="shared" si="18"/>
        <v/>
      </c>
      <c r="GJ27" s="13"/>
      <c r="GK27" s="15"/>
      <c r="GL27" s="13"/>
      <c r="GT27" t="str">
        <f t="shared" si="19"/>
        <v/>
      </c>
      <c r="GU27" s="13"/>
      <c r="HC27" t="str">
        <f t="shared" si="20"/>
        <v/>
      </c>
      <c r="HD27" s="13"/>
      <c r="HE27" s="15"/>
      <c r="HF27" s="13"/>
    </row>
    <row r="28" spans="5:214" x14ac:dyDescent="0.2">
      <c r="G28" s="13"/>
      <c r="O28" t="str">
        <f t="shared" si="0"/>
        <v/>
      </c>
      <c r="P28" s="13"/>
      <c r="X28" t="str">
        <f t="shared" si="1"/>
        <v/>
      </c>
      <c r="Y28" s="13"/>
      <c r="AG28" t="str">
        <f t="shared" si="2"/>
        <v/>
      </c>
      <c r="AH28" s="13"/>
      <c r="AI28" s="15"/>
      <c r="AJ28" s="13"/>
      <c r="AR28" t="str">
        <f t="shared" si="3"/>
        <v/>
      </c>
      <c r="AS28" s="13"/>
      <c r="BA28" t="str">
        <f t="shared" si="4"/>
        <v/>
      </c>
      <c r="BB28" s="13"/>
      <c r="BJ28" t="str">
        <f t="shared" si="5"/>
        <v/>
      </c>
      <c r="BK28" s="13"/>
      <c r="BL28" s="15"/>
      <c r="BM28" s="13"/>
      <c r="BU28" t="str">
        <f t="shared" si="6"/>
        <v/>
      </c>
      <c r="BV28" s="13"/>
      <c r="CD28" t="str">
        <f t="shared" si="7"/>
        <v/>
      </c>
      <c r="CE28" s="13"/>
      <c r="CM28" t="str">
        <f t="shared" si="8"/>
        <v/>
      </c>
      <c r="CN28" s="13"/>
      <c r="CO28" s="15"/>
      <c r="CP28" s="13"/>
      <c r="CX28" t="str">
        <f t="shared" si="9"/>
        <v/>
      </c>
      <c r="CY28" s="13"/>
      <c r="DG28" t="str">
        <f t="shared" si="10"/>
        <v/>
      </c>
      <c r="DH28" s="13"/>
      <c r="DI28" s="15"/>
      <c r="DJ28" s="13"/>
      <c r="DR28" t="str">
        <f t="shared" si="11"/>
        <v/>
      </c>
      <c r="DS28" s="13"/>
      <c r="EA28" t="str">
        <f t="shared" si="12"/>
        <v/>
      </c>
      <c r="EB28" s="13"/>
      <c r="EC28" s="15"/>
      <c r="ED28" s="13"/>
      <c r="EL28" t="str">
        <f t="shared" si="13"/>
        <v/>
      </c>
      <c r="EM28" s="13"/>
      <c r="EU28" t="str">
        <f t="shared" si="14"/>
        <v/>
      </c>
      <c r="EV28" s="13"/>
      <c r="EW28" s="15"/>
      <c r="EX28" s="13"/>
      <c r="FF28" t="str">
        <f t="shared" si="15"/>
        <v/>
      </c>
      <c r="FG28" s="13"/>
      <c r="FO28" t="str">
        <f t="shared" si="16"/>
        <v/>
      </c>
      <c r="FP28" s="13"/>
      <c r="FQ28" s="15"/>
      <c r="FR28" s="13"/>
      <c r="FZ28" t="str">
        <f t="shared" si="17"/>
        <v/>
      </c>
      <c r="GA28" s="13"/>
      <c r="GI28" t="str">
        <f t="shared" si="18"/>
        <v/>
      </c>
      <c r="GJ28" s="13"/>
      <c r="GK28" s="15"/>
      <c r="GL28" s="13"/>
      <c r="GT28" t="str">
        <f t="shared" si="19"/>
        <v/>
      </c>
      <c r="GU28" s="13"/>
      <c r="HC28" t="str">
        <f t="shared" si="20"/>
        <v/>
      </c>
      <c r="HD28" s="13"/>
      <c r="HE28" s="15"/>
      <c r="HF28" s="13"/>
    </row>
    <row r="29" spans="5:214" x14ac:dyDescent="0.2">
      <c r="G29" s="13"/>
      <c r="O29" t="str">
        <f t="shared" si="0"/>
        <v/>
      </c>
      <c r="P29" s="13"/>
      <c r="X29" t="str">
        <f t="shared" si="1"/>
        <v/>
      </c>
      <c r="Y29" s="13"/>
      <c r="AG29" t="str">
        <f t="shared" si="2"/>
        <v/>
      </c>
      <c r="AH29" s="13"/>
      <c r="AI29" s="15"/>
      <c r="AJ29" s="13"/>
      <c r="AR29" t="str">
        <f t="shared" si="3"/>
        <v/>
      </c>
      <c r="AS29" s="13"/>
      <c r="BA29" t="str">
        <f t="shared" si="4"/>
        <v/>
      </c>
      <c r="BB29" s="13"/>
      <c r="BJ29" t="str">
        <f t="shared" si="5"/>
        <v/>
      </c>
      <c r="BK29" s="13"/>
      <c r="BL29" s="15"/>
      <c r="BM29" s="13"/>
      <c r="BU29" t="str">
        <f t="shared" si="6"/>
        <v/>
      </c>
      <c r="BV29" s="13"/>
      <c r="CD29" t="str">
        <f t="shared" si="7"/>
        <v/>
      </c>
      <c r="CE29" s="13"/>
      <c r="CM29" t="str">
        <f t="shared" si="8"/>
        <v/>
      </c>
      <c r="CN29" s="13"/>
      <c r="CO29" s="15"/>
      <c r="CP29" s="13"/>
      <c r="CX29" t="str">
        <f t="shared" si="9"/>
        <v/>
      </c>
      <c r="CY29" s="13"/>
      <c r="DG29" t="str">
        <f t="shared" si="10"/>
        <v/>
      </c>
      <c r="DH29" s="13"/>
      <c r="DI29" s="15"/>
      <c r="DJ29" s="13"/>
      <c r="DR29" t="str">
        <f t="shared" si="11"/>
        <v/>
      </c>
      <c r="DS29" s="13"/>
      <c r="EA29" t="str">
        <f t="shared" si="12"/>
        <v/>
      </c>
      <c r="EB29" s="13"/>
      <c r="EC29" s="15"/>
      <c r="ED29" s="13"/>
      <c r="EL29" t="str">
        <f t="shared" si="13"/>
        <v/>
      </c>
      <c r="EM29" s="13"/>
      <c r="EU29" t="str">
        <f t="shared" si="14"/>
        <v/>
      </c>
      <c r="EV29" s="13"/>
      <c r="EW29" s="15"/>
      <c r="EX29" s="13"/>
      <c r="FF29" t="str">
        <f t="shared" si="15"/>
        <v/>
      </c>
      <c r="FG29" s="13"/>
      <c r="FO29" t="str">
        <f t="shared" si="16"/>
        <v/>
      </c>
      <c r="FP29" s="13"/>
      <c r="FQ29" s="15"/>
      <c r="FR29" s="13"/>
      <c r="FZ29" t="str">
        <f t="shared" si="17"/>
        <v/>
      </c>
      <c r="GA29" s="13"/>
      <c r="GI29" t="str">
        <f t="shared" si="18"/>
        <v/>
      </c>
      <c r="GJ29" s="13"/>
      <c r="GK29" s="15"/>
      <c r="GL29" s="13"/>
      <c r="GT29" t="str">
        <f t="shared" si="19"/>
        <v/>
      </c>
      <c r="GU29" s="13"/>
      <c r="HC29" t="str">
        <f t="shared" si="20"/>
        <v/>
      </c>
      <c r="HD29" s="13"/>
      <c r="HE29" s="15"/>
      <c r="HF29" s="13"/>
    </row>
    <row r="30" spans="5:214" x14ac:dyDescent="0.2">
      <c r="G30" s="13"/>
      <c r="O30" t="str">
        <f t="shared" si="0"/>
        <v/>
      </c>
      <c r="P30" s="13"/>
      <c r="X30" t="str">
        <f t="shared" si="1"/>
        <v/>
      </c>
      <c r="Y30" s="13"/>
      <c r="AG30" t="str">
        <f t="shared" si="2"/>
        <v/>
      </c>
      <c r="AH30" s="13"/>
      <c r="AI30" s="15"/>
      <c r="AJ30" s="13"/>
      <c r="AR30" t="str">
        <f t="shared" si="3"/>
        <v/>
      </c>
      <c r="AS30" s="13"/>
      <c r="BA30" t="str">
        <f t="shared" si="4"/>
        <v/>
      </c>
      <c r="BB30" s="13"/>
      <c r="BJ30" t="str">
        <f t="shared" si="5"/>
        <v/>
      </c>
      <c r="BK30" s="13"/>
      <c r="BL30" s="15"/>
      <c r="BM30" s="13"/>
      <c r="BU30" t="str">
        <f t="shared" si="6"/>
        <v/>
      </c>
      <c r="BV30" s="13"/>
      <c r="CD30" t="str">
        <f t="shared" si="7"/>
        <v/>
      </c>
      <c r="CE30" s="13"/>
      <c r="CM30" t="str">
        <f t="shared" si="8"/>
        <v/>
      </c>
      <c r="CN30" s="13"/>
      <c r="CO30" s="15"/>
      <c r="CP30" s="13"/>
      <c r="CX30" t="str">
        <f t="shared" si="9"/>
        <v/>
      </c>
      <c r="CY30" s="13"/>
      <c r="DG30" t="str">
        <f t="shared" si="10"/>
        <v/>
      </c>
      <c r="DH30" s="13"/>
      <c r="DI30" s="15"/>
      <c r="DJ30" s="13"/>
      <c r="DR30" t="str">
        <f t="shared" si="11"/>
        <v/>
      </c>
      <c r="DS30" s="13"/>
      <c r="EA30" t="str">
        <f t="shared" si="12"/>
        <v/>
      </c>
      <c r="EB30" s="13"/>
      <c r="EC30" s="15"/>
      <c r="ED30" s="13"/>
      <c r="EL30" t="str">
        <f t="shared" si="13"/>
        <v/>
      </c>
      <c r="EM30" s="13"/>
      <c r="EU30" t="str">
        <f t="shared" si="14"/>
        <v/>
      </c>
      <c r="EV30" s="13"/>
      <c r="EW30" s="15"/>
      <c r="EX30" s="13"/>
      <c r="FF30" t="str">
        <f t="shared" si="15"/>
        <v/>
      </c>
      <c r="FG30" s="13"/>
      <c r="FO30" t="str">
        <f t="shared" si="16"/>
        <v/>
      </c>
      <c r="FP30" s="13"/>
      <c r="FQ30" s="15"/>
      <c r="FR30" s="13"/>
      <c r="FZ30" t="str">
        <f t="shared" si="17"/>
        <v/>
      </c>
      <c r="GA30" s="13"/>
      <c r="GI30" t="str">
        <f t="shared" si="18"/>
        <v/>
      </c>
      <c r="GJ30" s="13"/>
      <c r="GK30" s="15"/>
      <c r="GL30" s="13"/>
      <c r="GT30" t="str">
        <f t="shared" si="19"/>
        <v/>
      </c>
      <c r="GU30" s="13"/>
      <c r="HC30" t="str">
        <f t="shared" si="20"/>
        <v/>
      </c>
      <c r="HD30" s="13"/>
      <c r="HE30" s="15"/>
      <c r="HF30" s="13"/>
    </row>
    <row r="31" spans="5:214" x14ac:dyDescent="0.2">
      <c r="G31" s="13"/>
      <c r="O31" t="str">
        <f t="shared" si="0"/>
        <v/>
      </c>
      <c r="P31" s="13"/>
      <c r="X31" t="str">
        <f t="shared" si="1"/>
        <v/>
      </c>
      <c r="Y31" s="13"/>
      <c r="AG31" t="str">
        <f t="shared" si="2"/>
        <v/>
      </c>
      <c r="AH31" s="13"/>
      <c r="AI31" s="15"/>
      <c r="AJ31" s="13"/>
      <c r="AR31" t="str">
        <f t="shared" si="3"/>
        <v/>
      </c>
      <c r="AS31" s="13"/>
      <c r="BA31" t="str">
        <f t="shared" si="4"/>
        <v/>
      </c>
      <c r="BB31" s="13"/>
      <c r="BJ31" t="str">
        <f t="shared" si="5"/>
        <v/>
      </c>
      <c r="BK31" s="13"/>
      <c r="BL31" s="15"/>
      <c r="BM31" s="13"/>
      <c r="BU31" t="str">
        <f t="shared" si="6"/>
        <v/>
      </c>
      <c r="BV31" s="13"/>
      <c r="CD31" t="str">
        <f t="shared" si="7"/>
        <v/>
      </c>
      <c r="CE31" s="13"/>
      <c r="CM31" t="str">
        <f t="shared" si="8"/>
        <v/>
      </c>
      <c r="CN31" s="13"/>
      <c r="CO31" s="15"/>
      <c r="CP31" s="13"/>
      <c r="CX31" t="str">
        <f t="shared" si="9"/>
        <v/>
      </c>
      <c r="CY31" s="13"/>
      <c r="DG31" t="str">
        <f t="shared" si="10"/>
        <v/>
      </c>
      <c r="DH31" s="13"/>
      <c r="DI31" s="15"/>
      <c r="DJ31" s="13"/>
      <c r="DR31" t="str">
        <f t="shared" si="11"/>
        <v/>
      </c>
      <c r="DS31" s="13"/>
      <c r="EA31" t="str">
        <f t="shared" si="12"/>
        <v/>
      </c>
      <c r="EB31" s="13"/>
      <c r="EC31" s="15"/>
      <c r="ED31" s="13"/>
      <c r="EL31" t="str">
        <f t="shared" si="13"/>
        <v/>
      </c>
      <c r="EM31" s="13"/>
      <c r="EU31" t="str">
        <f t="shared" si="14"/>
        <v/>
      </c>
      <c r="EV31" s="13"/>
      <c r="EW31" s="15"/>
      <c r="EX31" s="13"/>
      <c r="FF31" t="str">
        <f t="shared" si="15"/>
        <v/>
      </c>
      <c r="FG31" s="13"/>
      <c r="FO31" t="str">
        <f t="shared" si="16"/>
        <v/>
      </c>
      <c r="FP31" s="13"/>
      <c r="FQ31" s="15"/>
      <c r="FR31" s="13"/>
      <c r="FZ31" t="str">
        <f t="shared" si="17"/>
        <v/>
      </c>
      <c r="GA31" s="13"/>
      <c r="GI31" t="str">
        <f t="shared" si="18"/>
        <v/>
      </c>
      <c r="GJ31" s="13"/>
      <c r="GK31" s="15"/>
      <c r="GL31" s="13"/>
      <c r="GT31" t="str">
        <f t="shared" si="19"/>
        <v/>
      </c>
      <c r="GU31" s="13"/>
      <c r="HC31" t="str">
        <f t="shared" si="20"/>
        <v/>
      </c>
      <c r="HD31" s="13"/>
      <c r="HE31" s="15"/>
      <c r="HF31" s="13"/>
    </row>
    <row r="32" spans="5:214" x14ac:dyDescent="0.2">
      <c r="G32" s="13"/>
      <c r="O32" t="str">
        <f t="shared" si="0"/>
        <v/>
      </c>
      <c r="P32" s="13"/>
      <c r="X32" t="str">
        <f t="shared" si="1"/>
        <v/>
      </c>
      <c r="Y32" s="13"/>
      <c r="AG32" t="str">
        <f t="shared" si="2"/>
        <v/>
      </c>
      <c r="AH32" s="13"/>
      <c r="AI32" s="15"/>
      <c r="AJ32" s="13"/>
      <c r="AR32" t="str">
        <f t="shared" si="3"/>
        <v/>
      </c>
      <c r="AS32" s="13"/>
      <c r="BA32" t="str">
        <f t="shared" si="4"/>
        <v/>
      </c>
      <c r="BB32" s="13"/>
      <c r="BJ32" t="str">
        <f t="shared" si="5"/>
        <v/>
      </c>
      <c r="BK32" s="13"/>
      <c r="BL32" s="15"/>
      <c r="BM32" s="13"/>
      <c r="BU32" t="str">
        <f t="shared" si="6"/>
        <v/>
      </c>
      <c r="BV32" s="13"/>
      <c r="CD32" t="str">
        <f t="shared" si="7"/>
        <v/>
      </c>
      <c r="CE32" s="13"/>
      <c r="CM32" t="str">
        <f t="shared" si="8"/>
        <v/>
      </c>
      <c r="CN32" s="13"/>
      <c r="CO32" s="15"/>
      <c r="CP32" s="13"/>
      <c r="CX32" t="str">
        <f t="shared" si="9"/>
        <v/>
      </c>
      <c r="CY32" s="13"/>
      <c r="DG32" t="str">
        <f t="shared" si="10"/>
        <v/>
      </c>
      <c r="DH32" s="13"/>
      <c r="DI32" s="15"/>
      <c r="DJ32" s="13"/>
      <c r="DR32" t="str">
        <f t="shared" si="11"/>
        <v/>
      </c>
      <c r="DS32" s="13"/>
      <c r="EA32" t="str">
        <f t="shared" si="12"/>
        <v/>
      </c>
      <c r="EB32" s="13"/>
      <c r="EC32" s="15"/>
      <c r="ED32" s="13"/>
      <c r="EL32" t="str">
        <f t="shared" si="13"/>
        <v/>
      </c>
      <c r="EM32" s="13"/>
      <c r="EU32" t="str">
        <f t="shared" si="14"/>
        <v/>
      </c>
      <c r="EV32" s="13"/>
      <c r="EW32" s="15"/>
      <c r="EX32" s="13"/>
      <c r="FF32" t="str">
        <f t="shared" si="15"/>
        <v/>
      </c>
      <c r="FG32" s="13"/>
      <c r="FO32" t="str">
        <f t="shared" si="16"/>
        <v/>
      </c>
      <c r="FP32" s="13"/>
      <c r="FQ32" s="15"/>
      <c r="FR32" s="13"/>
      <c r="FZ32" t="str">
        <f t="shared" si="17"/>
        <v/>
      </c>
      <c r="GA32" s="13"/>
      <c r="GI32" t="str">
        <f t="shared" si="18"/>
        <v/>
      </c>
      <c r="GJ32" s="13"/>
      <c r="GK32" s="15"/>
      <c r="GL32" s="13"/>
      <c r="GT32" t="str">
        <f t="shared" si="19"/>
        <v/>
      </c>
      <c r="GU32" s="13"/>
      <c r="HC32" t="str">
        <f t="shared" si="20"/>
        <v/>
      </c>
      <c r="HD32" s="13"/>
      <c r="HE32" s="15"/>
      <c r="HF32" s="13"/>
    </row>
    <row r="33" spans="7:214" x14ac:dyDescent="0.2">
      <c r="G33" s="13"/>
      <c r="O33" t="str">
        <f t="shared" si="0"/>
        <v/>
      </c>
      <c r="P33" s="13"/>
      <c r="X33" t="str">
        <f t="shared" si="1"/>
        <v/>
      </c>
      <c r="Y33" s="13"/>
      <c r="AG33" t="str">
        <f t="shared" si="2"/>
        <v/>
      </c>
      <c r="AH33" s="13"/>
      <c r="AI33" s="15"/>
      <c r="AJ33" s="13"/>
      <c r="AR33" t="str">
        <f t="shared" si="3"/>
        <v/>
      </c>
      <c r="AS33" s="13"/>
      <c r="BA33" t="str">
        <f t="shared" si="4"/>
        <v/>
      </c>
      <c r="BB33" s="13"/>
      <c r="BJ33" t="str">
        <f t="shared" si="5"/>
        <v/>
      </c>
      <c r="BK33" s="13"/>
      <c r="BL33" s="15"/>
      <c r="BM33" s="13"/>
      <c r="BU33" t="str">
        <f t="shared" si="6"/>
        <v/>
      </c>
      <c r="BV33" s="13"/>
      <c r="CD33" t="str">
        <f t="shared" si="7"/>
        <v/>
      </c>
      <c r="CE33" s="13"/>
      <c r="CM33" t="str">
        <f t="shared" si="8"/>
        <v/>
      </c>
      <c r="CN33" s="13"/>
      <c r="CO33" s="15"/>
      <c r="CP33" s="13"/>
      <c r="CX33" t="str">
        <f t="shared" si="9"/>
        <v/>
      </c>
      <c r="CY33" s="13"/>
      <c r="DG33" t="str">
        <f t="shared" si="10"/>
        <v/>
      </c>
      <c r="DH33" s="13"/>
      <c r="DI33" s="15"/>
      <c r="DJ33" s="13"/>
      <c r="DR33" t="str">
        <f t="shared" si="11"/>
        <v/>
      </c>
      <c r="DS33" s="13"/>
      <c r="EA33" t="str">
        <f t="shared" si="12"/>
        <v/>
      </c>
      <c r="EB33" s="13"/>
      <c r="EC33" s="15"/>
      <c r="ED33" s="13"/>
      <c r="EL33" t="str">
        <f t="shared" si="13"/>
        <v/>
      </c>
      <c r="EM33" s="13"/>
      <c r="EU33" t="str">
        <f t="shared" si="14"/>
        <v/>
      </c>
      <c r="EV33" s="13"/>
      <c r="EW33" s="15"/>
      <c r="EX33" s="13"/>
      <c r="FF33" t="str">
        <f t="shared" si="15"/>
        <v/>
      </c>
      <c r="FG33" s="13"/>
      <c r="FO33" t="str">
        <f t="shared" si="16"/>
        <v/>
      </c>
      <c r="FP33" s="13"/>
      <c r="FQ33" s="15"/>
      <c r="FR33" s="13"/>
      <c r="FZ33" t="str">
        <f t="shared" si="17"/>
        <v/>
      </c>
      <c r="GA33" s="13"/>
      <c r="GI33" t="str">
        <f t="shared" si="18"/>
        <v/>
      </c>
      <c r="GJ33" s="13"/>
      <c r="GK33" s="15"/>
      <c r="GL33" s="13"/>
      <c r="GT33" t="str">
        <f t="shared" si="19"/>
        <v/>
      </c>
      <c r="GU33" s="13"/>
      <c r="HC33" t="str">
        <f t="shared" si="20"/>
        <v/>
      </c>
      <c r="HD33" s="13"/>
      <c r="HE33" s="15"/>
      <c r="HF33" s="13"/>
    </row>
    <row r="34" spans="7:214" x14ac:dyDescent="0.2">
      <c r="G34" s="13"/>
      <c r="O34" t="str">
        <f t="shared" si="0"/>
        <v/>
      </c>
      <c r="P34" s="13"/>
      <c r="X34" t="str">
        <f t="shared" si="1"/>
        <v/>
      </c>
      <c r="Y34" s="13"/>
      <c r="AG34" t="str">
        <f t="shared" si="2"/>
        <v/>
      </c>
      <c r="AH34" s="13"/>
      <c r="AI34" s="15"/>
      <c r="AJ34" s="13"/>
      <c r="AR34" t="str">
        <f t="shared" si="3"/>
        <v/>
      </c>
      <c r="AS34" s="13"/>
      <c r="BA34" t="str">
        <f t="shared" si="4"/>
        <v/>
      </c>
      <c r="BB34" s="13"/>
      <c r="BJ34" t="str">
        <f t="shared" si="5"/>
        <v/>
      </c>
      <c r="BK34" s="13"/>
      <c r="BL34" s="15"/>
      <c r="BM34" s="13"/>
      <c r="BU34" t="str">
        <f t="shared" si="6"/>
        <v/>
      </c>
      <c r="BV34" s="13"/>
      <c r="CD34" t="str">
        <f t="shared" si="7"/>
        <v/>
      </c>
      <c r="CE34" s="13"/>
      <c r="CM34" t="str">
        <f t="shared" si="8"/>
        <v/>
      </c>
      <c r="CN34" s="13"/>
      <c r="CO34" s="15"/>
      <c r="CP34" s="13"/>
      <c r="CX34" t="str">
        <f t="shared" si="9"/>
        <v/>
      </c>
      <c r="CY34" s="13"/>
      <c r="DG34" t="str">
        <f t="shared" si="10"/>
        <v/>
      </c>
      <c r="DH34" s="13"/>
      <c r="DI34" s="15"/>
      <c r="DJ34" s="13"/>
      <c r="DR34" t="str">
        <f t="shared" si="11"/>
        <v/>
      </c>
      <c r="DS34" s="13"/>
      <c r="EA34" t="str">
        <f t="shared" si="12"/>
        <v/>
      </c>
      <c r="EB34" s="13"/>
      <c r="EC34" s="15"/>
      <c r="ED34" s="13"/>
      <c r="EL34" t="str">
        <f t="shared" si="13"/>
        <v/>
      </c>
      <c r="EM34" s="13"/>
      <c r="EU34" t="str">
        <f t="shared" si="14"/>
        <v/>
      </c>
      <c r="EV34" s="13"/>
      <c r="EW34" s="15"/>
      <c r="EX34" s="13"/>
      <c r="FF34" t="str">
        <f t="shared" si="15"/>
        <v/>
      </c>
      <c r="FG34" s="13"/>
      <c r="FO34" t="str">
        <f t="shared" si="16"/>
        <v/>
      </c>
      <c r="FP34" s="13"/>
      <c r="FQ34" s="15"/>
      <c r="FR34" s="13"/>
      <c r="FZ34" t="str">
        <f t="shared" si="17"/>
        <v/>
      </c>
      <c r="GA34" s="13"/>
      <c r="GI34" t="str">
        <f t="shared" si="18"/>
        <v/>
      </c>
      <c r="GJ34" s="13"/>
      <c r="GK34" s="15"/>
      <c r="GL34" s="13"/>
      <c r="GT34" t="str">
        <f t="shared" si="19"/>
        <v/>
      </c>
      <c r="GU34" s="13"/>
      <c r="HC34" t="str">
        <f t="shared" si="20"/>
        <v/>
      </c>
      <c r="HD34" s="13"/>
      <c r="HE34" s="15"/>
      <c r="HF34" s="13"/>
    </row>
    <row r="35" spans="7:214" x14ac:dyDescent="0.2">
      <c r="G35" s="13"/>
      <c r="O35" t="str">
        <f t="shared" si="0"/>
        <v/>
      </c>
      <c r="P35" s="13"/>
      <c r="X35" t="str">
        <f t="shared" si="1"/>
        <v/>
      </c>
      <c r="Y35" s="13"/>
      <c r="AG35" t="str">
        <f t="shared" si="2"/>
        <v/>
      </c>
      <c r="AH35" s="13"/>
      <c r="AI35" s="15"/>
      <c r="AJ35" s="13"/>
      <c r="AR35" t="str">
        <f t="shared" si="3"/>
        <v/>
      </c>
      <c r="AS35" s="13"/>
      <c r="BA35" t="str">
        <f t="shared" si="4"/>
        <v/>
      </c>
      <c r="BB35" s="13"/>
      <c r="BJ35" t="str">
        <f t="shared" si="5"/>
        <v/>
      </c>
      <c r="BK35" s="13"/>
      <c r="BL35" s="15"/>
      <c r="BM35" s="13"/>
      <c r="BU35" t="str">
        <f t="shared" si="6"/>
        <v/>
      </c>
      <c r="BV35" s="13"/>
      <c r="CD35" t="str">
        <f t="shared" si="7"/>
        <v/>
      </c>
      <c r="CE35" s="13"/>
      <c r="CM35" t="str">
        <f t="shared" si="8"/>
        <v/>
      </c>
      <c r="CN35" s="13"/>
      <c r="CO35" s="15"/>
      <c r="CP35" s="13"/>
      <c r="CX35" t="str">
        <f t="shared" si="9"/>
        <v/>
      </c>
      <c r="CY35" s="13"/>
      <c r="DG35" t="str">
        <f t="shared" si="10"/>
        <v/>
      </c>
      <c r="DH35" s="13"/>
      <c r="DI35" s="15"/>
      <c r="DJ35" s="13"/>
      <c r="DR35" t="str">
        <f t="shared" si="11"/>
        <v/>
      </c>
      <c r="DS35" s="13"/>
      <c r="EA35" t="str">
        <f t="shared" si="12"/>
        <v/>
      </c>
      <c r="EB35" s="13"/>
      <c r="EC35" s="15"/>
      <c r="ED35" s="13"/>
      <c r="EL35" t="str">
        <f t="shared" si="13"/>
        <v/>
      </c>
      <c r="EM35" s="13"/>
      <c r="EU35" t="str">
        <f t="shared" si="14"/>
        <v/>
      </c>
      <c r="EV35" s="13"/>
      <c r="EW35" s="15"/>
      <c r="EX35" s="13"/>
      <c r="FF35" t="str">
        <f t="shared" si="15"/>
        <v/>
      </c>
      <c r="FG35" s="13"/>
      <c r="FO35" t="str">
        <f t="shared" si="16"/>
        <v/>
      </c>
      <c r="FP35" s="13"/>
      <c r="FQ35" s="15"/>
      <c r="FR35" s="13"/>
      <c r="FZ35" t="str">
        <f t="shared" si="17"/>
        <v/>
      </c>
      <c r="GA35" s="13"/>
      <c r="GI35" t="str">
        <f t="shared" si="18"/>
        <v/>
      </c>
      <c r="GJ35" s="13"/>
      <c r="GK35" s="15"/>
      <c r="GL35" s="13"/>
      <c r="GT35" t="str">
        <f t="shared" si="19"/>
        <v/>
      </c>
      <c r="GU35" s="13"/>
      <c r="HC35" t="str">
        <f t="shared" si="20"/>
        <v/>
      </c>
      <c r="HD35" s="13"/>
      <c r="HE35" s="15"/>
      <c r="HF35" s="13"/>
    </row>
    <row r="36" spans="7:214" x14ac:dyDescent="0.2">
      <c r="G36" s="13"/>
      <c r="O36" t="str">
        <f t="shared" si="0"/>
        <v/>
      </c>
      <c r="P36" s="13"/>
      <c r="X36" t="str">
        <f t="shared" si="1"/>
        <v/>
      </c>
      <c r="Y36" s="13"/>
      <c r="AG36" t="str">
        <f t="shared" si="2"/>
        <v/>
      </c>
      <c r="AH36" s="13"/>
      <c r="AI36" s="15"/>
      <c r="AJ36" s="13"/>
      <c r="AR36" t="str">
        <f t="shared" si="3"/>
        <v/>
      </c>
      <c r="AS36" s="13"/>
      <c r="BA36" t="str">
        <f t="shared" si="4"/>
        <v/>
      </c>
      <c r="BB36" s="13"/>
      <c r="BJ36" t="str">
        <f t="shared" si="5"/>
        <v/>
      </c>
      <c r="BK36" s="13"/>
      <c r="BL36" s="15"/>
      <c r="BM36" s="13"/>
      <c r="BU36" t="str">
        <f t="shared" si="6"/>
        <v/>
      </c>
      <c r="BV36" s="13"/>
      <c r="CD36" t="str">
        <f t="shared" si="7"/>
        <v/>
      </c>
      <c r="CE36" s="13"/>
      <c r="CM36" t="str">
        <f t="shared" si="8"/>
        <v/>
      </c>
      <c r="CN36" s="13"/>
      <c r="CO36" s="15"/>
      <c r="CP36" s="13"/>
      <c r="CX36" t="str">
        <f t="shared" si="9"/>
        <v/>
      </c>
      <c r="CY36" s="13"/>
      <c r="DG36" t="str">
        <f t="shared" si="10"/>
        <v/>
      </c>
      <c r="DH36" s="13"/>
      <c r="DI36" s="15"/>
      <c r="DJ36" s="13"/>
      <c r="DR36" t="str">
        <f t="shared" si="11"/>
        <v/>
      </c>
      <c r="DS36" s="13"/>
      <c r="EA36" t="str">
        <f t="shared" si="12"/>
        <v/>
      </c>
      <c r="EB36" s="13"/>
      <c r="EC36" s="15"/>
      <c r="ED36" s="13"/>
      <c r="EL36" t="str">
        <f t="shared" si="13"/>
        <v/>
      </c>
      <c r="EM36" s="13"/>
      <c r="EU36" t="str">
        <f t="shared" si="14"/>
        <v/>
      </c>
      <c r="EV36" s="13"/>
      <c r="EW36" s="15"/>
      <c r="EX36" s="13"/>
      <c r="FF36" t="str">
        <f t="shared" si="15"/>
        <v/>
      </c>
      <c r="FG36" s="13"/>
      <c r="FO36" t="str">
        <f t="shared" si="16"/>
        <v/>
      </c>
      <c r="FP36" s="13"/>
      <c r="FQ36" s="15"/>
      <c r="FR36" s="13"/>
      <c r="FZ36" t="str">
        <f t="shared" si="17"/>
        <v/>
      </c>
      <c r="GA36" s="13"/>
      <c r="GI36" t="str">
        <f t="shared" si="18"/>
        <v/>
      </c>
      <c r="GJ36" s="13"/>
      <c r="GK36" s="15"/>
      <c r="GL36" s="13"/>
      <c r="GT36" t="str">
        <f t="shared" si="19"/>
        <v/>
      </c>
      <c r="GU36" s="13"/>
      <c r="HC36" t="str">
        <f t="shared" si="20"/>
        <v/>
      </c>
      <c r="HD36" s="13"/>
      <c r="HE36" s="15"/>
      <c r="HF36" s="13"/>
    </row>
    <row r="37" spans="7:214" x14ac:dyDescent="0.2">
      <c r="G37" s="13"/>
      <c r="O37" t="str">
        <f t="shared" si="0"/>
        <v/>
      </c>
      <c r="P37" s="13"/>
      <c r="X37" t="str">
        <f t="shared" si="1"/>
        <v/>
      </c>
      <c r="Y37" s="13"/>
      <c r="AG37" t="str">
        <f t="shared" si="2"/>
        <v/>
      </c>
      <c r="AH37" s="13"/>
      <c r="AI37" s="15"/>
      <c r="AJ37" s="13"/>
      <c r="AR37" t="str">
        <f t="shared" si="3"/>
        <v/>
      </c>
      <c r="AS37" s="13"/>
      <c r="BA37" t="str">
        <f t="shared" si="4"/>
        <v/>
      </c>
      <c r="BB37" s="13"/>
      <c r="BJ37" t="str">
        <f t="shared" si="5"/>
        <v/>
      </c>
      <c r="BK37" s="13"/>
      <c r="BL37" s="15"/>
      <c r="BM37" s="13"/>
      <c r="BU37" t="str">
        <f t="shared" si="6"/>
        <v/>
      </c>
      <c r="BV37" s="13"/>
      <c r="CD37" t="str">
        <f t="shared" si="7"/>
        <v/>
      </c>
      <c r="CE37" s="13"/>
      <c r="CM37" t="str">
        <f t="shared" si="8"/>
        <v/>
      </c>
      <c r="CN37" s="13"/>
      <c r="CO37" s="15"/>
      <c r="CP37" s="13"/>
      <c r="CX37" t="str">
        <f t="shared" si="9"/>
        <v/>
      </c>
      <c r="CY37" s="13"/>
      <c r="DG37" t="str">
        <f t="shared" si="10"/>
        <v/>
      </c>
      <c r="DH37" s="13"/>
      <c r="DI37" s="15"/>
      <c r="DJ37" s="13"/>
      <c r="DR37" t="str">
        <f t="shared" si="11"/>
        <v/>
      </c>
      <c r="DS37" s="13"/>
      <c r="EA37" t="str">
        <f t="shared" si="12"/>
        <v/>
      </c>
      <c r="EB37" s="13"/>
      <c r="EC37" s="15"/>
      <c r="ED37" s="13"/>
      <c r="EL37" t="str">
        <f t="shared" si="13"/>
        <v/>
      </c>
      <c r="EM37" s="13"/>
      <c r="EU37" t="str">
        <f t="shared" si="14"/>
        <v/>
      </c>
      <c r="EV37" s="13"/>
      <c r="EW37" s="15"/>
      <c r="EX37" s="13"/>
      <c r="FF37" t="str">
        <f t="shared" si="15"/>
        <v/>
      </c>
      <c r="FG37" s="13"/>
      <c r="FO37" t="str">
        <f t="shared" si="16"/>
        <v/>
      </c>
      <c r="FP37" s="13"/>
      <c r="FQ37" s="15"/>
      <c r="FR37" s="13"/>
      <c r="FZ37" t="str">
        <f t="shared" si="17"/>
        <v/>
      </c>
      <c r="GA37" s="13"/>
      <c r="GI37" t="str">
        <f t="shared" si="18"/>
        <v/>
      </c>
      <c r="GJ37" s="13"/>
      <c r="GK37" s="15"/>
      <c r="GL37" s="13"/>
      <c r="GT37" t="str">
        <f t="shared" si="19"/>
        <v/>
      </c>
      <c r="GU37" s="13"/>
      <c r="HC37" t="str">
        <f t="shared" si="20"/>
        <v/>
      </c>
      <c r="HD37" s="13"/>
      <c r="HE37" s="15"/>
      <c r="HF37" s="13"/>
    </row>
    <row r="38" spans="7:214" x14ac:dyDescent="0.2">
      <c r="G38" s="13"/>
      <c r="O38" t="str">
        <f t="shared" si="0"/>
        <v/>
      </c>
      <c r="P38" s="13"/>
      <c r="X38" t="str">
        <f t="shared" si="1"/>
        <v/>
      </c>
      <c r="Y38" s="13"/>
      <c r="AG38" t="str">
        <f t="shared" si="2"/>
        <v/>
      </c>
      <c r="AH38" s="13"/>
      <c r="AI38" s="15"/>
      <c r="AJ38" s="13"/>
      <c r="AR38" t="str">
        <f t="shared" si="3"/>
        <v/>
      </c>
      <c r="AS38" s="13"/>
      <c r="BA38" t="str">
        <f t="shared" si="4"/>
        <v/>
      </c>
      <c r="BB38" s="13"/>
      <c r="BJ38" t="str">
        <f t="shared" si="5"/>
        <v/>
      </c>
      <c r="BK38" s="13"/>
      <c r="BL38" s="15"/>
      <c r="BM38" s="13"/>
      <c r="BU38" t="str">
        <f t="shared" si="6"/>
        <v/>
      </c>
      <c r="BV38" s="13"/>
      <c r="CD38" t="str">
        <f t="shared" si="7"/>
        <v/>
      </c>
      <c r="CE38" s="13"/>
      <c r="CM38" t="str">
        <f t="shared" si="8"/>
        <v/>
      </c>
      <c r="CN38" s="13"/>
      <c r="CO38" s="15"/>
      <c r="CP38" s="13"/>
      <c r="CX38" t="str">
        <f t="shared" si="9"/>
        <v/>
      </c>
      <c r="CY38" s="13"/>
      <c r="DG38" t="str">
        <f t="shared" si="10"/>
        <v/>
      </c>
      <c r="DH38" s="13"/>
      <c r="DI38" s="15"/>
      <c r="DJ38" s="13"/>
      <c r="DR38" t="str">
        <f t="shared" si="11"/>
        <v/>
      </c>
      <c r="DS38" s="13"/>
      <c r="EA38" t="str">
        <f t="shared" si="12"/>
        <v/>
      </c>
      <c r="EB38" s="13"/>
      <c r="EC38" s="15"/>
      <c r="ED38" s="13"/>
      <c r="EL38" t="str">
        <f t="shared" si="13"/>
        <v/>
      </c>
      <c r="EM38" s="13"/>
      <c r="EU38" t="str">
        <f t="shared" si="14"/>
        <v/>
      </c>
      <c r="EV38" s="13"/>
      <c r="EW38" s="15"/>
      <c r="EX38" s="13"/>
      <c r="FF38" t="str">
        <f t="shared" si="15"/>
        <v/>
      </c>
      <c r="FG38" s="13"/>
      <c r="FO38" t="str">
        <f t="shared" si="16"/>
        <v/>
      </c>
      <c r="FP38" s="13"/>
      <c r="FQ38" s="15"/>
      <c r="FR38" s="13"/>
      <c r="FZ38" t="str">
        <f t="shared" si="17"/>
        <v/>
      </c>
      <c r="GA38" s="13"/>
      <c r="GI38" t="str">
        <f t="shared" si="18"/>
        <v/>
      </c>
      <c r="GJ38" s="13"/>
      <c r="GK38" s="15"/>
      <c r="GL38" s="13"/>
      <c r="GT38" t="str">
        <f t="shared" si="19"/>
        <v/>
      </c>
      <c r="GU38" s="13"/>
      <c r="HC38" t="str">
        <f t="shared" si="20"/>
        <v/>
      </c>
      <c r="HD38" s="13"/>
      <c r="HE38" s="15"/>
      <c r="HF38" s="13"/>
    </row>
    <row r="39" spans="7:214" x14ac:dyDescent="0.2">
      <c r="G39" s="13"/>
      <c r="O39" t="str">
        <f t="shared" si="0"/>
        <v/>
      </c>
      <c r="P39" s="13"/>
      <c r="X39" t="str">
        <f t="shared" si="1"/>
        <v/>
      </c>
      <c r="Y39" s="13"/>
      <c r="AG39" t="str">
        <f t="shared" si="2"/>
        <v/>
      </c>
      <c r="AH39" s="13"/>
      <c r="AI39" s="15"/>
      <c r="AJ39" s="13"/>
      <c r="AR39" t="str">
        <f t="shared" si="3"/>
        <v/>
      </c>
      <c r="AS39" s="13"/>
      <c r="BA39" t="str">
        <f t="shared" si="4"/>
        <v/>
      </c>
      <c r="BB39" s="13"/>
      <c r="BJ39" t="str">
        <f t="shared" si="5"/>
        <v/>
      </c>
      <c r="BK39" s="13"/>
      <c r="BL39" s="15"/>
      <c r="BM39" s="13"/>
      <c r="BU39" t="str">
        <f t="shared" si="6"/>
        <v/>
      </c>
      <c r="BV39" s="13"/>
      <c r="CD39" t="str">
        <f t="shared" si="7"/>
        <v/>
      </c>
      <c r="CE39" s="13"/>
      <c r="CM39" t="str">
        <f t="shared" si="8"/>
        <v/>
      </c>
      <c r="CN39" s="13"/>
      <c r="CO39" s="15"/>
      <c r="CP39" s="13"/>
      <c r="CX39" t="str">
        <f t="shared" si="9"/>
        <v/>
      </c>
      <c r="CY39" s="13"/>
      <c r="DG39" t="str">
        <f t="shared" si="10"/>
        <v/>
      </c>
      <c r="DH39" s="13"/>
      <c r="DI39" s="15"/>
      <c r="DJ39" s="13"/>
      <c r="DR39" t="str">
        <f t="shared" si="11"/>
        <v/>
      </c>
      <c r="DS39" s="13"/>
      <c r="EA39" t="str">
        <f t="shared" si="12"/>
        <v/>
      </c>
      <c r="EB39" s="13"/>
      <c r="EC39" s="15"/>
      <c r="ED39" s="13"/>
      <c r="EL39" t="str">
        <f t="shared" si="13"/>
        <v/>
      </c>
      <c r="EM39" s="13"/>
      <c r="EU39" t="str">
        <f t="shared" si="14"/>
        <v/>
      </c>
      <c r="EV39" s="13"/>
      <c r="EW39" s="15"/>
      <c r="EX39" s="13"/>
      <c r="FF39" t="str">
        <f t="shared" si="15"/>
        <v/>
      </c>
      <c r="FG39" s="13"/>
      <c r="FO39" t="str">
        <f t="shared" si="16"/>
        <v/>
      </c>
      <c r="FP39" s="13"/>
      <c r="FQ39" s="15"/>
      <c r="FR39" s="13"/>
      <c r="FZ39" t="str">
        <f t="shared" si="17"/>
        <v/>
      </c>
      <c r="GA39" s="13"/>
      <c r="GI39" t="str">
        <f t="shared" si="18"/>
        <v/>
      </c>
      <c r="GJ39" s="13"/>
      <c r="GK39" s="15"/>
      <c r="GL39" s="13"/>
      <c r="GT39" t="str">
        <f t="shared" si="19"/>
        <v/>
      </c>
      <c r="GU39" s="13"/>
      <c r="HC39" t="str">
        <f t="shared" si="20"/>
        <v/>
      </c>
      <c r="HD39" s="13"/>
      <c r="HE39" s="15"/>
      <c r="HF39" s="13"/>
    </row>
    <row r="40" spans="7:214" x14ac:dyDescent="0.2">
      <c r="G40" s="13"/>
      <c r="O40" t="str">
        <f t="shared" si="0"/>
        <v/>
      </c>
      <c r="P40" s="13"/>
      <c r="X40" t="str">
        <f t="shared" si="1"/>
        <v/>
      </c>
      <c r="Y40" s="13"/>
      <c r="AG40" t="str">
        <f t="shared" si="2"/>
        <v/>
      </c>
      <c r="AH40" s="13"/>
      <c r="AI40" s="15"/>
      <c r="AJ40" s="13"/>
      <c r="AR40" t="str">
        <f t="shared" si="3"/>
        <v/>
      </c>
      <c r="AS40" s="13"/>
      <c r="BA40" t="str">
        <f t="shared" si="4"/>
        <v/>
      </c>
      <c r="BB40" s="13"/>
      <c r="BJ40" t="str">
        <f t="shared" si="5"/>
        <v/>
      </c>
      <c r="BK40" s="13"/>
      <c r="BL40" s="15"/>
      <c r="BM40" s="13"/>
      <c r="BU40" t="str">
        <f t="shared" si="6"/>
        <v/>
      </c>
      <c r="BV40" s="13"/>
      <c r="CD40" t="str">
        <f t="shared" si="7"/>
        <v/>
      </c>
      <c r="CE40" s="13"/>
      <c r="CM40" t="str">
        <f t="shared" si="8"/>
        <v/>
      </c>
      <c r="CN40" s="13"/>
      <c r="CO40" s="15"/>
      <c r="CP40" s="13"/>
      <c r="CX40" t="str">
        <f t="shared" si="9"/>
        <v/>
      </c>
      <c r="CY40" s="13"/>
      <c r="DG40" t="str">
        <f t="shared" si="10"/>
        <v/>
      </c>
      <c r="DH40" s="13"/>
      <c r="DI40" s="15"/>
      <c r="DJ40" s="13"/>
      <c r="DR40" t="str">
        <f t="shared" si="11"/>
        <v/>
      </c>
      <c r="DS40" s="13"/>
      <c r="EA40" t="str">
        <f t="shared" si="12"/>
        <v/>
      </c>
      <c r="EB40" s="13"/>
      <c r="EC40" s="15"/>
      <c r="ED40" s="13"/>
      <c r="EL40" t="str">
        <f t="shared" si="13"/>
        <v/>
      </c>
      <c r="EM40" s="13"/>
      <c r="EU40" t="str">
        <f t="shared" si="14"/>
        <v/>
      </c>
      <c r="EV40" s="13"/>
      <c r="EW40" s="15"/>
      <c r="EX40" s="13"/>
      <c r="FF40" t="str">
        <f t="shared" si="15"/>
        <v/>
      </c>
      <c r="FG40" s="13"/>
      <c r="FO40" t="str">
        <f t="shared" si="16"/>
        <v/>
      </c>
      <c r="FP40" s="13"/>
      <c r="FQ40" s="15"/>
      <c r="FR40" s="13"/>
      <c r="FZ40" t="str">
        <f t="shared" si="17"/>
        <v/>
      </c>
      <c r="GA40" s="13"/>
      <c r="GI40" t="str">
        <f t="shared" si="18"/>
        <v/>
      </c>
      <c r="GJ40" s="13"/>
      <c r="GK40" s="15"/>
      <c r="GL40" s="13"/>
      <c r="GT40" t="str">
        <f t="shared" si="19"/>
        <v/>
      </c>
      <c r="GU40" s="13"/>
      <c r="HC40" t="str">
        <f t="shared" si="20"/>
        <v/>
      </c>
      <c r="HD40" s="13"/>
      <c r="HE40" s="15"/>
      <c r="HF40" s="13"/>
    </row>
    <row r="41" spans="7:214" x14ac:dyDescent="0.2">
      <c r="O41" t="str">
        <f t="shared" si="0"/>
        <v/>
      </c>
      <c r="X41" t="str">
        <f t="shared" si="1"/>
        <v/>
      </c>
      <c r="AG41" t="str">
        <f t="shared" si="2"/>
        <v/>
      </c>
      <c r="AR41" t="str">
        <f t="shared" si="3"/>
        <v/>
      </c>
      <c r="BA41" t="str">
        <f t="shared" si="4"/>
        <v/>
      </c>
      <c r="BJ41" t="str">
        <f t="shared" si="5"/>
        <v/>
      </c>
      <c r="BU41" t="str">
        <f t="shared" si="6"/>
        <v/>
      </c>
      <c r="CD41" t="str">
        <f t="shared" si="7"/>
        <v/>
      </c>
      <c r="CM41" t="str">
        <f t="shared" si="8"/>
        <v/>
      </c>
      <c r="CX41" t="str">
        <f t="shared" si="9"/>
        <v/>
      </c>
      <c r="DG41" t="str">
        <f t="shared" si="10"/>
        <v/>
      </c>
      <c r="DR41" t="str">
        <f t="shared" si="11"/>
        <v/>
      </c>
      <c r="EA41" t="str">
        <f t="shared" si="12"/>
        <v/>
      </c>
      <c r="EL41" t="str">
        <f t="shared" si="13"/>
        <v/>
      </c>
      <c r="EU41" t="str">
        <f t="shared" si="14"/>
        <v/>
      </c>
      <c r="FF41" t="str">
        <f t="shared" si="15"/>
        <v/>
      </c>
      <c r="FO41" t="str">
        <f t="shared" si="16"/>
        <v/>
      </c>
      <c r="FZ41" t="str">
        <f t="shared" si="17"/>
        <v/>
      </c>
      <c r="GI41" t="str">
        <f t="shared" si="18"/>
        <v/>
      </c>
      <c r="GT41" t="str">
        <f t="shared" si="19"/>
        <v/>
      </c>
      <c r="HC41" t="str">
        <f t="shared" si="20"/>
        <v/>
      </c>
    </row>
  </sheetData>
  <mergeCells count="21">
    <mergeCell ref="BC7:BJ7"/>
    <mergeCell ref="GM7:GT7"/>
    <mergeCell ref="GV7:HC7"/>
    <mergeCell ref="H7:O7"/>
    <mergeCell ref="Q7:X7"/>
    <mergeCell ref="Z7:AG7"/>
    <mergeCell ref="AK7:AR7"/>
    <mergeCell ref="AT7:BA7"/>
    <mergeCell ref="FH7:FO7"/>
    <mergeCell ref="FS7:FZ7"/>
    <mergeCell ref="GB7:GI7"/>
    <mergeCell ref="CZ7:DG7"/>
    <mergeCell ref="BN7:BU7"/>
    <mergeCell ref="BW7:CD7"/>
    <mergeCell ref="CF7:CM7"/>
    <mergeCell ref="CQ7:CX7"/>
    <mergeCell ref="DK7:DR7"/>
    <mergeCell ref="DT7:EA7"/>
    <mergeCell ref="EE7:EL7"/>
    <mergeCell ref="EN7:EU7"/>
    <mergeCell ref="EY7:FF7"/>
  </mergeCells>
  <dataValidations count="3">
    <dataValidation type="list" allowBlank="1" showInputMessage="1" showErrorMessage="1" sqref="Q10:R10 H10 Z10:AA10 AT10:AU10 AK10 BC10:BD10 BW10:BX10 BN10 CF10:CG10 CQ10:CR10 CZ10:DA10 DK10:DL10 DT10:DU10 EE10:EF10 EN10:EO10 EY10:EZ10 FH10:FI10 FS10:FT10 GB10:GC10 GM10:GN10 GV10:GW10" xr:uid="{8C5CCB84-4C4B-4748-BE3E-BD8BE408DF58}">
      <formula1>_xlfn.ANCHORARRAY($C$11)</formula1>
    </dataValidation>
    <dataValidation type="list" allowBlank="1" showInputMessage="1" showErrorMessage="1" sqref="Q11 Z11 AT11 BC11 BW11 CF11 CQ11 CZ11 DK11 DT11 EE11 EN11 EY11 FH11 FS11 GB11 GM11 GV11" xr:uid="{26045C55-5A69-864F-A995-2A51C7029C69}">
      <formula1>_xlfn.ANCHORARRAY($D$11)</formula1>
    </dataValidation>
    <dataValidation type="list" allowBlank="1" showInputMessage="1" showErrorMessage="1" sqref="CQ12 CZ12 DK12 DT12 EE12 EN12 EY12 FH12 FS12 GB12 GM12 GV12" xr:uid="{860E9BEA-5656-A547-832C-B57A09583E8D}">
      <formula1>_xlfn.ANCHORARRAY($E$11)</formula1>
    </dataValidation>
  </dataValidation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56F32E-5D0C-484F-B449-A0B3431BCC4A}">
  <dimension ref="E8:R59"/>
  <sheetViews>
    <sheetView workbookViewId="0"/>
  </sheetViews>
  <sheetFormatPr baseColWidth="10" defaultRowHeight="15" x14ac:dyDescent="0.2"/>
  <cols>
    <col min="1" max="4" width="2.83203125" customWidth="1"/>
    <col min="5" max="5" width="5.6640625" customWidth="1"/>
    <col min="6" max="6" width="16" customWidth="1"/>
    <col min="8" max="8" width="26.5" customWidth="1"/>
    <col min="9" max="9" width="12.5" customWidth="1"/>
    <col min="10" max="10" width="8.6640625" customWidth="1"/>
    <col min="11" max="11" width="12.6640625" customWidth="1"/>
    <col min="12" max="12" width="13.1640625" customWidth="1"/>
    <col min="13" max="13" width="2.83203125" customWidth="1"/>
    <col min="14" max="14" width="11.1640625" customWidth="1"/>
    <col min="15" max="15" width="2.5" customWidth="1"/>
    <col min="16" max="16" width="25.6640625" customWidth="1"/>
    <col min="17" max="17" width="24.83203125" customWidth="1"/>
    <col min="18" max="18" width="25" customWidth="1"/>
  </cols>
  <sheetData>
    <row r="8" spans="5:18" ht="19" x14ac:dyDescent="0.25">
      <c r="P8" s="40" t="s">
        <v>196</v>
      </c>
      <c r="Q8" s="41"/>
      <c r="R8" s="42"/>
    </row>
    <row r="10" spans="5:18" x14ac:dyDescent="0.2">
      <c r="F10" s="35" t="s">
        <v>193</v>
      </c>
      <c r="R10" t="s">
        <v>133</v>
      </c>
    </row>
    <row r="12" spans="5:18" ht="21" customHeight="1" x14ac:dyDescent="0.2">
      <c r="E12" t="s">
        <v>73</v>
      </c>
      <c r="F12" s="30" t="s">
        <v>53</v>
      </c>
      <c r="G12" s="31" t="s">
        <v>54</v>
      </c>
      <c r="H12" s="31" t="s">
        <v>192</v>
      </c>
      <c r="I12" s="31" t="s">
        <v>65</v>
      </c>
      <c r="J12" s="31" t="s">
        <v>1</v>
      </c>
      <c r="K12" s="31" t="s">
        <v>14</v>
      </c>
      <c r="L12" s="32" t="s">
        <v>2</v>
      </c>
      <c r="P12" s="37" t="s">
        <v>192</v>
      </c>
      <c r="Q12" s="37" t="s">
        <v>138</v>
      </c>
      <c r="R12" s="37" t="s">
        <v>139</v>
      </c>
    </row>
    <row r="13" spans="5:18" x14ac:dyDescent="0.2">
      <c r="E13">
        <v>1</v>
      </c>
      <c r="F13" s="33" t="s">
        <v>57</v>
      </c>
      <c r="G13" s="33" t="s">
        <v>180</v>
      </c>
      <c r="H13" s="33" t="str">
        <f t="shared" ref="H13:H58" si="0">F13&amp;"  "&amp;G13</f>
        <v>Ahlbrecht  Susanne</v>
      </c>
      <c r="I13" s="33" t="s">
        <v>66</v>
      </c>
      <c r="J13" s="33" t="str">
        <f t="shared" ref="J13:J58" si="1">LEFT(I13,2)</f>
        <v>Da</v>
      </c>
      <c r="K13" s="33" t="s">
        <v>10</v>
      </c>
      <c r="L13" s="34" t="s">
        <v>11</v>
      </c>
      <c r="O13" s="36"/>
      <c r="P13" s="36" t="str" cm="1">
        <f t="array" ref="P13:P58">_xlfn._xlws.SORT(_xlfn.UNIQUE(tbl_Namen[Name zusam.]))</f>
        <v>Aalinger  In</v>
      </c>
      <c r="Q13" s="36" t="str" cm="1">
        <f t="array" ref="Q13:Q59">_xlfn._xlws.SORT(_xlfn.UNIQUE(tbl_Daten[Name]))</f>
        <v>Aalinger  In</v>
      </c>
      <c r="R13" t="e" cm="1" vm="1">
        <f t="array" ref="R13">_xlfn._xlws.FILTER(_xlfn.ANCHORARRAY(P13),(COUNTIF(_xlfn.ANCHORARRAY(Q13),_xlfn.ANCHORARRAY(P13))=0))</f>
        <v>#VALUE!</v>
      </c>
    </row>
    <row r="14" spans="5:18" x14ac:dyDescent="0.2">
      <c r="E14">
        <v>2</v>
      </c>
      <c r="F14" s="27" t="s">
        <v>56</v>
      </c>
      <c r="G14" s="27" t="s">
        <v>60</v>
      </c>
      <c r="H14" s="27" t="str">
        <f t="shared" si="0"/>
        <v>Linde  Natalie</v>
      </c>
      <c r="I14" s="27" t="s">
        <v>67</v>
      </c>
      <c r="J14" s="27" t="str">
        <f t="shared" si="1"/>
        <v>Ju</v>
      </c>
      <c r="K14" s="27" t="s">
        <v>8</v>
      </c>
      <c r="L14" s="6" t="s">
        <v>13</v>
      </c>
      <c r="P14" t="str">
        <v>Ahlbrecht  Susanne</v>
      </c>
      <c r="Q14" t="str">
        <v>Ahlbrecht  Susanne</v>
      </c>
    </row>
    <row r="15" spans="5:18" x14ac:dyDescent="0.2">
      <c r="E15">
        <v>3</v>
      </c>
      <c r="F15" s="33" t="s">
        <v>56</v>
      </c>
      <c r="G15" s="33" t="s">
        <v>62</v>
      </c>
      <c r="H15" s="33" t="str">
        <f t="shared" si="0"/>
        <v>Linde  Anke</v>
      </c>
      <c r="I15" s="33" t="s">
        <v>69</v>
      </c>
      <c r="J15" s="33" t="str">
        <f t="shared" si="1"/>
        <v>Mi</v>
      </c>
      <c r="K15" s="33" t="s">
        <v>10</v>
      </c>
      <c r="L15" s="34" t="s">
        <v>12</v>
      </c>
      <c r="P15" t="str">
        <v>Bauer  Rudolf</v>
      </c>
      <c r="Q15" t="str">
        <v>Bauer  Rudolf</v>
      </c>
    </row>
    <row r="16" spans="5:18" x14ac:dyDescent="0.2">
      <c r="E16">
        <v>4</v>
      </c>
      <c r="F16" s="27" t="s">
        <v>56</v>
      </c>
      <c r="G16" s="27" t="s">
        <v>64</v>
      </c>
      <c r="H16" s="27" t="str">
        <f t="shared" si="0"/>
        <v>Linde  Mario</v>
      </c>
      <c r="I16" s="27" t="s">
        <v>70</v>
      </c>
      <c r="J16" s="27" t="str">
        <f t="shared" si="1"/>
        <v>Sc</v>
      </c>
      <c r="K16" s="27" t="s">
        <v>8</v>
      </c>
      <c r="L16" s="6" t="s">
        <v>13</v>
      </c>
      <c r="P16" t="str">
        <v>Blomberg  Armin</v>
      </c>
      <c r="Q16" t="str">
        <v>Blomberg  Armin</v>
      </c>
    </row>
    <row r="17" spans="5:17" x14ac:dyDescent="0.2">
      <c r="E17">
        <v>5</v>
      </c>
      <c r="F17" s="33" t="s">
        <v>58</v>
      </c>
      <c r="G17" s="33" t="s">
        <v>61</v>
      </c>
      <c r="H17" s="33" t="str">
        <f t="shared" si="0"/>
        <v>Müller  Lina</v>
      </c>
      <c r="I17" s="33" t="s">
        <v>68</v>
      </c>
      <c r="J17" s="33" t="str">
        <f t="shared" si="1"/>
        <v>Mä</v>
      </c>
      <c r="K17" s="33" t="s">
        <v>8</v>
      </c>
      <c r="L17" s="34" t="s">
        <v>46</v>
      </c>
      <c r="P17" t="str">
        <v>Blüml  Michaela</v>
      </c>
      <c r="Q17" t="str">
        <v>Blüml  Michaela</v>
      </c>
    </row>
    <row r="18" spans="5:17" x14ac:dyDescent="0.2">
      <c r="E18">
        <v>6</v>
      </c>
      <c r="F18" s="27" t="s">
        <v>58</v>
      </c>
      <c r="G18" s="27" t="s">
        <v>63</v>
      </c>
      <c r="H18" s="27" t="str">
        <f t="shared" si="0"/>
        <v>Müller  Ben</v>
      </c>
      <c r="I18" s="27" t="s">
        <v>68</v>
      </c>
      <c r="J18" s="27" t="str">
        <f t="shared" si="1"/>
        <v>Mä</v>
      </c>
      <c r="K18" s="27" t="s">
        <v>8</v>
      </c>
      <c r="L18" s="6" t="s">
        <v>71</v>
      </c>
      <c r="P18" t="str">
        <v>Bollweg  Harald</v>
      </c>
      <c r="Q18" t="str">
        <v>Bollweg  Harald</v>
      </c>
    </row>
    <row r="19" spans="5:17" x14ac:dyDescent="0.2">
      <c r="E19">
        <v>7</v>
      </c>
      <c r="F19" s="38" t="s">
        <v>55</v>
      </c>
      <c r="G19" s="38" t="s">
        <v>59</v>
      </c>
      <c r="H19" s="39" t="str">
        <f t="shared" si="0"/>
        <v>Ritter  Louisa</v>
      </c>
      <c r="I19" s="27" t="s">
        <v>66</v>
      </c>
      <c r="J19" s="27" t="str">
        <f t="shared" si="1"/>
        <v>Da</v>
      </c>
      <c r="K19" s="27" t="s">
        <v>10</v>
      </c>
      <c r="L19" s="6" t="s">
        <v>72</v>
      </c>
      <c r="P19" t="str">
        <v>Fürst  peter</v>
      </c>
      <c r="Q19" t="str">
        <v>Fürst  peter</v>
      </c>
    </row>
    <row r="20" spans="5:17" x14ac:dyDescent="0.2">
      <c r="E20">
        <v>8</v>
      </c>
      <c r="F20" s="1" t="s">
        <v>74</v>
      </c>
      <c r="G20" s="1" t="s">
        <v>103</v>
      </c>
      <c r="H20" s="1" t="str">
        <f t="shared" si="0"/>
        <v>Bauer  Rudolf</v>
      </c>
      <c r="I20" s="27" t="s">
        <v>68</v>
      </c>
      <c r="J20" s="27" t="str">
        <f t="shared" si="1"/>
        <v>Mä</v>
      </c>
      <c r="K20" s="27" t="s">
        <v>8</v>
      </c>
      <c r="L20" s="6" t="s">
        <v>13</v>
      </c>
      <c r="P20" t="str">
        <v>Gruber  Alfred</v>
      </c>
      <c r="Q20" t="str">
        <v>Gruber  Alfred</v>
      </c>
    </row>
    <row r="21" spans="5:17" x14ac:dyDescent="0.2">
      <c r="E21">
        <v>9</v>
      </c>
      <c r="F21" s="1" t="s">
        <v>75</v>
      </c>
      <c r="G21" s="1" t="s">
        <v>104</v>
      </c>
      <c r="H21" s="1" t="str">
        <f t="shared" si="0"/>
        <v>Blomberg  Armin</v>
      </c>
      <c r="I21" s="27" t="s">
        <v>67</v>
      </c>
      <c r="J21" s="9" t="str">
        <f t="shared" si="1"/>
        <v>Ju</v>
      </c>
      <c r="K21" s="27" t="s">
        <v>10</v>
      </c>
      <c r="L21" s="6" t="s">
        <v>13</v>
      </c>
      <c r="P21" t="str">
        <v>Gruber  Sabine</v>
      </c>
      <c r="Q21" t="str">
        <v>Gruber  Sabine</v>
      </c>
    </row>
    <row r="22" spans="5:17" x14ac:dyDescent="0.2">
      <c r="E22">
        <v>10</v>
      </c>
      <c r="F22" s="1" t="s">
        <v>76</v>
      </c>
      <c r="G22" s="1" t="s">
        <v>105</v>
      </c>
      <c r="H22" s="1" t="str">
        <f t="shared" si="0"/>
        <v>Blüml  Michaela</v>
      </c>
      <c r="I22" s="27" t="s">
        <v>69</v>
      </c>
      <c r="J22" s="9" t="str">
        <f t="shared" si="1"/>
        <v>Mi</v>
      </c>
      <c r="K22" s="27" t="s">
        <v>8</v>
      </c>
      <c r="L22" s="6" t="s">
        <v>12</v>
      </c>
      <c r="P22" t="str">
        <v>Heider  Wilhelm</v>
      </c>
      <c r="Q22" t="str">
        <v>Heider  Wilhelm</v>
      </c>
    </row>
    <row r="23" spans="5:17" x14ac:dyDescent="0.2">
      <c r="E23">
        <v>11</v>
      </c>
      <c r="F23" s="1" t="s">
        <v>77</v>
      </c>
      <c r="G23" s="1" t="s">
        <v>106</v>
      </c>
      <c r="H23" s="1" t="str">
        <f t="shared" si="0"/>
        <v>Klausewitz  Anna</v>
      </c>
      <c r="I23" s="27" t="s">
        <v>70</v>
      </c>
      <c r="J23" s="9" t="str">
        <f t="shared" si="1"/>
        <v>Sc</v>
      </c>
      <c r="K23" s="27" t="s">
        <v>10</v>
      </c>
      <c r="L23" s="6" t="s">
        <v>13</v>
      </c>
      <c r="P23" t="str">
        <v>Hubenschmied  Fredericke</v>
      </c>
      <c r="Q23" t="str">
        <v>Hubenschmied  Fredericke</v>
      </c>
    </row>
    <row r="24" spans="5:17" x14ac:dyDescent="0.2">
      <c r="E24">
        <v>12</v>
      </c>
      <c r="F24" s="1" t="s">
        <v>78</v>
      </c>
      <c r="G24" s="1" t="s">
        <v>107</v>
      </c>
      <c r="H24" s="1" t="str">
        <f t="shared" si="0"/>
        <v>Riemenschneider  Klaus Friedric</v>
      </c>
      <c r="I24" s="27" t="s">
        <v>68</v>
      </c>
      <c r="J24" s="9" t="str">
        <f t="shared" si="1"/>
        <v>Mä</v>
      </c>
      <c r="K24" s="27" t="s">
        <v>8</v>
      </c>
      <c r="L24" s="6" t="s">
        <v>46</v>
      </c>
      <c r="P24" t="str">
        <v>Huber-Rotten   Ingrid</v>
      </c>
      <c r="Q24" t="str">
        <v>Huber-Rotten   Ingrid</v>
      </c>
    </row>
    <row r="25" spans="5:17" x14ac:dyDescent="0.2">
      <c r="E25">
        <v>13</v>
      </c>
      <c r="F25" s="1" t="s">
        <v>79</v>
      </c>
      <c r="G25" s="1" t="s">
        <v>108</v>
      </c>
      <c r="H25" s="1" t="str">
        <f t="shared" si="0"/>
        <v>Tornberg  Jochen</v>
      </c>
      <c r="I25" s="27" t="s">
        <v>68</v>
      </c>
      <c r="J25" s="9" t="str">
        <f t="shared" si="1"/>
        <v>Mä</v>
      </c>
      <c r="K25" s="27" t="s">
        <v>8</v>
      </c>
      <c r="L25" s="6" t="s">
        <v>71</v>
      </c>
      <c r="P25" t="str">
        <v>Klausewitz  Anna</v>
      </c>
      <c r="Q25" t="str">
        <v>Klausewitz  Anna</v>
      </c>
    </row>
    <row r="26" spans="5:17" x14ac:dyDescent="0.2">
      <c r="E26">
        <v>14</v>
      </c>
      <c r="F26" s="1" t="s">
        <v>80</v>
      </c>
      <c r="G26" s="1" t="s">
        <v>109</v>
      </c>
      <c r="H26" s="1" t="str">
        <f t="shared" si="0"/>
        <v>Zirnlich  Heinrich</v>
      </c>
      <c r="I26" s="27" t="s">
        <v>68</v>
      </c>
      <c r="J26" s="9" t="str">
        <f t="shared" si="1"/>
        <v>Mä</v>
      </c>
      <c r="K26" s="27" t="s">
        <v>8</v>
      </c>
      <c r="L26" s="6" t="s">
        <v>72</v>
      </c>
      <c r="P26" t="str">
        <v>Kleinert  Claudia</v>
      </c>
      <c r="Q26" t="str">
        <v>Kleinert  Claudia</v>
      </c>
    </row>
    <row r="27" spans="5:17" x14ac:dyDescent="0.2">
      <c r="E27">
        <v>15</v>
      </c>
      <c r="F27" s="1" t="s">
        <v>58</v>
      </c>
      <c r="G27" s="1" t="s">
        <v>110</v>
      </c>
      <c r="H27" s="1" t="str">
        <f t="shared" si="0"/>
        <v>Müller  Sandra</v>
      </c>
      <c r="I27" s="27" t="s">
        <v>68</v>
      </c>
      <c r="J27" s="9" t="str">
        <f t="shared" si="1"/>
        <v>Mä</v>
      </c>
      <c r="K27" s="27" t="s">
        <v>8</v>
      </c>
      <c r="L27" s="6" t="s">
        <v>13</v>
      </c>
      <c r="P27" t="str">
        <v>Knogel  Frank</v>
      </c>
      <c r="Q27" t="str">
        <v>Knogel  Frank</v>
      </c>
    </row>
    <row r="28" spans="5:17" x14ac:dyDescent="0.2">
      <c r="E28">
        <v>16</v>
      </c>
      <c r="F28" s="1" t="s">
        <v>81</v>
      </c>
      <c r="G28" s="1" t="s">
        <v>111</v>
      </c>
      <c r="H28" s="1" t="str">
        <f t="shared" si="0"/>
        <v>Gruber  Alfred</v>
      </c>
      <c r="I28" s="27" t="s">
        <v>67</v>
      </c>
      <c r="J28" s="9" t="str">
        <f t="shared" si="1"/>
        <v>Ju</v>
      </c>
      <c r="K28" s="27" t="s">
        <v>10</v>
      </c>
      <c r="L28" s="6" t="s">
        <v>13</v>
      </c>
      <c r="P28" t="str">
        <v>Kroner  Herbert</v>
      </c>
      <c r="Q28" t="str">
        <v>Kroner  Herbert</v>
      </c>
    </row>
    <row r="29" spans="5:17" x14ac:dyDescent="0.2">
      <c r="E29">
        <v>17</v>
      </c>
      <c r="F29" s="1" t="s">
        <v>82</v>
      </c>
      <c r="G29" s="1" t="s">
        <v>112</v>
      </c>
      <c r="H29" s="1" t="str">
        <f t="shared" si="0"/>
        <v>Ortler  Birgit</v>
      </c>
      <c r="I29" s="27" t="s">
        <v>69</v>
      </c>
      <c r="J29" s="9" t="str">
        <f t="shared" si="1"/>
        <v>Mi</v>
      </c>
      <c r="K29" s="27" t="s">
        <v>10</v>
      </c>
      <c r="L29" s="6" t="s">
        <v>12</v>
      </c>
      <c r="P29" t="str">
        <v>Kroner  Ilse</v>
      </c>
      <c r="Q29" t="str">
        <v>Kroner  Ilse</v>
      </c>
    </row>
    <row r="30" spans="5:17" x14ac:dyDescent="0.2">
      <c r="E30">
        <v>18</v>
      </c>
      <c r="F30" s="1" t="s">
        <v>83</v>
      </c>
      <c r="G30" s="1" t="s">
        <v>113</v>
      </c>
      <c r="H30" s="1" t="str">
        <f t="shared" si="0"/>
        <v>Zanker  Hans</v>
      </c>
      <c r="I30" s="27" t="s">
        <v>70</v>
      </c>
      <c r="J30" s="9" t="str">
        <f t="shared" si="1"/>
        <v>Sc</v>
      </c>
      <c r="K30" s="27" t="s">
        <v>8</v>
      </c>
      <c r="L30" s="6" t="s">
        <v>13</v>
      </c>
      <c r="P30" t="str">
        <v>Kroner  Simon</v>
      </c>
      <c r="Q30" t="str">
        <v>Kroner  Simon</v>
      </c>
    </row>
    <row r="31" spans="5:17" x14ac:dyDescent="0.2">
      <c r="E31">
        <v>19</v>
      </c>
      <c r="F31" s="1" t="s">
        <v>84</v>
      </c>
      <c r="G31" s="1" t="s">
        <v>114</v>
      </c>
      <c r="H31" s="1" t="str">
        <f t="shared" si="0"/>
        <v>Kroner  Simon</v>
      </c>
      <c r="I31" s="27" t="s">
        <v>66</v>
      </c>
      <c r="J31" s="9" t="str">
        <f t="shared" si="1"/>
        <v>Da</v>
      </c>
      <c r="K31" s="27" t="s">
        <v>10</v>
      </c>
      <c r="L31" s="6" t="s">
        <v>46</v>
      </c>
      <c r="P31" t="str">
        <v>Linde  Anke</v>
      </c>
      <c r="Q31" t="str">
        <v>Linde  Anke</v>
      </c>
    </row>
    <row r="32" spans="5:17" x14ac:dyDescent="0.2">
      <c r="E32">
        <v>20</v>
      </c>
      <c r="F32" s="1" t="s">
        <v>85</v>
      </c>
      <c r="G32" s="1" t="s">
        <v>115</v>
      </c>
      <c r="H32" s="1" t="str">
        <f t="shared" si="0"/>
        <v>Loibl  Claudia</v>
      </c>
      <c r="I32" s="27" t="s">
        <v>66</v>
      </c>
      <c r="J32" s="9" t="str">
        <f t="shared" si="1"/>
        <v>Da</v>
      </c>
      <c r="K32" s="27" t="s">
        <v>10</v>
      </c>
      <c r="L32" s="6" t="s">
        <v>71</v>
      </c>
      <c r="P32" t="str">
        <v>Linde  Mario</v>
      </c>
      <c r="Q32" t="str">
        <v>Linde  Mario</v>
      </c>
    </row>
    <row r="33" spans="5:17" x14ac:dyDescent="0.2">
      <c r="E33">
        <v>21</v>
      </c>
      <c r="F33" s="1" t="s">
        <v>86</v>
      </c>
      <c r="G33" s="1" t="s">
        <v>116</v>
      </c>
      <c r="H33" s="1" t="str">
        <f t="shared" si="0"/>
        <v>Hubenschmied  Fredericke</v>
      </c>
      <c r="I33" s="27" t="s">
        <v>66</v>
      </c>
      <c r="J33" s="9" t="str">
        <f t="shared" si="1"/>
        <v>Da</v>
      </c>
      <c r="K33" s="27" t="s">
        <v>10</v>
      </c>
      <c r="L33" s="6" t="s">
        <v>72</v>
      </c>
      <c r="P33" t="str">
        <v>Linde  Natalie</v>
      </c>
      <c r="Q33" t="str">
        <v>Linde  Natalie</v>
      </c>
    </row>
    <row r="34" spans="5:17" x14ac:dyDescent="0.2">
      <c r="E34">
        <v>22</v>
      </c>
      <c r="F34" s="1" t="s">
        <v>87</v>
      </c>
      <c r="G34" s="1" t="s">
        <v>117</v>
      </c>
      <c r="H34" s="1" t="str">
        <f t="shared" si="0"/>
        <v>Turner  Harald</v>
      </c>
      <c r="I34" s="27" t="s">
        <v>68</v>
      </c>
      <c r="J34" s="9" t="str">
        <f t="shared" si="1"/>
        <v>Mä</v>
      </c>
      <c r="K34" s="27" t="s">
        <v>8</v>
      </c>
      <c r="L34" s="6" t="s">
        <v>11</v>
      </c>
      <c r="P34" t="str">
        <v>Loibl  Claudia</v>
      </c>
      <c r="Q34" t="str">
        <v>Loibl  Claudia</v>
      </c>
    </row>
    <row r="35" spans="5:17" x14ac:dyDescent="0.2">
      <c r="E35">
        <v>23</v>
      </c>
      <c r="F35" s="1" t="s">
        <v>81</v>
      </c>
      <c r="G35" s="1" t="s">
        <v>118</v>
      </c>
      <c r="H35" s="1" t="str">
        <f t="shared" si="0"/>
        <v>Gruber  Sabine</v>
      </c>
      <c r="I35" s="27" t="s">
        <v>67</v>
      </c>
      <c r="J35" s="9" t="str">
        <f t="shared" si="1"/>
        <v>Ju</v>
      </c>
      <c r="K35" s="27" t="s">
        <v>8</v>
      </c>
      <c r="L35" s="6" t="s">
        <v>13</v>
      </c>
      <c r="P35" t="str">
        <v>Maier-Vorfelc   Albert</v>
      </c>
      <c r="Q35" t="str">
        <v>Maier-Vorfelc   Albert</v>
      </c>
    </row>
    <row r="36" spans="5:17" x14ac:dyDescent="0.2">
      <c r="E36">
        <v>24</v>
      </c>
      <c r="F36" s="1" t="s">
        <v>88</v>
      </c>
      <c r="G36" s="1" t="s">
        <v>119</v>
      </c>
      <c r="H36" s="1" t="str">
        <f t="shared" si="0"/>
        <v>Huber-Rotten   Ingrid</v>
      </c>
      <c r="I36" s="27" t="s">
        <v>69</v>
      </c>
      <c r="J36" s="9" t="str">
        <f t="shared" si="1"/>
        <v>Mi</v>
      </c>
      <c r="K36" s="27" t="s">
        <v>10</v>
      </c>
      <c r="L36" s="6" t="s">
        <v>12</v>
      </c>
      <c r="P36" t="str">
        <v>Mayer  Klaus</v>
      </c>
      <c r="Q36" t="str">
        <v>Mayer  Klaus</v>
      </c>
    </row>
    <row r="37" spans="5:17" x14ac:dyDescent="0.2">
      <c r="E37">
        <v>25</v>
      </c>
      <c r="F37" s="1" t="s">
        <v>89</v>
      </c>
      <c r="G37" s="1" t="s">
        <v>115</v>
      </c>
      <c r="H37" s="1" t="str">
        <f t="shared" si="0"/>
        <v>Kleinert  Claudia</v>
      </c>
      <c r="I37" s="27" t="s">
        <v>70</v>
      </c>
      <c r="J37" s="9" t="str">
        <f t="shared" si="1"/>
        <v>Sc</v>
      </c>
      <c r="K37" s="27" t="s">
        <v>10</v>
      </c>
      <c r="L37" s="6" t="s">
        <v>13</v>
      </c>
      <c r="P37" t="str">
        <v>Müller  Ben</v>
      </c>
      <c r="Q37" t="str">
        <v>Müller  Ben</v>
      </c>
    </row>
    <row r="38" spans="5:17" x14ac:dyDescent="0.2">
      <c r="E38">
        <v>26</v>
      </c>
      <c r="F38" s="1" t="s">
        <v>84</v>
      </c>
      <c r="G38" s="1" t="s">
        <v>120</v>
      </c>
      <c r="H38" s="1" t="str">
        <f t="shared" si="0"/>
        <v>Kroner  Herbert</v>
      </c>
      <c r="I38" s="27" t="s">
        <v>66</v>
      </c>
      <c r="J38" s="9" t="str">
        <f t="shared" si="1"/>
        <v>Da</v>
      </c>
      <c r="K38" s="27" t="s">
        <v>10</v>
      </c>
      <c r="L38" s="6" t="s">
        <v>13</v>
      </c>
      <c r="P38" t="str">
        <v>Müller  Ilse</v>
      </c>
      <c r="Q38" t="str">
        <v>Müller  Ilse</v>
      </c>
    </row>
    <row r="39" spans="5:17" x14ac:dyDescent="0.2">
      <c r="E39">
        <v>27</v>
      </c>
      <c r="F39" s="1" t="s">
        <v>90</v>
      </c>
      <c r="G39" s="1" t="s">
        <v>121</v>
      </c>
      <c r="H39" s="1" t="str">
        <f t="shared" si="0"/>
        <v>Maier-Vorfelc   Albert</v>
      </c>
      <c r="I39" s="27" t="s">
        <v>68</v>
      </c>
      <c r="J39" s="9" t="str">
        <f t="shared" si="1"/>
        <v>Mä</v>
      </c>
      <c r="K39" s="27" t="s">
        <v>8</v>
      </c>
      <c r="L39" s="6" t="s">
        <v>71</v>
      </c>
      <c r="P39" t="str">
        <v>Müller  Johann</v>
      </c>
      <c r="Q39" t="str">
        <v>Müller  Johann</v>
      </c>
    </row>
    <row r="40" spans="5:17" x14ac:dyDescent="0.2">
      <c r="E40">
        <v>28</v>
      </c>
      <c r="F40" s="1" t="s">
        <v>91</v>
      </c>
      <c r="G40" s="1" t="s">
        <v>122</v>
      </c>
      <c r="H40" s="1" t="str">
        <f t="shared" si="0"/>
        <v>Mayer  Klaus</v>
      </c>
      <c r="I40" s="27" t="s">
        <v>68</v>
      </c>
      <c r="J40" s="9" t="str">
        <f t="shared" si="1"/>
        <v>Mä</v>
      </c>
      <c r="K40" s="27" t="s">
        <v>8</v>
      </c>
      <c r="L40" s="6" t="s">
        <v>72</v>
      </c>
      <c r="P40" t="str">
        <v>Müller  Lina</v>
      </c>
      <c r="Q40" t="str">
        <v>Müller  Lina</v>
      </c>
    </row>
    <row r="41" spans="5:17" x14ac:dyDescent="0.2">
      <c r="E41">
        <v>29</v>
      </c>
      <c r="F41" s="1" t="s">
        <v>58</v>
      </c>
      <c r="G41" s="1" t="s">
        <v>123</v>
      </c>
      <c r="H41" s="1" t="str">
        <f t="shared" si="0"/>
        <v>Müller  Johann</v>
      </c>
      <c r="I41" s="27" t="s">
        <v>68</v>
      </c>
      <c r="J41" s="9" t="str">
        <f t="shared" si="1"/>
        <v>Mä</v>
      </c>
      <c r="K41" s="27" t="s">
        <v>8</v>
      </c>
      <c r="L41" s="6" t="s">
        <v>11</v>
      </c>
      <c r="P41" t="str">
        <v>Müller  Sandra</v>
      </c>
      <c r="Q41" t="str">
        <v>Müller  Sandra</v>
      </c>
    </row>
    <row r="42" spans="5:17" x14ac:dyDescent="0.2">
      <c r="E42">
        <v>30</v>
      </c>
      <c r="F42" s="1" t="s">
        <v>92</v>
      </c>
      <c r="G42" s="1" t="s">
        <v>62</v>
      </c>
      <c r="H42" s="1" t="str">
        <f t="shared" si="0"/>
        <v>Pollner  Anke</v>
      </c>
      <c r="I42" s="27" t="s">
        <v>67</v>
      </c>
      <c r="J42" s="9" t="str">
        <f t="shared" si="1"/>
        <v>Ju</v>
      </c>
      <c r="K42" s="27" t="s">
        <v>8</v>
      </c>
      <c r="L42" s="6" t="s">
        <v>13</v>
      </c>
      <c r="P42" t="str">
        <v>Mumpitz  Klara</v>
      </c>
      <c r="Q42" t="str">
        <v>Mumpitz  Klara</v>
      </c>
    </row>
    <row r="43" spans="5:17" x14ac:dyDescent="0.2">
      <c r="E43">
        <v>31</v>
      </c>
      <c r="F43" s="1" t="s">
        <v>93</v>
      </c>
      <c r="G43" s="1" t="s">
        <v>111</v>
      </c>
      <c r="H43" s="1" t="str">
        <f t="shared" si="0"/>
        <v>Ruperts  Alfred</v>
      </c>
      <c r="I43" s="27" t="s">
        <v>69</v>
      </c>
      <c r="J43" s="9" t="str">
        <f t="shared" si="1"/>
        <v>Mi</v>
      </c>
      <c r="K43" s="27" t="s">
        <v>8</v>
      </c>
      <c r="L43" s="6" t="s">
        <v>12</v>
      </c>
      <c r="P43" t="str">
        <v>Nordhoff  Silke</v>
      </c>
      <c r="Q43" t="str">
        <v>Nordhoff  Silke</v>
      </c>
    </row>
    <row r="44" spans="5:17" x14ac:dyDescent="0.2">
      <c r="E44">
        <v>32</v>
      </c>
      <c r="F44" s="1" t="s">
        <v>94</v>
      </c>
      <c r="G44" s="1" t="s">
        <v>117</v>
      </c>
      <c r="H44" s="1" t="str">
        <f t="shared" si="0"/>
        <v>Z mer  Harald</v>
      </c>
      <c r="I44" s="27" t="s">
        <v>70</v>
      </c>
      <c r="J44" s="9" t="str">
        <f t="shared" si="1"/>
        <v>Sc</v>
      </c>
      <c r="K44" s="27" t="s">
        <v>8</v>
      </c>
      <c r="L44" s="6" t="s">
        <v>13</v>
      </c>
      <c r="P44" t="str">
        <v>Ortler  Birgit</v>
      </c>
      <c r="Q44" t="str">
        <v>Ortler  Birgit</v>
      </c>
    </row>
    <row r="45" spans="5:17" x14ac:dyDescent="0.2">
      <c r="E45">
        <v>33</v>
      </c>
      <c r="F45" s="1" t="s">
        <v>95</v>
      </c>
      <c r="G45" s="1" t="s">
        <v>124</v>
      </c>
      <c r="H45" s="1" t="str">
        <f t="shared" si="0"/>
        <v>Aalinger  In</v>
      </c>
      <c r="I45" s="27" t="s">
        <v>66</v>
      </c>
      <c r="J45" s="9" t="str">
        <f t="shared" si="1"/>
        <v>Da</v>
      </c>
      <c r="K45" s="27" t="s">
        <v>10</v>
      </c>
      <c r="L45" s="6" t="s">
        <v>46</v>
      </c>
      <c r="P45" t="str">
        <v>Pollner  Anke</v>
      </c>
      <c r="Q45" t="str">
        <v>Pollner  Anke</v>
      </c>
    </row>
    <row r="46" spans="5:17" x14ac:dyDescent="0.2">
      <c r="E46">
        <v>34</v>
      </c>
      <c r="F46" s="1" t="s">
        <v>96</v>
      </c>
      <c r="G46" s="1" t="s">
        <v>125</v>
      </c>
      <c r="H46" s="1" t="str">
        <f t="shared" si="0"/>
        <v>Zitzlsberger  Karin</v>
      </c>
      <c r="I46" s="27" t="s">
        <v>66</v>
      </c>
      <c r="J46" s="9" t="str">
        <f t="shared" si="1"/>
        <v>Da</v>
      </c>
      <c r="K46" s="27" t="s">
        <v>10</v>
      </c>
      <c r="L46" s="6" t="s">
        <v>71</v>
      </c>
      <c r="P46" t="str">
        <v>Reuter  Jens</v>
      </c>
      <c r="Q46" t="str">
        <v>Reuter  Jens</v>
      </c>
    </row>
    <row r="47" spans="5:17" x14ac:dyDescent="0.2">
      <c r="E47">
        <v>35</v>
      </c>
      <c r="F47" s="1" t="s">
        <v>84</v>
      </c>
      <c r="G47" s="1" t="s">
        <v>126</v>
      </c>
      <c r="H47" s="1" t="str">
        <f t="shared" si="0"/>
        <v>Kroner  Ilse</v>
      </c>
      <c r="I47" s="27" t="s">
        <v>66</v>
      </c>
      <c r="J47" s="9" t="str">
        <f t="shared" si="1"/>
        <v>Da</v>
      </c>
      <c r="K47" s="27" t="s">
        <v>10</v>
      </c>
      <c r="L47" s="6" t="s">
        <v>13</v>
      </c>
      <c r="P47" t="str">
        <v>Riemenschneider  Klaus Friedric</v>
      </c>
      <c r="Q47" t="str">
        <v>Riemenschneider  Klaus Friedric</v>
      </c>
    </row>
    <row r="48" spans="5:17" x14ac:dyDescent="0.2">
      <c r="E48">
        <v>36</v>
      </c>
      <c r="F48" s="1" t="s">
        <v>58</v>
      </c>
      <c r="G48" s="1" t="s">
        <v>126</v>
      </c>
      <c r="H48" s="1" t="str">
        <f t="shared" si="0"/>
        <v>Müller  Ilse</v>
      </c>
      <c r="I48" s="27" t="s">
        <v>66</v>
      </c>
      <c r="J48" s="9" t="str">
        <f t="shared" si="1"/>
        <v>Da</v>
      </c>
      <c r="K48" s="27" t="s">
        <v>10</v>
      </c>
      <c r="L48" s="6" t="s">
        <v>11</v>
      </c>
      <c r="P48" t="str">
        <v>Ritter  Louisa</v>
      </c>
      <c r="Q48" t="str">
        <v>Ritter  Louisa</v>
      </c>
    </row>
    <row r="49" spans="5:17" x14ac:dyDescent="0.2">
      <c r="E49">
        <v>37</v>
      </c>
      <c r="F49" s="1" t="s">
        <v>97</v>
      </c>
      <c r="G49" s="1" t="s">
        <v>127</v>
      </c>
      <c r="H49" s="1" t="str">
        <f t="shared" si="0"/>
        <v>Nordhoff  Silke</v>
      </c>
      <c r="I49" s="27" t="s">
        <v>67</v>
      </c>
      <c r="J49" s="9" t="str">
        <f t="shared" si="1"/>
        <v>Ju</v>
      </c>
      <c r="K49" s="27" t="s">
        <v>8</v>
      </c>
      <c r="L49" s="6" t="s">
        <v>13</v>
      </c>
      <c r="P49" t="str">
        <v>Ruperts  Alfred</v>
      </c>
      <c r="Q49" t="str">
        <v>Ruperts  Alfred</v>
      </c>
    </row>
    <row r="50" spans="5:17" x14ac:dyDescent="0.2">
      <c r="E50">
        <v>38</v>
      </c>
      <c r="F50" s="1" t="s">
        <v>98</v>
      </c>
      <c r="G50" s="1" t="s">
        <v>128</v>
      </c>
      <c r="H50" s="1" t="str">
        <f t="shared" si="0"/>
        <v>Knogel  Frank</v>
      </c>
      <c r="I50" s="27" t="s">
        <v>69</v>
      </c>
      <c r="J50" s="9" t="str">
        <f t="shared" si="1"/>
        <v>Mi</v>
      </c>
      <c r="K50" s="27" t="s">
        <v>8</v>
      </c>
      <c r="L50" s="6" t="s">
        <v>12</v>
      </c>
      <c r="P50" t="str">
        <v>Schröder  Marie</v>
      </c>
      <c r="Q50" t="str">
        <v>Schröder  Marie</v>
      </c>
    </row>
    <row r="51" spans="5:17" x14ac:dyDescent="0.2">
      <c r="E51">
        <v>39</v>
      </c>
      <c r="F51" s="1" t="s">
        <v>99</v>
      </c>
      <c r="G51" s="1" t="s">
        <v>129</v>
      </c>
      <c r="H51" s="1" t="str">
        <f t="shared" si="0"/>
        <v>Süßmilch  Johanna</v>
      </c>
      <c r="I51" s="27" t="s">
        <v>70</v>
      </c>
      <c r="J51" s="9" t="str">
        <f t="shared" si="1"/>
        <v>Sc</v>
      </c>
      <c r="K51" s="27" t="s">
        <v>10</v>
      </c>
      <c r="L51" s="6" t="s">
        <v>13</v>
      </c>
      <c r="P51" t="str">
        <v>Starke  Moni</v>
      </c>
      <c r="Q51" t="str">
        <v>Starke  Moni</v>
      </c>
    </row>
    <row r="52" spans="5:17" x14ac:dyDescent="0.2">
      <c r="E52">
        <v>40</v>
      </c>
      <c r="F52" s="1" t="s">
        <v>100</v>
      </c>
      <c r="G52" s="1" t="s">
        <v>130</v>
      </c>
      <c r="H52" s="1" t="str">
        <f t="shared" si="0"/>
        <v>Fürst  peter</v>
      </c>
      <c r="I52" s="27" t="s">
        <v>66</v>
      </c>
      <c r="J52" s="9" t="str">
        <f t="shared" si="1"/>
        <v>Da</v>
      </c>
      <c r="K52" s="27" t="s">
        <v>10</v>
      </c>
      <c r="L52" s="6" t="s">
        <v>13</v>
      </c>
      <c r="P52" t="str">
        <v>Süßmilch  Johanna</v>
      </c>
      <c r="Q52" t="str">
        <v>Süßmilch  Johanna</v>
      </c>
    </row>
    <row r="53" spans="5:17" x14ac:dyDescent="0.2">
      <c r="E53">
        <v>41</v>
      </c>
      <c r="F53" s="1" t="s">
        <v>101</v>
      </c>
      <c r="G53" s="1" t="s">
        <v>131</v>
      </c>
      <c r="H53" s="1" t="str">
        <f t="shared" si="0"/>
        <v>Mumpitz  Klara</v>
      </c>
      <c r="I53" s="27" t="s">
        <v>66</v>
      </c>
      <c r="J53" s="9" t="str">
        <f t="shared" si="1"/>
        <v>Da</v>
      </c>
      <c r="K53" s="27" t="s">
        <v>10</v>
      </c>
      <c r="L53" s="6" t="s">
        <v>71</v>
      </c>
      <c r="P53" t="str">
        <v>Tornberg  Jochen</v>
      </c>
      <c r="Q53" t="str">
        <v>Tornberg  Jochen</v>
      </c>
    </row>
    <row r="54" spans="5:17" x14ac:dyDescent="0.2">
      <c r="E54">
        <v>42</v>
      </c>
      <c r="F54" s="1" t="s">
        <v>102</v>
      </c>
      <c r="G54" s="1" t="s">
        <v>132</v>
      </c>
      <c r="H54" s="1" t="str">
        <f t="shared" si="0"/>
        <v>Reuter  Jens</v>
      </c>
      <c r="I54" s="27" t="s">
        <v>66</v>
      </c>
      <c r="J54" s="9" t="str">
        <f t="shared" si="1"/>
        <v>Da</v>
      </c>
      <c r="K54" s="27" t="s">
        <v>10</v>
      </c>
      <c r="L54" s="6" t="s">
        <v>72</v>
      </c>
      <c r="P54" t="str">
        <v>Turner  Harald</v>
      </c>
      <c r="Q54" t="str">
        <v>Turner  Harald</v>
      </c>
    </row>
    <row r="55" spans="5:17" x14ac:dyDescent="0.2">
      <c r="F55" s="6" t="s">
        <v>183</v>
      </c>
      <c r="G55" s="6" t="s">
        <v>117</v>
      </c>
      <c r="H55" s="6" t="str">
        <f t="shared" si="0"/>
        <v>Bollweg  Harald</v>
      </c>
      <c r="I55" s="33" t="s">
        <v>68</v>
      </c>
      <c r="J55" s="33" t="str">
        <f t="shared" si="1"/>
        <v>Mä</v>
      </c>
      <c r="K55" s="33" t="s">
        <v>8</v>
      </c>
      <c r="L55" s="34" t="s">
        <v>12</v>
      </c>
      <c r="P55" t="str">
        <v>Z mer  Harald</v>
      </c>
      <c r="Q55" t="str">
        <v>Z mer  Harald</v>
      </c>
    </row>
    <row r="56" spans="5:17" x14ac:dyDescent="0.2">
      <c r="F56" s="6" t="s">
        <v>184</v>
      </c>
      <c r="G56" s="6" t="s">
        <v>185</v>
      </c>
      <c r="H56" s="6" t="str">
        <f t="shared" si="0"/>
        <v>Heider  Wilhelm</v>
      </c>
      <c r="I56" s="33" t="s">
        <v>68</v>
      </c>
      <c r="J56" s="33" t="str">
        <f t="shared" si="1"/>
        <v>Mä</v>
      </c>
      <c r="K56" s="33" t="s">
        <v>8</v>
      </c>
      <c r="L56" s="34" t="s">
        <v>12</v>
      </c>
      <c r="P56" t="str">
        <v>Zanker  Hans</v>
      </c>
      <c r="Q56" t="str">
        <v>Zanker  Hans</v>
      </c>
    </row>
    <row r="57" spans="5:17" x14ac:dyDescent="0.2">
      <c r="F57" s="6" t="s">
        <v>186</v>
      </c>
      <c r="G57" s="6" t="s">
        <v>187</v>
      </c>
      <c r="H57" s="6" t="str">
        <f t="shared" si="0"/>
        <v>Schröder  Marie</v>
      </c>
      <c r="I57" s="33" t="s">
        <v>66</v>
      </c>
      <c r="J57" s="33" t="str">
        <f t="shared" si="1"/>
        <v>Da</v>
      </c>
      <c r="K57" s="33" t="s">
        <v>10</v>
      </c>
      <c r="L57" s="34" t="s">
        <v>12</v>
      </c>
      <c r="P57" t="str">
        <v>Zirnlich  Heinrich</v>
      </c>
      <c r="Q57" t="str">
        <v>Zirnlich  Heinrich</v>
      </c>
    </row>
    <row r="58" spans="5:17" x14ac:dyDescent="0.2">
      <c r="F58" s="6" t="s">
        <v>188</v>
      </c>
      <c r="G58" s="6" t="s">
        <v>189</v>
      </c>
      <c r="H58" s="6" t="str">
        <f t="shared" si="0"/>
        <v>Starke  Moni</v>
      </c>
      <c r="I58" s="33" t="s">
        <v>66</v>
      </c>
      <c r="J58" s="33" t="str">
        <f t="shared" si="1"/>
        <v>Da</v>
      </c>
      <c r="K58" s="33" t="s">
        <v>10</v>
      </c>
      <c r="L58" s="34" t="s">
        <v>12</v>
      </c>
      <c r="P58" t="str">
        <v>Zitzlsberger  Karin</v>
      </c>
      <c r="Q58" t="str">
        <v>Zitzlsberger  Karin</v>
      </c>
    </row>
    <row r="59" spans="5:17" x14ac:dyDescent="0.2">
      <c r="Q59">
        <v>0</v>
      </c>
    </row>
  </sheetData>
  <mergeCells count="1">
    <mergeCell ref="P8:R8"/>
  </mergeCells>
  <pageMargins left="0.7" right="0.7" top="0.78740157499999996" bottom="0.78740157499999996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F568F-1C53-47D6-9F56-4482D8BE679C}">
  <dimension ref="B3:N83"/>
  <sheetViews>
    <sheetView workbookViewId="0"/>
  </sheetViews>
  <sheetFormatPr baseColWidth="10" defaultRowHeight="15" x14ac:dyDescent="0.2"/>
  <cols>
    <col min="2" max="2" width="22.6640625" customWidth="1"/>
    <col min="6" max="6" width="1.5" customWidth="1"/>
    <col min="7" max="7" width="7.5" customWidth="1"/>
    <col min="13" max="13" width="1.5" customWidth="1"/>
  </cols>
  <sheetData>
    <row r="3" spans="2:14" x14ac:dyDescent="0.2">
      <c r="B3" s="64" t="s">
        <v>6</v>
      </c>
      <c r="C3" s="65"/>
      <c r="D3" s="65"/>
      <c r="E3" s="65"/>
      <c r="F3" s="65"/>
      <c r="G3" s="66"/>
      <c r="I3" s="67" t="s">
        <v>7</v>
      </c>
      <c r="J3" s="68"/>
      <c r="K3" s="68"/>
      <c r="L3" s="68"/>
      <c r="M3" s="68"/>
      <c r="N3" s="69"/>
    </row>
    <row r="4" spans="2:14" x14ac:dyDescent="0.2">
      <c r="B4" s="2" t="s">
        <v>0</v>
      </c>
      <c r="C4" s="2" t="s">
        <v>3</v>
      </c>
      <c r="D4" s="2" t="s">
        <v>4</v>
      </c>
      <c r="E4" s="2" t="s">
        <v>25</v>
      </c>
      <c r="F4" s="2"/>
      <c r="G4" s="2" t="s">
        <v>5</v>
      </c>
      <c r="I4" s="2" t="s">
        <v>0</v>
      </c>
      <c r="J4" s="2" t="s">
        <v>3</v>
      </c>
      <c r="K4" s="2" t="s">
        <v>4</v>
      </c>
      <c r="L4" s="2" t="s">
        <v>25</v>
      </c>
      <c r="M4" s="2"/>
      <c r="N4" s="2" t="s">
        <v>5</v>
      </c>
    </row>
    <row r="5" spans="2:14" x14ac:dyDescent="0.2">
      <c r="B5" s="1" t="str" cm="1">
        <f t="array" ref="B5:E7">_xlfn._xlws.FILTER(Starterliste!$C:$F,(Starterliste!H:H="Mi")*(Starterliste!I:I="D"))</f>
        <v>Linde  Anke</v>
      </c>
      <c r="C5" s="1">
        <v>580</v>
      </c>
      <c r="D5" s="1">
        <v>0</v>
      </c>
      <c r="E5" s="1">
        <v>0</v>
      </c>
      <c r="F5" s="1">
        <f>C5*1000+D5*10+E5*1</f>
        <v>580000</v>
      </c>
      <c r="G5" s="1">
        <f t="shared" ref="G5:G36" si="0">IF(F5=0,"",_xlfn.RANK.EQ(F5,$F$5:$F$83,0))</f>
        <v>1</v>
      </c>
      <c r="I5" s="1" t="str" cm="1">
        <f t="array" ref="I5:L7">_xlfn._xlws.FILTER(Starterliste!$C:$F,(Starterliste!H:H="Mi")*(Starterliste!I:I="M"))</f>
        <v>Ruperts  Alfred</v>
      </c>
      <c r="J5" s="1">
        <v>620</v>
      </c>
      <c r="K5" s="1">
        <v>0</v>
      </c>
      <c r="L5" s="1">
        <v>5</v>
      </c>
      <c r="M5" s="1">
        <f>J5*1000+K5*10+L5*1</f>
        <v>620005</v>
      </c>
      <c r="N5" s="1">
        <f>_xlfn.RANK.EQ(M5,$M$5:$M$83,0)</f>
        <v>1</v>
      </c>
    </row>
    <row r="6" spans="2:14" x14ac:dyDescent="0.2">
      <c r="B6" s="1" t="str">
        <v>Huber-Rotten   Ingrid</v>
      </c>
      <c r="C6" s="1">
        <v>350</v>
      </c>
      <c r="D6" s="1">
        <v>0</v>
      </c>
      <c r="E6" s="1">
        <v>0</v>
      </c>
      <c r="F6" s="1">
        <f t="shared" ref="F6:F69" si="1">C6*1000+D6*10+E6*1</f>
        <v>350000</v>
      </c>
      <c r="G6" s="1">
        <f t="shared" si="0"/>
        <v>2</v>
      </c>
      <c r="I6" s="1" t="str">
        <v>Blüml  Michaela</v>
      </c>
      <c r="J6" s="1">
        <v>550</v>
      </c>
      <c r="K6" s="1">
        <v>0</v>
      </c>
      <c r="L6" s="1">
        <v>0</v>
      </c>
      <c r="M6" s="1">
        <f t="shared" ref="M6:M69" si="2">J6*1000+K6*10+L6*1</f>
        <v>550000</v>
      </c>
      <c r="N6" s="1">
        <f t="shared" ref="N6:N69" si="3">_xlfn.RANK.EQ(M6,$M$5:$M$83,0)</f>
        <v>2</v>
      </c>
    </row>
    <row r="7" spans="2:14" x14ac:dyDescent="0.2">
      <c r="B7" s="1" t="str">
        <v>Ortler  Birgit</v>
      </c>
      <c r="C7" s="1">
        <v>153</v>
      </c>
      <c r="D7" s="1">
        <v>0</v>
      </c>
      <c r="E7" s="1">
        <v>0</v>
      </c>
      <c r="F7" s="1">
        <f t="shared" si="1"/>
        <v>153000</v>
      </c>
      <c r="G7" s="1">
        <f t="shared" si="0"/>
        <v>3</v>
      </c>
      <c r="I7" s="1" t="str">
        <v>Knogel  Frank</v>
      </c>
      <c r="J7" s="1">
        <v>399</v>
      </c>
      <c r="K7" s="1">
        <v>1</v>
      </c>
      <c r="L7" s="1">
        <v>1</v>
      </c>
      <c r="M7" s="1">
        <f t="shared" si="2"/>
        <v>399011</v>
      </c>
      <c r="N7" s="1">
        <f t="shared" si="3"/>
        <v>3</v>
      </c>
    </row>
    <row r="8" spans="2:14" x14ac:dyDescent="0.2">
      <c r="B8" s="1"/>
      <c r="C8" s="1"/>
      <c r="D8" s="1"/>
      <c r="E8" s="1"/>
      <c r="F8" s="1">
        <f t="shared" si="1"/>
        <v>0</v>
      </c>
      <c r="G8" s="1" t="str">
        <f t="shared" si="0"/>
        <v/>
      </c>
      <c r="I8" s="1"/>
      <c r="J8" s="1"/>
      <c r="K8" s="1"/>
      <c r="L8" s="1"/>
      <c r="M8" s="1">
        <f t="shared" si="2"/>
        <v>0</v>
      </c>
      <c r="N8" s="1">
        <f t="shared" si="3"/>
        <v>4</v>
      </c>
    </row>
    <row r="9" spans="2:14" x14ac:dyDescent="0.2">
      <c r="B9" s="1"/>
      <c r="C9" s="1"/>
      <c r="D9" s="1"/>
      <c r="E9" s="1"/>
      <c r="F9" s="1">
        <f t="shared" si="1"/>
        <v>0</v>
      </c>
      <c r="G9" s="1" t="str">
        <f t="shared" si="0"/>
        <v/>
      </c>
      <c r="I9" s="1"/>
      <c r="J9" s="1"/>
      <c r="K9" s="1"/>
      <c r="L9" s="1"/>
      <c r="M9" s="1">
        <f t="shared" si="2"/>
        <v>0</v>
      </c>
      <c r="N9" s="1">
        <f t="shared" si="3"/>
        <v>4</v>
      </c>
    </row>
    <row r="10" spans="2:14" x14ac:dyDescent="0.2">
      <c r="B10" s="1"/>
      <c r="C10" s="1"/>
      <c r="D10" s="1"/>
      <c r="E10" s="1"/>
      <c r="F10" s="1">
        <f t="shared" si="1"/>
        <v>0</v>
      </c>
      <c r="G10" s="1" t="str">
        <f t="shared" si="0"/>
        <v/>
      </c>
      <c r="I10" s="1"/>
      <c r="J10" s="1"/>
      <c r="K10" s="1"/>
      <c r="L10" s="1"/>
      <c r="M10" s="1">
        <f t="shared" si="2"/>
        <v>0</v>
      </c>
      <c r="N10" s="1">
        <f t="shared" si="3"/>
        <v>4</v>
      </c>
    </row>
    <row r="11" spans="2:14" x14ac:dyDescent="0.2">
      <c r="B11" s="1"/>
      <c r="C11" s="1"/>
      <c r="D11" s="1"/>
      <c r="E11" s="1"/>
      <c r="F11" s="1">
        <f t="shared" si="1"/>
        <v>0</v>
      </c>
      <c r="G11" s="1" t="str">
        <f t="shared" si="0"/>
        <v/>
      </c>
      <c r="I11" s="1"/>
      <c r="J11" s="1"/>
      <c r="K11" s="1"/>
      <c r="L11" s="1"/>
      <c r="M11" s="1">
        <f t="shared" si="2"/>
        <v>0</v>
      </c>
      <c r="N11" s="1">
        <f t="shared" si="3"/>
        <v>4</v>
      </c>
    </row>
    <row r="12" spans="2:14" x14ac:dyDescent="0.2">
      <c r="B12" s="1"/>
      <c r="C12" s="1"/>
      <c r="D12" s="1"/>
      <c r="E12" s="1"/>
      <c r="F12" s="1">
        <f t="shared" si="1"/>
        <v>0</v>
      </c>
      <c r="G12" s="1" t="str">
        <f t="shared" si="0"/>
        <v/>
      </c>
      <c r="I12" s="1"/>
      <c r="J12" s="1"/>
      <c r="K12" s="1"/>
      <c r="L12" s="1"/>
      <c r="M12" s="1">
        <f t="shared" si="2"/>
        <v>0</v>
      </c>
      <c r="N12" s="1">
        <f t="shared" si="3"/>
        <v>4</v>
      </c>
    </row>
    <row r="13" spans="2:14" x14ac:dyDescent="0.2">
      <c r="B13" s="1"/>
      <c r="C13" s="1"/>
      <c r="D13" s="1"/>
      <c r="E13" s="1"/>
      <c r="F13" s="1">
        <f t="shared" si="1"/>
        <v>0</v>
      </c>
      <c r="G13" s="1" t="str">
        <f t="shared" si="0"/>
        <v/>
      </c>
      <c r="I13" s="1"/>
      <c r="J13" s="1"/>
      <c r="K13" s="1"/>
      <c r="L13" s="1"/>
      <c r="M13" s="1">
        <f t="shared" si="2"/>
        <v>0</v>
      </c>
      <c r="N13" s="1">
        <f t="shared" si="3"/>
        <v>4</v>
      </c>
    </row>
    <row r="14" spans="2:14" x14ac:dyDescent="0.2">
      <c r="B14" s="1"/>
      <c r="C14" s="1"/>
      <c r="D14" s="1"/>
      <c r="E14" s="1"/>
      <c r="F14" s="1">
        <f t="shared" si="1"/>
        <v>0</v>
      </c>
      <c r="G14" s="1" t="str">
        <f t="shared" si="0"/>
        <v/>
      </c>
      <c r="I14" s="1"/>
      <c r="J14" s="1"/>
      <c r="K14" s="1"/>
      <c r="L14" s="1"/>
      <c r="M14" s="1">
        <f t="shared" si="2"/>
        <v>0</v>
      </c>
      <c r="N14" s="1">
        <f t="shared" si="3"/>
        <v>4</v>
      </c>
    </row>
    <row r="15" spans="2:14" x14ac:dyDescent="0.2">
      <c r="B15" s="1"/>
      <c r="C15" s="1"/>
      <c r="D15" s="1"/>
      <c r="E15" s="1"/>
      <c r="F15" s="1">
        <f t="shared" si="1"/>
        <v>0</v>
      </c>
      <c r="G15" s="1" t="str">
        <f t="shared" si="0"/>
        <v/>
      </c>
      <c r="I15" s="1"/>
      <c r="J15" s="1"/>
      <c r="K15" s="1"/>
      <c r="L15" s="1"/>
      <c r="M15" s="1">
        <f t="shared" si="2"/>
        <v>0</v>
      </c>
      <c r="N15" s="1">
        <f t="shared" si="3"/>
        <v>4</v>
      </c>
    </row>
    <row r="16" spans="2:14" x14ac:dyDescent="0.2">
      <c r="B16" s="1"/>
      <c r="C16" s="1"/>
      <c r="D16" s="1"/>
      <c r="E16" s="1"/>
      <c r="F16" s="1">
        <f t="shared" si="1"/>
        <v>0</v>
      </c>
      <c r="G16" s="1" t="str">
        <f t="shared" si="0"/>
        <v/>
      </c>
      <c r="I16" s="1"/>
      <c r="J16" s="1"/>
      <c r="K16" s="1"/>
      <c r="L16" s="1"/>
      <c r="M16" s="1">
        <f t="shared" si="2"/>
        <v>0</v>
      </c>
      <c r="N16" s="1">
        <f t="shared" si="3"/>
        <v>4</v>
      </c>
    </row>
    <row r="17" spans="2:14" x14ac:dyDescent="0.2">
      <c r="B17" s="1"/>
      <c r="C17" s="1"/>
      <c r="D17" s="1"/>
      <c r="E17" s="1"/>
      <c r="F17" s="1">
        <f t="shared" si="1"/>
        <v>0</v>
      </c>
      <c r="G17" s="1" t="str">
        <f t="shared" si="0"/>
        <v/>
      </c>
      <c r="I17" s="1"/>
      <c r="J17" s="1"/>
      <c r="K17" s="1"/>
      <c r="L17" s="1"/>
      <c r="M17" s="1">
        <f t="shared" si="2"/>
        <v>0</v>
      </c>
      <c r="N17" s="1">
        <f t="shared" si="3"/>
        <v>4</v>
      </c>
    </row>
    <row r="18" spans="2:14" x14ac:dyDescent="0.2">
      <c r="B18" s="1"/>
      <c r="C18" s="1"/>
      <c r="D18" s="1"/>
      <c r="E18" s="1"/>
      <c r="F18" s="1">
        <f t="shared" si="1"/>
        <v>0</v>
      </c>
      <c r="G18" s="1" t="str">
        <f t="shared" si="0"/>
        <v/>
      </c>
      <c r="I18" s="1"/>
      <c r="J18" s="1"/>
      <c r="K18" s="1"/>
      <c r="L18" s="1"/>
      <c r="M18" s="1">
        <f t="shared" si="2"/>
        <v>0</v>
      </c>
      <c r="N18" s="1">
        <f t="shared" si="3"/>
        <v>4</v>
      </c>
    </row>
    <row r="19" spans="2:14" x14ac:dyDescent="0.2">
      <c r="B19" s="1"/>
      <c r="C19" s="1"/>
      <c r="D19" s="1"/>
      <c r="E19" s="1"/>
      <c r="F19" s="1">
        <f t="shared" si="1"/>
        <v>0</v>
      </c>
      <c r="G19" s="1" t="str">
        <f t="shared" si="0"/>
        <v/>
      </c>
      <c r="I19" s="1"/>
      <c r="J19" s="1"/>
      <c r="K19" s="1"/>
      <c r="L19" s="1"/>
      <c r="M19" s="1">
        <f t="shared" si="2"/>
        <v>0</v>
      </c>
      <c r="N19" s="1">
        <f t="shared" si="3"/>
        <v>4</v>
      </c>
    </row>
    <row r="20" spans="2:14" x14ac:dyDescent="0.2">
      <c r="B20" s="1"/>
      <c r="C20" s="1"/>
      <c r="D20" s="1"/>
      <c r="E20" s="1"/>
      <c r="F20" s="1">
        <f t="shared" si="1"/>
        <v>0</v>
      </c>
      <c r="G20" s="1" t="str">
        <f t="shared" si="0"/>
        <v/>
      </c>
      <c r="I20" s="1"/>
      <c r="J20" s="1"/>
      <c r="K20" s="1"/>
      <c r="L20" s="1"/>
      <c r="M20" s="1">
        <f t="shared" si="2"/>
        <v>0</v>
      </c>
      <c r="N20" s="1">
        <f t="shared" si="3"/>
        <v>4</v>
      </c>
    </row>
    <row r="21" spans="2:14" x14ac:dyDescent="0.2">
      <c r="B21" s="1"/>
      <c r="C21" s="1"/>
      <c r="D21" s="1"/>
      <c r="E21" s="1"/>
      <c r="F21" s="1">
        <f t="shared" si="1"/>
        <v>0</v>
      </c>
      <c r="G21" s="1" t="str">
        <f t="shared" si="0"/>
        <v/>
      </c>
      <c r="I21" s="1"/>
      <c r="J21" s="1"/>
      <c r="K21" s="1"/>
      <c r="L21" s="1"/>
      <c r="M21" s="1">
        <f t="shared" si="2"/>
        <v>0</v>
      </c>
      <c r="N21" s="1">
        <f t="shared" si="3"/>
        <v>4</v>
      </c>
    </row>
    <row r="22" spans="2:14" x14ac:dyDescent="0.2">
      <c r="B22" s="1"/>
      <c r="C22" s="1"/>
      <c r="D22" s="1"/>
      <c r="E22" s="1"/>
      <c r="F22" s="1">
        <f t="shared" si="1"/>
        <v>0</v>
      </c>
      <c r="G22" s="1" t="str">
        <f t="shared" si="0"/>
        <v/>
      </c>
      <c r="I22" s="1"/>
      <c r="J22" s="1"/>
      <c r="K22" s="1"/>
      <c r="L22" s="1"/>
      <c r="M22" s="1">
        <f t="shared" si="2"/>
        <v>0</v>
      </c>
      <c r="N22" s="1">
        <f t="shared" si="3"/>
        <v>4</v>
      </c>
    </row>
    <row r="23" spans="2:14" x14ac:dyDescent="0.2">
      <c r="B23" s="1"/>
      <c r="C23" s="1"/>
      <c r="D23" s="1"/>
      <c r="E23" s="1"/>
      <c r="F23" s="1">
        <f t="shared" si="1"/>
        <v>0</v>
      </c>
      <c r="G23" s="1" t="str">
        <f t="shared" si="0"/>
        <v/>
      </c>
      <c r="I23" s="1"/>
      <c r="J23" s="1"/>
      <c r="K23" s="1"/>
      <c r="L23" s="1"/>
      <c r="M23" s="1">
        <f t="shared" si="2"/>
        <v>0</v>
      </c>
      <c r="N23" s="1">
        <f t="shared" si="3"/>
        <v>4</v>
      </c>
    </row>
    <row r="24" spans="2:14" x14ac:dyDescent="0.2">
      <c r="B24" s="1"/>
      <c r="C24" s="1"/>
      <c r="D24" s="1"/>
      <c r="E24" s="1"/>
      <c r="F24" s="1">
        <f t="shared" si="1"/>
        <v>0</v>
      </c>
      <c r="G24" s="1" t="str">
        <f t="shared" si="0"/>
        <v/>
      </c>
      <c r="I24" s="1"/>
      <c r="J24" s="1"/>
      <c r="K24" s="1"/>
      <c r="L24" s="1"/>
      <c r="M24" s="1">
        <f t="shared" si="2"/>
        <v>0</v>
      </c>
      <c r="N24" s="1">
        <f t="shared" si="3"/>
        <v>4</v>
      </c>
    </row>
    <row r="25" spans="2:14" x14ac:dyDescent="0.2">
      <c r="B25" s="1"/>
      <c r="C25" s="1"/>
      <c r="D25" s="1"/>
      <c r="E25" s="1"/>
      <c r="F25" s="1">
        <f t="shared" si="1"/>
        <v>0</v>
      </c>
      <c r="G25" s="1" t="str">
        <f t="shared" si="0"/>
        <v/>
      </c>
      <c r="I25" s="1"/>
      <c r="J25" s="1"/>
      <c r="K25" s="1"/>
      <c r="L25" s="1"/>
      <c r="M25" s="1">
        <f t="shared" si="2"/>
        <v>0</v>
      </c>
      <c r="N25" s="1">
        <f t="shared" si="3"/>
        <v>4</v>
      </c>
    </row>
    <row r="26" spans="2:14" x14ac:dyDescent="0.2">
      <c r="B26" s="1"/>
      <c r="C26" s="1"/>
      <c r="D26" s="1"/>
      <c r="E26" s="1"/>
      <c r="F26" s="1">
        <f t="shared" si="1"/>
        <v>0</v>
      </c>
      <c r="G26" s="1" t="str">
        <f t="shared" si="0"/>
        <v/>
      </c>
      <c r="I26" s="1"/>
      <c r="J26" s="1"/>
      <c r="K26" s="1"/>
      <c r="L26" s="1"/>
      <c r="M26" s="1">
        <f t="shared" si="2"/>
        <v>0</v>
      </c>
      <c r="N26" s="1">
        <f t="shared" si="3"/>
        <v>4</v>
      </c>
    </row>
    <row r="27" spans="2:14" x14ac:dyDescent="0.2">
      <c r="B27" s="1"/>
      <c r="C27" s="1"/>
      <c r="D27" s="1"/>
      <c r="E27" s="1"/>
      <c r="F27" s="1">
        <f t="shared" si="1"/>
        <v>0</v>
      </c>
      <c r="G27" s="1" t="str">
        <f t="shared" si="0"/>
        <v/>
      </c>
      <c r="I27" s="1"/>
      <c r="J27" s="1"/>
      <c r="K27" s="1"/>
      <c r="L27" s="1"/>
      <c r="M27" s="1">
        <f t="shared" si="2"/>
        <v>0</v>
      </c>
      <c r="N27" s="1">
        <f t="shared" si="3"/>
        <v>4</v>
      </c>
    </row>
    <row r="28" spans="2:14" x14ac:dyDescent="0.2">
      <c r="B28" s="1"/>
      <c r="C28" s="1"/>
      <c r="D28" s="1"/>
      <c r="E28" s="1"/>
      <c r="F28" s="1">
        <f t="shared" si="1"/>
        <v>0</v>
      </c>
      <c r="G28" s="1" t="str">
        <f t="shared" si="0"/>
        <v/>
      </c>
      <c r="I28" s="1"/>
      <c r="J28" s="1"/>
      <c r="K28" s="1"/>
      <c r="L28" s="1"/>
      <c r="M28" s="1">
        <f t="shared" si="2"/>
        <v>0</v>
      </c>
      <c r="N28" s="1">
        <f t="shared" si="3"/>
        <v>4</v>
      </c>
    </row>
    <row r="29" spans="2:14" x14ac:dyDescent="0.2">
      <c r="B29" s="1"/>
      <c r="C29" s="1"/>
      <c r="D29" s="1"/>
      <c r="E29" s="1"/>
      <c r="F29" s="1">
        <f t="shared" si="1"/>
        <v>0</v>
      </c>
      <c r="G29" s="1" t="str">
        <f t="shared" si="0"/>
        <v/>
      </c>
      <c r="I29" s="1"/>
      <c r="J29" s="1"/>
      <c r="K29" s="1"/>
      <c r="L29" s="1"/>
      <c r="M29" s="1">
        <f t="shared" si="2"/>
        <v>0</v>
      </c>
      <c r="N29" s="1">
        <f t="shared" si="3"/>
        <v>4</v>
      </c>
    </row>
    <row r="30" spans="2:14" x14ac:dyDescent="0.2">
      <c r="B30" s="1"/>
      <c r="C30" s="1"/>
      <c r="D30" s="1"/>
      <c r="E30" s="1"/>
      <c r="F30" s="1">
        <f t="shared" si="1"/>
        <v>0</v>
      </c>
      <c r="G30" s="1" t="str">
        <f t="shared" si="0"/>
        <v/>
      </c>
      <c r="I30" s="1"/>
      <c r="J30" s="1"/>
      <c r="K30" s="1"/>
      <c r="L30" s="1"/>
      <c r="M30" s="1">
        <f t="shared" si="2"/>
        <v>0</v>
      </c>
      <c r="N30" s="1">
        <f t="shared" si="3"/>
        <v>4</v>
      </c>
    </row>
    <row r="31" spans="2:14" x14ac:dyDescent="0.2">
      <c r="B31" s="1"/>
      <c r="C31" s="1"/>
      <c r="D31" s="1"/>
      <c r="E31" s="1"/>
      <c r="F31" s="1">
        <f t="shared" si="1"/>
        <v>0</v>
      </c>
      <c r="G31" s="1" t="str">
        <f t="shared" si="0"/>
        <v/>
      </c>
      <c r="I31" s="1"/>
      <c r="J31" s="1"/>
      <c r="K31" s="1"/>
      <c r="L31" s="1"/>
      <c r="M31" s="1">
        <f t="shared" si="2"/>
        <v>0</v>
      </c>
      <c r="N31" s="1">
        <f t="shared" si="3"/>
        <v>4</v>
      </c>
    </row>
    <row r="32" spans="2:14" x14ac:dyDescent="0.2">
      <c r="B32" s="1"/>
      <c r="C32" s="1"/>
      <c r="D32" s="1"/>
      <c r="E32" s="1"/>
      <c r="F32" s="1">
        <f t="shared" si="1"/>
        <v>0</v>
      </c>
      <c r="G32" s="1" t="str">
        <f t="shared" si="0"/>
        <v/>
      </c>
      <c r="I32" s="1"/>
      <c r="J32" s="1"/>
      <c r="K32" s="1"/>
      <c r="L32" s="1"/>
      <c r="M32" s="1">
        <f t="shared" si="2"/>
        <v>0</v>
      </c>
      <c r="N32" s="1">
        <f t="shared" si="3"/>
        <v>4</v>
      </c>
    </row>
    <row r="33" spans="2:14" x14ac:dyDescent="0.2">
      <c r="B33" s="1"/>
      <c r="C33" s="1"/>
      <c r="D33" s="1"/>
      <c r="E33" s="1"/>
      <c r="F33" s="1">
        <f t="shared" si="1"/>
        <v>0</v>
      </c>
      <c r="G33" s="1" t="str">
        <f t="shared" si="0"/>
        <v/>
      </c>
      <c r="I33" s="1"/>
      <c r="J33" s="1"/>
      <c r="K33" s="1"/>
      <c r="L33" s="1"/>
      <c r="M33" s="1">
        <f t="shared" si="2"/>
        <v>0</v>
      </c>
      <c r="N33" s="1">
        <f t="shared" si="3"/>
        <v>4</v>
      </c>
    </row>
    <row r="34" spans="2:14" x14ac:dyDescent="0.2">
      <c r="B34" s="1"/>
      <c r="C34" s="1"/>
      <c r="D34" s="1"/>
      <c r="E34" s="1"/>
      <c r="F34" s="1">
        <f t="shared" si="1"/>
        <v>0</v>
      </c>
      <c r="G34" s="1" t="str">
        <f t="shared" si="0"/>
        <v/>
      </c>
      <c r="I34" s="1"/>
      <c r="J34" s="1"/>
      <c r="K34" s="1"/>
      <c r="L34" s="1"/>
      <c r="M34" s="1">
        <f t="shared" si="2"/>
        <v>0</v>
      </c>
      <c r="N34" s="1">
        <f t="shared" si="3"/>
        <v>4</v>
      </c>
    </row>
    <row r="35" spans="2:14" x14ac:dyDescent="0.2">
      <c r="B35" s="1"/>
      <c r="C35" s="1"/>
      <c r="D35" s="1"/>
      <c r="E35" s="1"/>
      <c r="F35" s="1">
        <f t="shared" si="1"/>
        <v>0</v>
      </c>
      <c r="G35" s="1" t="str">
        <f t="shared" si="0"/>
        <v/>
      </c>
      <c r="I35" s="1"/>
      <c r="J35" s="1"/>
      <c r="K35" s="1"/>
      <c r="L35" s="1"/>
      <c r="M35" s="1">
        <f t="shared" si="2"/>
        <v>0</v>
      </c>
      <c r="N35" s="1">
        <f t="shared" si="3"/>
        <v>4</v>
      </c>
    </row>
    <row r="36" spans="2:14" x14ac:dyDescent="0.2">
      <c r="B36" s="1"/>
      <c r="C36" s="1"/>
      <c r="D36" s="1"/>
      <c r="E36" s="1"/>
      <c r="F36" s="1">
        <f t="shared" si="1"/>
        <v>0</v>
      </c>
      <c r="G36" s="1" t="str">
        <f t="shared" si="0"/>
        <v/>
      </c>
      <c r="I36" s="1"/>
      <c r="J36" s="1"/>
      <c r="K36" s="1"/>
      <c r="L36" s="1"/>
      <c r="M36" s="1">
        <f t="shared" si="2"/>
        <v>0</v>
      </c>
      <c r="N36" s="1">
        <f t="shared" si="3"/>
        <v>4</v>
      </c>
    </row>
    <row r="37" spans="2:14" x14ac:dyDescent="0.2">
      <c r="B37" s="1"/>
      <c r="C37" s="1"/>
      <c r="D37" s="1"/>
      <c r="E37" s="1"/>
      <c r="F37" s="1">
        <f t="shared" si="1"/>
        <v>0</v>
      </c>
      <c r="G37" s="1" t="str">
        <f t="shared" ref="G37:G68" si="4">IF(F37=0,"",_xlfn.RANK.EQ(F37,$F$5:$F$83,0))</f>
        <v/>
      </c>
      <c r="I37" s="1"/>
      <c r="J37" s="1"/>
      <c r="K37" s="1"/>
      <c r="L37" s="1"/>
      <c r="M37" s="1">
        <f t="shared" si="2"/>
        <v>0</v>
      </c>
      <c r="N37" s="1">
        <f t="shared" si="3"/>
        <v>4</v>
      </c>
    </row>
    <row r="38" spans="2:14" x14ac:dyDescent="0.2">
      <c r="B38" s="1"/>
      <c r="C38" s="1"/>
      <c r="D38" s="1"/>
      <c r="E38" s="1"/>
      <c r="F38" s="1">
        <f t="shared" si="1"/>
        <v>0</v>
      </c>
      <c r="G38" s="1" t="str">
        <f t="shared" si="4"/>
        <v/>
      </c>
      <c r="I38" s="1"/>
      <c r="J38" s="1"/>
      <c r="K38" s="1"/>
      <c r="L38" s="1"/>
      <c r="M38" s="1">
        <f t="shared" si="2"/>
        <v>0</v>
      </c>
      <c r="N38" s="1">
        <f t="shared" si="3"/>
        <v>4</v>
      </c>
    </row>
    <row r="39" spans="2:14" x14ac:dyDescent="0.2">
      <c r="B39" s="1"/>
      <c r="C39" s="1"/>
      <c r="D39" s="1"/>
      <c r="E39" s="1"/>
      <c r="F39" s="1">
        <f t="shared" si="1"/>
        <v>0</v>
      </c>
      <c r="G39" s="1" t="str">
        <f t="shared" si="4"/>
        <v/>
      </c>
      <c r="I39" s="1"/>
      <c r="J39" s="1"/>
      <c r="K39" s="1"/>
      <c r="L39" s="1"/>
      <c r="M39" s="1">
        <f t="shared" si="2"/>
        <v>0</v>
      </c>
      <c r="N39" s="1">
        <f t="shared" si="3"/>
        <v>4</v>
      </c>
    </row>
    <row r="40" spans="2:14" x14ac:dyDescent="0.2">
      <c r="B40" s="1"/>
      <c r="C40" s="1"/>
      <c r="D40" s="1"/>
      <c r="E40" s="1"/>
      <c r="F40" s="1">
        <f t="shared" si="1"/>
        <v>0</v>
      </c>
      <c r="G40" s="1" t="str">
        <f t="shared" si="4"/>
        <v/>
      </c>
      <c r="I40" s="1"/>
      <c r="J40" s="1"/>
      <c r="K40" s="1"/>
      <c r="L40" s="1"/>
      <c r="M40" s="1">
        <f t="shared" si="2"/>
        <v>0</v>
      </c>
      <c r="N40" s="1">
        <f t="shared" si="3"/>
        <v>4</v>
      </c>
    </row>
    <row r="41" spans="2:14" x14ac:dyDescent="0.2">
      <c r="B41" s="1"/>
      <c r="C41" s="1"/>
      <c r="D41" s="1"/>
      <c r="E41" s="1"/>
      <c r="F41" s="1">
        <f t="shared" si="1"/>
        <v>0</v>
      </c>
      <c r="G41" s="1" t="str">
        <f t="shared" si="4"/>
        <v/>
      </c>
      <c r="I41" s="1"/>
      <c r="J41" s="1"/>
      <c r="K41" s="1"/>
      <c r="L41" s="1"/>
      <c r="M41" s="1">
        <f t="shared" si="2"/>
        <v>0</v>
      </c>
      <c r="N41" s="1">
        <f t="shared" si="3"/>
        <v>4</v>
      </c>
    </row>
    <row r="42" spans="2:14" x14ac:dyDescent="0.2">
      <c r="B42" s="1"/>
      <c r="C42" s="1"/>
      <c r="D42" s="1"/>
      <c r="E42" s="1"/>
      <c r="F42" s="1">
        <f t="shared" si="1"/>
        <v>0</v>
      </c>
      <c r="G42" s="1" t="str">
        <f t="shared" si="4"/>
        <v/>
      </c>
      <c r="I42" s="1"/>
      <c r="J42" s="1"/>
      <c r="K42" s="1"/>
      <c r="L42" s="1"/>
      <c r="M42" s="1">
        <f t="shared" si="2"/>
        <v>0</v>
      </c>
      <c r="N42" s="1">
        <f t="shared" si="3"/>
        <v>4</v>
      </c>
    </row>
    <row r="43" spans="2:14" x14ac:dyDescent="0.2">
      <c r="B43" s="1"/>
      <c r="C43" s="1"/>
      <c r="D43" s="1"/>
      <c r="E43" s="1"/>
      <c r="F43" s="1">
        <f t="shared" si="1"/>
        <v>0</v>
      </c>
      <c r="G43" s="1" t="str">
        <f t="shared" si="4"/>
        <v/>
      </c>
      <c r="I43" s="1"/>
      <c r="J43" s="1"/>
      <c r="K43" s="1"/>
      <c r="L43" s="1"/>
      <c r="M43" s="1">
        <f t="shared" si="2"/>
        <v>0</v>
      </c>
      <c r="N43" s="1">
        <f t="shared" si="3"/>
        <v>4</v>
      </c>
    </row>
    <row r="44" spans="2:14" x14ac:dyDescent="0.2">
      <c r="B44" s="1"/>
      <c r="C44" s="1"/>
      <c r="D44" s="1"/>
      <c r="E44" s="1"/>
      <c r="F44" s="1">
        <f t="shared" si="1"/>
        <v>0</v>
      </c>
      <c r="G44" s="1" t="str">
        <f t="shared" si="4"/>
        <v/>
      </c>
      <c r="I44" s="1"/>
      <c r="J44" s="1"/>
      <c r="K44" s="1"/>
      <c r="L44" s="1"/>
      <c r="M44" s="1">
        <f t="shared" si="2"/>
        <v>0</v>
      </c>
      <c r="N44" s="1">
        <f t="shared" si="3"/>
        <v>4</v>
      </c>
    </row>
    <row r="45" spans="2:14" x14ac:dyDescent="0.2">
      <c r="B45" s="1"/>
      <c r="C45" s="1"/>
      <c r="D45" s="1"/>
      <c r="E45" s="1"/>
      <c r="F45" s="1">
        <f t="shared" si="1"/>
        <v>0</v>
      </c>
      <c r="G45" s="1" t="str">
        <f t="shared" si="4"/>
        <v/>
      </c>
      <c r="I45" s="1"/>
      <c r="J45" s="1"/>
      <c r="K45" s="1"/>
      <c r="L45" s="1"/>
      <c r="M45" s="1">
        <f t="shared" si="2"/>
        <v>0</v>
      </c>
      <c r="N45" s="1">
        <f t="shared" si="3"/>
        <v>4</v>
      </c>
    </row>
    <row r="46" spans="2:14" x14ac:dyDescent="0.2">
      <c r="B46" s="1"/>
      <c r="C46" s="1"/>
      <c r="D46" s="1"/>
      <c r="E46" s="1"/>
      <c r="F46" s="1">
        <f t="shared" si="1"/>
        <v>0</v>
      </c>
      <c r="G46" s="1" t="str">
        <f t="shared" si="4"/>
        <v/>
      </c>
      <c r="I46" s="1"/>
      <c r="J46" s="1"/>
      <c r="K46" s="1"/>
      <c r="L46" s="1"/>
      <c r="M46" s="1">
        <f t="shared" si="2"/>
        <v>0</v>
      </c>
      <c r="N46" s="1">
        <f t="shared" si="3"/>
        <v>4</v>
      </c>
    </row>
    <row r="47" spans="2:14" x14ac:dyDescent="0.2">
      <c r="B47" s="1"/>
      <c r="C47" s="1"/>
      <c r="D47" s="1"/>
      <c r="E47" s="1"/>
      <c r="F47" s="1">
        <f t="shared" si="1"/>
        <v>0</v>
      </c>
      <c r="G47" s="1" t="str">
        <f t="shared" si="4"/>
        <v/>
      </c>
      <c r="I47" s="1"/>
      <c r="J47" s="1"/>
      <c r="K47" s="1"/>
      <c r="L47" s="1"/>
      <c r="M47" s="1">
        <f t="shared" si="2"/>
        <v>0</v>
      </c>
      <c r="N47" s="1">
        <f t="shared" si="3"/>
        <v>4</v>
      </c>
    </row>
    <row r="48" spans="2:14" x14ac:dyDescent="0.2">
      <c r="B48" s="1"/>
      <c r="C48" s="1"/>
      <c r="D48" s="1"/>
      <c r="E48" s="1"/>
      <c r="F48" s="1">
        <f t="shared" si="1"/>
        <v>0</v>
      </c>
      <c r="G48" s="1" t="str">
        <f t="shared" si="4"/>
        <v/>
      </c>
      <c r="I48" s="1"/>
      <c r="J48" s="1"/>
      <c r="K48" s="1"/>
      <c r="L48" s="1"/>
      <c r="M48" s="1">
        <f t="shared" si="2"/>
        <v>0</v>
      </c>
      <c r="N48" s="1">
        <f t="shared" si="3"/>
        <v>4</v>
      </c>
    </row>
    <row r="49" spans="2:14" x14ac:dyDescent="0.2">
      <c r="B49" s="1"/>
      <c r="C49" s="1"/>
      <c r="D49" s="1"/>
      <c r="E49" s="1"/>
      <c r="F49" s="1">
        <f t="shared" si="1"/>
        <v>0</v>
      </c>
      <c r="G49" s="1" t="str">
        <f t="shared" si="4"/>
        <v/>
      </c>
      <c r="I49" s="1"/>
      <c r="J49" s="1"/>
      <c r="K49" s="1"/>
      <c r="L49" s="1"/>
      <c r="M49" s="1">
        <f t="shared" si="2"/>
        <v>0</v>
      </c>
      <c r="N49" s="1">
        <f t="shared" si="3"/>
        <v>4</v>
      </c>
    </row>
    <row r="50" spans="2:14" x14ac:dyDescent="0.2">
      <c r="B50" s="1"/>
      <c r="C50" s="1"/>
      <c r="D50" s="1"/>
      <c r="E50" s="1"/>
      <c r="F50" s="1">
        <f t="shared" si="1"/>
        <v>0</v>
      </c>
      <c r="G50" s="1" t="str">
        <f t="shared" si="4"/>
        <v/>
      </c>
      <c r="I50" s="1"/>
      <c r="J50" s="1"/>
      <c r="K50" s="1"/>
      <c r="L50" s="1"/>
      <c r="M50" s="1">
        <f t="shared" si="2"/>
        <v>0</v>
      </c>
      <c r="N50" s="1">
        <f t="shared" si="3"/>
        <v>4</v>
      </c>
    </row>
    <row r="51" spans="2:14" x14ac:dyDescent="0.2">
      <c r="B51" s="1"/>
      <c r="C51" s="1"/>
      <c r="D51" s="1"/>
      <c r="E51" s="1"/>
      <c r="F51" s="1">
        <f t="shared" si="1"/>
        <v>0</v>
      </c>
      <c r="G51" s="1" t="str">
        <f t="shared" si="4"/>
        <v/>
      </c>
      <c r="I51" s="1"/>
      <c r="J51" s="1"/>
      <c r="K51" s="1"/>
      <c r="L51" s="1"/>
      <c r="M51" s="1">
        <f t="shared" si="2"/>
        <v>0</v>
      </c>
      <c r="N51" s="1">
        <f t="shared" si="3"/>
        <v>4</v>
      </c>
    </row>
    <row r="52" spans="2:14" x14ac:dyDescent="0.2">
      <c r="B52" s="1"/>
      <c r="C52" s="1"/>
      <c r="D52" s="1"/>
      <c r="E52" s="1"/>
      <c r="F52" s="1">
        <f t="shared" si="1"/>
        <v>0</v>
      </c>
      <c r="G52" s="1" t="str">
        <f t="shared" si="4"/>
        <v/>
      </c>
      <c r="I52" s="1"/>
      <c r="J52" s="1"/>
      <c r="K52" s="1"/>
      <c r="L52" s="1"/>
      <c r="M52" s="1">
        <f t="shared" si="2"/>
        <v>0</v>
      </c>
      <c r="N52" s="1">
        <f t="shared" si="3"/>
        <v>4</v>
      </c>
    </row>
    <row r="53" spans="2:14" x14ac:dyDescent="0.2">
      <c r="B53" s="1"/>
      <c r="C53" s="1"/>
      <c r="D53" s="1"/>
      <c r="E53" s="1"/>
      <c r="F53" s="1">
        <f t="shared" si="1"/>
        <v>0</v>
      </c>
      <c r="G53" s="1" t="str">
        <f t="shared" si="4"/>
        <v/>
      </c>
      <c r="I53" s="1"/>
      <c r="J53" s="1"/>
      <c r="K53" s="1"/>
      <c r="L53" s="1"/>
      <c r="M53" s="1">
        <f t="shared" si="2"/>
        <v>0</v>
      </c>
      <c r="N53" s="1">
        <f t="shared" si="3"/>
        <v>4</v>
      </c>
    </row>
    <row r="54" spans="2:14" x14ac:dyDescent="0.2">
      <c r="B54" s="1"/>
      <c r="C54" s="1"/>
      <c r="D54" s="1"/>
      <c r="E54" s="1"/>
      <c r="F54" s="1">
        <f t="shared" si="1"/>
        <v>0</v>
      </c>
      <c r="G54" s="1" t="str">
        <f t="shared" si="4"/>
        <v/>
      </c>
      <c r="I54" s="1"/>
      <c r="J54" s="1"/>
      <c r="K54" s="1"/>
      <c r="L54" s="1"/>
      <c r="M54" s="1">
        <f t="shared" si="2"/>
        <v>0</v>
      </c>
      <c r="N54" s="1">
        <f t="shared" si="3"/>
        <v>4</v>
      </c>
    </row>
    <row r="55" spans="2:14" x14ac:dyDescent="0.2">
      <c r="B55" s="1"/>
      <c r="C55" s="1"/>
      <c r="D55" s="1"/>
      <c r="E55" s="1"/>
      <c r="F55" s="1">
        <f t="shared" si="1"/>
        <v>0</v>
      </c>
      <c r="G55" s="1" t="str">
        <f t="shared" si="4"/>
        <v/>
      </c>
      <c r="I55" s="1"/>
      <c r="J55" s="1"/>
      <c r="K55" s="1"/>
      <c r="L55" s="1"/>
      <c r="M55" s="1">
        <f t="shared" si="2"/>
        <v>0</v>
      </c>
      <c r="N55" s="1">
        <f t="shared" si="3"/>
        <v>4</v>
      </c>
    </row>
    <row r="56" spans="2:14" x14ac:dyDescent="0.2">
      <c r="B56" s="1"/>
      <c r="C56" s="1"/>
      <c r="D56" s="1"/>
      <c r="E56" s="1"/>
      <c r="F56" s="1">
        <f t="shared" si="1"/>
        <v>0</v>
      </c>
      <c r="G56" s="1" t="str">
        <f t="shared" si="4"/>
        <v/>
      </c>
      <c r="I56" s="1"/>
      <c r="J56" s="1"/>
      <c r="K56" s="1"/>
      <c r="L56" s="1"/>
      <c r="M56" s="1">
        <f t="shared" si="2"/>
        <v>0</v>
      </c>
      <c r="N56" s="1">
        <f t="shared" si="3"/>
        <v>4</v>
      </c>
    </row>
    <row r="57" spans="2:14" x14ac:dyDescent="0.2">
      <c r="B57" s="1"/>
      <c r="C57" s="1"/>
      <c r="D57" s="1"/>
      <c r="E57" s="1"/>
      <c r="F57" s="1">
        <f t="shared" si="1"/>
        <v>0</v>
      </c>
      <c r="G57" s="1" t="str">
        <f t="shared" si="4"/>
        <v/>
      </c>
      <c r="I57" s="1"/>
      <c r="J57" s="1"/>
      <c r="K57" s="1"/>
      <c r="L57" s="1"/>
      <c r="M57" s="1">
        <f t="shared" si="2"/>
        <v>0</v>
      </c>
      <c r="N57" s="1">
        <f t="shared" si="3"/>
        <v>4</v>
      </c>
    </row>
    <row r="58" spans="2:14" x14ac:dyDescent="0.2">
      <c r="B58" s="1"/>
      <c r="C58" s="1"/>
      <c r="D58" s="1"/>
      <c r="E58" s="1"/>
      <c r="F58" s="1">
        <f t="shared" si="1"/>
        <v>0</v>
      </c>
      <c r="G58" s="1" t="str">
        <f t="shared" si="4"/>
        <v/>
      </c>
      <c r="I58" s="1"/>
      <c r="J58" s="1"/>
      <c r="K58" s="1"/>
      <c r="L58" s="1"/>
      <c r="M58" s="1">
        <f t="shared" si="2"/>
        <v>0</v>
      </c>
      <c r="N58" s="1">
        <f t="shared" si="3"/>
        <v>4</v>
      </c>
    </row>
    <row r="59" spans="2:14" x14ac:dyDescent="0.2">
      <c r="B59" s="1"/>
      <c r="C59" s="1"/>
      <c r="D59" s="1"/>
      <c r="E59" s="1"/>
      <c r="F59" s="1">
        <f t="shared" si="1"/>
        <v>0</v>
      </c>
      <c r="G59" s="1" t="str">
        <f t="shared" si="4"/>
        <v/>
      </c>
      <c r="I59" s="1"/>
      <c r="J59" s="1"/>
      <c r="K59" s="1"/>
      <c r="L59" s="1"/>
      <c r="M59" s="1">
        <f t="shared" si="2"/>
        <v>0</v>
      </c>
      <c r="N59" s="1">
        <f t="shared" si="3"/>
        <v>4</v>
      </c>
    </row>
    <row r="60" spans="2:14" x14ac:dyDescent="0.2">
      <c r="B60" s="1"/>
      <c r="C60" s="1"/>
      <c r="D60" s="1"/>
      <c r="E60" s="1"/>
      <c r="F60" s="1">
        <f t="shared" si="1"/>
        <v>0</v>
      </c>
      <c r="G60" s="1" t="str">
        <f t="shared" si="4"/>
        <v/>
      </c>
      <c r="I60" s="1"/>
      <c r="J60" s="1"/>
      <c r="K60" s="1"/>
      <c r="L60" s="1"/>
      <c r="M60" s="1">
        <f t="shared" si="2"/>
        <v>0</v>
      </c>
      <c r="N60" s="1">
        <f t="shared" si="3"/>
        <v>4</v>
      </c>
    </row>
    <row r="61" spans="2:14" x14ac:dyDescent="0.2">
      <c r="B61" s="1"/>
      <c r="C61" s="1"/>
      <c r="D61" s="1"/>
      <c r="E61" s="1"/>
      <c r="F61" s="1">
        <f t="shared" si="1"/>
        <v>0</v>
      </c>
      <c r="G61" s="1" t="str">
        <f t="shared" si="4"/>
        <v/>
      </c>
      <c r="I61" s="1"/>
      <c r="J61" s="1"/>
      <c r="K61" s="1"/>
      <c r="L61" s="1"/>
      <c r="M61" s="1">
        <f t="shared" si="2"/>
        <v>0</v>
      </c>
      <c r="N61" s="1">
        <f t="shared" si="3"/>
        <v>4</v>
      </c>
    </row>
    <row r="62" spans="2:14" x14ac:dyDescent="0.2">
      <c r="B62" s="1"/>
      <c r="C62" s="1"/>
      <c r="D62" s="1"/>
      <c r="E62" s="1"/>
      <c r="F62" s="1">
        <f t="shared" si="1"/>
        <v>0</v>
      </c>
      <c r="G62" s="1" t="str">
        <f t="shared" si="4"/>
        <v/>
      </c>
      <c r="I62" s="1"/>
      <c r="J62" s="1"/>
      <c r="K62" s="1"/>
      <c r="L62" s="1"/>
      <c r="M62" s="1">
        <f t="shared" si="2"/>
        <v>0</v>
      </c>
      <c r="N62" s="1">
        <f t="shared" si="3"/>
        <v>4</v>
      </c>
    </row>
    <row r="63" spans="2:14" x14ac:dyDescent="0.2">
      <c r="B63" s="1"/>
      <c r="C63" s="1"/>
      <c r="D63" s="1"/>
      <c r="E63" s="1"/>
      <c r="F63" s="1">
        <f t="shared" si="1"/>
        <v>0</v>
      </c>
      <c r="G63" s="1" t="str">
        <f t="shared" si="4"/>
        <v/>
      </c>
      <c r="I63" s="1"/>
      <c r="J63" s="1"/>
      <c r="K63" s="1"/>
      <c r="L63" s="1"/>
      <c r="M63" s="1">
        <f t="shared" si="2"/>
        <v>0</v>
      </c>
      <c r="N63" s="1">
        <f t="shared" si="3"/>
        <v>4</v>
      </c>
    </row>
    <row r="64" spans="2:14" x14ac:dyDescent="0.2">
      <c r="B64" s="1"/>
      <c r="C64" s="1"/>
      <c r="D64" s="1"/>
      <c r="E64" s="1"/>
      <c r="F64" s="1">
        <f t="shared" si="1"/>
        <v>0</v>
      </c>
      <c r="G64" s="1" t="str">
        <f t="shared" si="4"/>
        <v/>
      </c>
      <c r="I64" s="1"/>
      <c r="J64" s="1"/>
      <c r="K64" s="1"/>
      <c r="L64" s="1"/>
      <c r="M64" s="1">
        <f t="shared" si="2"/>
        <v>0</v>
      </c>
      <c r="N64" s="1">
        <f t="shared" si="3"/>
        <v>4</v>
      </c>
    </row>
    <row r="65" spans="2:14" x14ac:dyDescent="0.2">
      <c r="B65" s="1"/>
      <c r="C65" s="1"/>
      <c r="D65" s="1"/>
      <c r="E65" s="1"/>
      <c r="F65" s="1">
        <f t="shared" si="1"/>
        <v>0</v>
      </c>
      <c r="G65" s="1" t="str">
        <f t="shared" si="4"/>
        <v/>
      </c>
      <c r="I65" s="1"/>
      <c r="J65" s="1"/>
      <c r="K65" s="1"/>
      <c r="L65" s="1"/>
      <c r="M65" s="1">
        <f t="shared" si="2"/>
        <v>0</v>
      </c>
      <c r="N65" s="1">
        <f t="shared" si="3"/>
        <v>4</v>
      </c>
    </row>
    <row r="66" spans="2:14" x14ac:dyDescent="0.2">
      <c r="B66" s="1"/>
      <c r="C66" s="1"/>
      <c r="D66" s="1"/>
      <c r="E66" s="1"/>
      <c r="F66" s="1">
        <f t="shared" si="1"/>
        <v>0</v>
      </c>
      <c r="G66" s="1" t="str">
        <f t="shared" si="4"/>
        <v/>
      </c>
      <c r="I66" s="1"/>
      <c r="J66" s="1"/>
      <c r="K66" s="1"/>
      <c r="L66" s="1"/>
      <c r="M66" s="1">
        <f t="shared" si="2"/>
        <v>0</v>
      </c>
      <c r="N66" s="1">
        <f t="shared" si="3"/>
        <v>4</v>
      </c>
    </row>
    <row r="67" spans="2:14" x14ac:dyDescent="0.2">
      <c r="B67" s="1"/>
      <c r="C67" s="1"/>
      <c r="D67" s="1"/>
      <c r="E67" s="1"/>
      <c r="F67" s="1">
        <f t="shared" si="1"/>
        <v>0</v>
      </c>
      <c r="G67" s="1" t="str">
        <f t="shared" si="4"/>
        <v/>
      </c>
      <c r="I67" s="1"/>
      <c r="J67" s="1"/>
      <c r="K67" s="1"/>
      <c r="L67" s="1"/>
      <c r="M67" s="1">
        <f t="shared" si="2"/>
        <v>0</v>
      </c>
      <c r="N67" s="1">
        <f t="shared" si="3"/>
        <v>4</v>
      </c>
    </row>
    <row r="68" spans="2:14" x14ac:dyDescent="0.2">
      <c r="B68" s="1"/>
      <c r="C68" s="1"/>
      <c r="D68" s="1"/>
      <c r="E68" s="1"/>
      <c r="F68" s="1">
        <f t="shared" si="1"/>
        <v>0</v>
      </c>
      <c r="G68" s="1" t="str">
        <f t="shared" si="4"/>
        <v/>
      </c>
      <c r="I68" s="1"/>
      <c r="J68" s="1"/>
      <c r="K68" s="1"/>
      <c r="L68" s="1"/>
      <c r="M68" s="1">
        <f t="shared" si="2"/>
        <v>0</v>
      </c>
      <c r="N68" s="1">
        <f t="shared" si="3"/>
        <v>4</v>
      </c>
    </row>
    <row r="69" spans="2:14" x14ac:dyDescent="0.2">
      <c r="B69" s="1"/>
      <c r="C69" s="1"/>
      <c r="D69" s="1"/>
      <c r="E69" s="1"/>
      <c r="F69" s="1">
        <f t="shared" si="1"/>
        <v>0</v>
      </c>
      <c r="G69" s="1" t="str">
        <f t="shared" ref="G69" si="5">IF(F69=0,"",_xlfn.RANK.EQ(F69,$F$5:$F$83,0))</f>
        <v/>
      </c>
      <c r="I69" s="1"/>
      <c r="J69" s="1"/>
      <c r="K69" s="1"/>
      <c r="L69" s="1"/>
      <c r="M69" s="1">
        <f t="shared" si="2"/>
        <v>0</v>
      </c>
      <c r="N69" s="1">
        <f t="shared" si="3"/>
        <v>4</v>
      </c>
    </row>
    <row r="70" spans="2:14" x14ac:dyDescent="0.2">
      <c r="B70" s="1"/>
      <c r="C70" s="1"/>
      <c r="D70" s="1"/>
      <c r="E70" s="1"/>
      <c r="F70" s="1">
        <f t="shared" ref="F70:F83" si="6">C70*1000+D70*10+E70*1</f>
        <v>0</v>
      </c>
      <c r="G70" s="1" t="str">
        <f t="shared" ref="G70:G83" si="7">IF(F70=0,"",_xlfn.RANK.EQ(F70,$F$5:$F$83,0))</f>
        <v/>
      </c>
      <c r="I70" s="1"/>
      <c r="J70" s="1"/>
      <c r="K70" s="1"/>
      <c r="L70" s="1"/>
      <c r="M70" s="1">
        <f t="shared" ref="M70:M83" si="8">J70*1000+K70*10+L70*1</f>
        <v>0</v>
      </c>
      <c r="N70" s="1">
        <f t="shared" ref="N70:N83" si="9">_xlfn.RANK.EQ(M70,$M$5:$M$83,0)</f>
        <v>4</v>
      </c>
    </row>
    <row r="71" spans="2:14" x14ac:dyDescent="0.2">
      <c r="B71" s="1"/>
      <c r="C71" s="1"/>
      <c r="D71" s="1"/>
      <c r="E71" s="1"/>
      <c r="F71" s="1">
        <f t="shared" si="6"/>
        <v>0</v>
      </c>
      <c r="G71" s="1" t="str">
        <f t="shared" si="7"/>
        <v/>
      </c>
      <c r="I71" s="1"/>
      <c r="J71" s="1"/>
      <c r="K71" s="1"/>
      <c r="L71" s="1"/>
      <c r="M71" s="1">
        <f t="shared" si="8"/>
        <v>0</v>
      </c>
      <c r="N71" s="1">
        <f t="shared" si="9"/>
        <v>4</v>
      </c>
    </row>
    <row r="72" spans="2:14" x14ac:dyDescent="0.2">
      <c r="B72" s="1"/>
      <c r="C72" s="1"/>
      <c r="D72" s="1"/>
      <c r="E72" s="1"/>
      <c r="F72" s="1">
        <f t="shared" si="6"/>
        <v>0</v>
      </c>
      <c r="G72" s="1" t="str">
        <f t="shared" si="7"/>
        <v/>
      </c>
      <c r="I72" s="1"/>
      <c r="J72" s="1"/>
      <c r="K72" s="1"/>
      <c r="L72" s="1"/>
      <c r="M72" s="1">
        <f t="shared" si="8"/>
        <v>0</v>
      </c>
      <c r="N72" s="1">
        <f t="shared" si="9"/>
        <v>4</v>
      </c>
    </row>
    <row r="73" spans="2:14" x14ac:dyDescent="0.2">
      <c r="B73" s="1"/>
      <c r="C73" s="1"/>
      <c r="D73" s="1"/>
      <c r="E73" s="1"/>
      <c r="F73" s="1">
        <f t="shared" si="6"/>
        <v>0</v>
      </c>
      <c r="G73" s="1" t="str">
        <f t="shared" si="7"/>
        <v/>
      </c>
      <c r="I73" s="1"/>
      <c r="J73" s="1"/>
      <c r="K73" s="1"/>
      <c r="L73" s="1"/>
      <c r="M73" s="1">
        <f t="shared" si="8"/>
        <v>0</v>
      </c>
      <c r="N73" s="1">
        <f t="shared" si="9"/>
        <v>4</v>
      </c>
    </row>
    <row r="74" spans="2:14" x14ac:dyDescent="0.2">
      <c r="B74" s="1"/>
      <c r="C74" s="1"/>
      <c r="D74" s="1"/>
      <c r="E74" s="1"/>
      <c r="F74" s="1">
        <f t="shared" si="6"/>
        <v>0</v>
      </c>
      <c r="G74" s="1" t="str">
        <f t="shared" si="7"/>
        <v/>
      </c>
      <c r="I74" s="1"/>
      <c r="J74" s="1"/>
      <c r="K74" s="1"/>
      <c r="L74" s="1"/>
      <c r="M74" s="1">
        <f t="shared" si="8"/>
        <v>0</v>
      </c>
      <c r="N74" s="1">
        <f t="shared" si="9"/>
        <v>4</v>
      </c>
    </row>
    <row r="75" spans="2:14" x14ac:dyDescent="0.2">
      <c r="B75" s="1"/>
      <c r="C75" s="1"/>
      <c r="D75" s="1"/>
      <c r="E75" s="1"/>
      <c r="F75" s="1">
        <f t="shared" si="6"/>
        <v>0</v>
      </c>
      <c r="G75" s="1" t="str">
        <f t="shared" si="7"/>
        <v/>
      </c>
      <c r="I75" s="1"/>
      <c r="J75" s="1"/>
      <c r="K75" s="1"/>
      <c r="L75" s="1"/>
      <c r="M75" s="1">
        <f t="shared" si="8"/>
        <v>0</v>
      </c>
      <c r="N75" s="1">
        <f t="shared" si="9"/>
        <v>4</v>
      </c>
    </row>
    <row r="76" spans="2:14" x14ac:dyDescent="0.2">
      <c r="B76" s="1"/>
      <c r="C76" s="1"/>
      <c r="D76" s="1"/>
      <c r="E76" s="1"/>
      <c r="F76" s="1">
        <f t="shared" si="6"/>
        <v>0</v>
      </c>
      <c r="G76" s="1" t="str">
        <f t="shared" si="7"/>
        <v/>
      </c>
      <c r="I76" s="1"/>
      <c r="J76" s="1"/>
      <c r="K76" s="1"/>
      <c r="L76" s="1"/>
      <c r="M76" s="1">
        <f t="shared" si="8"/>
        <v>0</v>
      </c>
      <c r="N76" s="1">
        <f t="shared" si="9"/>
        <v>4</v>
      </c>
    </row>
    <row r="77" spans="2:14" x14ac:dyDescent="0.2">
      <c r="B77" s="1"/>
      <c r="C77" s="1"/>
      <c r="D77" s="1"/>
      <c r="E77" s="1"/>
      <c r="F77" s="1">
        <f t="shared" si="6"/>
        <v>0</v>
      </c>
      <c r="G77" s="1" t="str">
        <f t="shared" si="7"/>
        <v/>
      </c>
      <c r="I77" s="1"/>
      <c r="J77" s="1"/>
      <c r="K77" s="1"/>
      <c r="L77" s="1"/>
      <c r="M77" s="1">
        <f t="shared" si="8"/>
        <v>0</v>
      </c>
      <c r="N77" s="1">
        <f t="shared" si="9"/>
        <v>4</v>
      </c>
    </row>
    <row r="78" spans="2:14" x14ac:dyDescent="0.2">
      <c r="B78" s="1"/>
      <c r="C78" s="1"/>
      <c r="D78" s="1"/>
      <c r="E78" s="1"/>
      <c r="F78" s="1">
        <f t="shared" si="6"/>
        <v>0</v>
      </c>
      <c r="G78" s="1" t="str">
        <f t="shared" si="7"/>
        <v/>
      </c>
      <c r="I78" s="1"/>
      <c r="J78" s="1"/>
      <c r="K78" s="1"/>
      <c r="L78" s="1"/>
      <c r="M78" s="1">
        <f t="shared" si="8"/>
        <v>0</v>
      </c>
      <c r="N78" s="1">
        <f t="shared" si="9"/>
        <v>4</v>
      </c>
    </row>
    <row r="79" spans="2:14" x14ac:dyDescent="0.2">
      <c r="B79" s="1"/>
      <c r="C79" s="1"/>
      <c r="D79" s="1"/>
      <c r="E79" s="1"/>
      <c r="F79" s="1">
        <f t="shared" si="6"/>
        <v>0</v>
      </c>
      <c r="G79" s="1" t="str">
        <f t="shared" si="7"/>
        <v/>
      </c>
      <c r="I79" s="1"/>
      <c r="J79" s="1"/>
      <c r="K79" s="1"/>
      <c r="L79" s="1"/>
      <c r="M79" s="1">
        <f t="shared" si="8"/>
        <v>0</v>
      </c>
      <c r="N79" s="1">
        <f t="shared" si="9"/>
        <v>4</v>
      </c>
    </row>
    <row r="80" spans="2:14" x14ac:dyDescent="0.2">
      <c r="B80" s="1"/>
      <c r="C80" s="1"/>
      <c r="D80" s="1"/>
      <c r="E80" s="1"/>
      <c r="F80" s="1">
        <f t="shared" si="6"/>
        <v>0</v>
      </c>
      <c r="G80" s="1" t="str">
        <f t="shared" si="7"/>
        <v/>
      </c>
      <c r="I80" s="1"/>
      <c r="J80" s="1"/>
      <c r="K80" s="1"/>
      <c r="L80" s="1"/>
      <c r="M80" s="1">
        <f t="shared" si="8"/>
        <v>0</v>
      </c>
      <c r="N80" s="1">
        <f t="shared" si="9"/>
        <v>4</v>
      </c>
    </row>
    <row r="81" spans="2:14" x14ac:dyDescent="0.2">
      <c r="B81" s="1"/>
      <c r="C81" s="1"/>
      <c r="D81" s="1"/>
      <c r="E81" s="1"/>
      <c r="F81" s="1">
        <f t="shared" si="6"/>
        <v>0</v>
      </c>
      <c r="G81" s="1" t="str">
        <f t="shared" si="7"/>
        <v/>
      </c>
      <c r="I81" s="1"/>
      <c r="J81" s="1"/>
      <c r="K81" s="1"/>
      <c r="L81" s="1"/>
      <c r="M81" s="1">
        <f t="shared" si="8"/>
        <v>0</v>
      </c>
      <c r="N81" s="1">
        <f t="shared" si="9"/>
        <v>4</v>
      </c>
    </row>
    <row r="82" spans="2:14" x14ac:dyDescent="0.2">
      <c r="B82" s="1"/>
      <c r="C82" s="1"/>
      <c r="D82" s="1"/>
      <c r="E82" s="1"/>
      <c r="F82" s="1">
        <f t="shared" si="6"/>
        <v>0</v>
      </c>
      <c r="G82" s="1" t="str">
        <f t="shared" si="7"/>
        <v/>
      </c>
      <c r="I82" s="1"/>
      <c r="J82" s="1"/>
      <c r="K82" s="1"/>
      <c r="L82" s="1"/>
      <c r="M82" s="1">
        <f t="shared" si="8"/>
        <v>0</v>
      </c>
      <c r="N82" s="1">
        <f t="shared" si="9"/>
        <v>4</v>
      </c>
    </row>
    <row r="83" spans="2:14" x14ac:dyDescent="0.2">
      <c r="B83" s="1"/>
      <c r="C83" s="1"/>
      <c r="D83" s="1"/>
      <c r="E83" s="1"/>
      <c r="F83" s="1">
        <f t="shared" si="6"/>
        <v>0</v>
      </c>
      <c r="G83" s="1" t="str">
        <f t="shared" si="7"/>
        <v/>
      </c>
      <c r="I83" s="1"/>
      <c r="J83" s="1"/>
      <c r="K83" s="1"/>
      <c r="L83" s="1"/>
      <c r="M83" s="1">
        <f t="shared" si="8"/>
        <v>0</v>
      </c>
      <c r="N83" s="1">
        <f t="shared" si="9"/>
        <v>4</v>
      </c>
    </row>
  </sheetData>
  <mergeCells count="2">
    <mergeCell ref="B3:G3"/>
    <mergeCell ref="I3:N3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3660C4-0555-4C14-8601-385566947624}">
  <dimension ref="A1:O81"/>
  <sheetViews>
    <sheetView workbookViewId="0">
      <selection sqref="A1:F1"/>
    </sheetView>
  </sheetViews>
  <sheetFormatPr baseColWidth="10" defaultRowHeight="15" x14ac:dyDescent="0.2"/>
  <cols>
    <col min="1" max="1" width="17.5" customWidth="1"/>
    <col min="5" max="5" width="24.6640625" customWidth="1"/>
    <col min="8" max="8" width="22.6640625" customWidth="1"/>
    <col min="12" max="12" width="1.5" customWidth="1"/>
  </cols>
  <sheetData>
    <row r="1" spans="1:15" x14ac:dyDescent="0.2">
      <c r="A1" s="70" t="s">
        <v>6</v>
      </c>
      <c r="B1" s="70"/>
      <c r="C1" s="70"/>
      <c r="D1" s="70"/>
      <c r="E1" s="70"/>
      <c r="F1" s="70"/>
      <c r="H1" s="70" t="s">
        <v>7</v>
      </c>
      <c r="I1" s="70"/>
      <c r="J1" s="70"/>
      <c r="K1" s="70"/>
      <c r="L1" s="70"/>
      <c r="M1" s="70"/>
    </row>
    <row r="2" spans="1:15" x14ac:dyDescent="0.2">
      <c r="A2" s="1" t="s">
        <v>0</v>
      </c>
      <c r="B2" s="1" t="s">
        <v>3</v>
      </c>
      <c r="C2" s="1" t="s">
        <v>4</v>
      </c>
      <c r="D2" s="1" t="s">
        <v>25</v>
      </c>
      <c r="E2" s="1"/>
      <c r="F2" s="1" t="s">
        <v>5</v>
      </c>
      <c r="H2" s="1" t="s">
        <v>0</v>
      </c>
      <c r="I2" s="1" t="s">
        <v>3</v>
      </c>
      <c r="J2" s="1" t="s">
        <v>4</v>
      </c>
      <c r="K2" s="1" t="s">
        <v>25</v>
      </c>
      <c r="L2" s="1"/>
      <c r="M2" s="1" t="s">
        <v>5</v>
      </c>
    </row>
    <row r="3" spans="1:15" ht="22" x14ac:dyDescent="0.3">
      <c r="A3" s="1" t="str" cm="1">
        <f t="array" ref="A3:D5">_xlfn._xlws.FILTER(Starterliste!$C:$F,(Starterliste!H:H="Sc")*(Starterliste!I:I="D"))</f>
        <v>Süßmilch  Johanna</v>
      </c>
      <c r="B3" s="1">
        <v>570</v>
      </c>
      <c r="C3" s="1">
        <v>2</v>
      </c>
      <c r="D3" s="1">
        <v>0</v>
      </c>
      <c r="E3" s="1">
        <f>B3*1000+C3*10+D3*1</f>
        <v>570020</v>
      </c>
      <c r="F3" s="1">
        <f>_xlfn.RANK.EQ(E3,$E$3:$E$81,0)</f>
        <v>1</v>
      </c>
      <c r="H3" s="1" t="str" cm="1">
        <f t="array" ref="H3:K5">_xlfn._xlws.FILTER(Starterliste!$C:$F,(Starterliste!H:H="Sc")*(Starterliste!I:I="M"))</f>
        <v>Linde  Mario</v>
      </c>
      <c r="I3" s="1">
        <v>590</v>
      </c>
      <c r="J3" s="1">
        <v>0</v>
      </c>
      <c r="K3" s="1">
        <v>0</v>
      </c>
      <c r="L3" s="1">
        <f>I3*1000+J3*10+K3*1</f>
        <v>590000</v>
      </c>
      <c r="M3" s="1">
        <f>_xlfn.RANK.EQ(L3,$L$3:$L$81,0)</f>
        <v>1</v>
      </c>
      <c r="O3" s="10" t="s">
        <v>27</v>
      </c>
    </row>
    <row r="4" spans="1:15" x14ac:dyDescent="0.2">
      <c r="A4" s="1" t="str">
        <v>Kleinert  Claudia</v>
      </c>
      <c r="B4" s="1">
        <v>440</v>
      </c>
      <c r="C4" s="1">
        <v>0</v>
      </c>
      <c r="D4" s="1">
        <v>0</v>
      </c>
      <c r="E4" s="1">
        <f t="shared" ref="E4:E67" si="0">B4*1000+C4*10+D4*1</f>
        <v>440000</v>
      </c>
      <c r="F4" s="1">
        <f t="shared" ref="F4:F67" si="1">_xlfn.RANK.EQ(E4,$E$3:$E$81,0)</f>
        <v>2</v>
      </c>
      <c r="H4" s="1" t="str">
        <v>Z mer  Harald</v>
      </c>
      <c r="I4" s="1">
        <v>150</v>
      </c>
      <c r="J4" s="1">
        <v>0</v>
      </c>
      <c r="K4" s="1">
        <v>0</v>
      </c>
      <c r="L4" s="1">
        <f t="shared" ref="L4:L67" si="2">I4*1000+J4*10+K4*1</f>
        <v>150000</v>
      </c>
      <c r="M4" s="1">
        <f t="shared" ref="M4:M67" si="3">_xlfn.RANK.EQ(L4,$L$3:$L$81,0)</f>
        <v>2</v>
      </c>
    </row>
    <row r="5" spans="1:15" x14ac:dyDescent="0.2">
      <c r="A5" s="1" t="str">
        <v>Klausewitz  Anna</v>
      </c>
      <c r="B5" s="1">
        <v>320</v>
      </c>
      <c r="C5" s="1">
        <v>0</v>
      </c>
      <c r="D5" s="1">
        <v>0</v>
      </c>
      <c r="E5" s="1">
        <f t="shared" si="0"/>
        <v>320000</v>
      </c>
      <c r="F5" s="1">
        <f t="shared" si="1"/>
        <v>3</v>
      </c>
      <c r="H5" s="1" t="str">
        <v>Zanker  Hans</v>
      </c>
      <c r="I5" s="1">
        <v>140</v>
      </c>
      <c r="J5" s="1">
        <v>0</v>
      </c>
      <c r="K5" s="1">
        <v>0</v>
      </c>
      <c r="L5" s="1">
        <f t="shared" si="2"/>
        <v>140000</v>
      </c>
      <c r="M5" s="1">
        <f t="shared" si="3"/>
        <v>3</v>
      </c>
      <c r="O5" t="e" cm="1">
        <f t="array" ref="O5">_xlfn.CHOOSECOLS(_xlfn._xlws.FILTER(tbl_Daten[],tbl_Daten[Alter]="S")*(tbl_Daten[Geschlecht]="D"),1,2,3,4)</f>
        <v>#VALUE!</v>
      </c>
    </row>
    <row r="6" spans="1:15" x14ac:dyDescent="0.2">
      <c r="A6" s="1"/>
      <c r="B6" s="1"/>
      <c r="C6" s="1"/>
      <c r="D6" s="1"/>
      <c r="E6" s="1">
        <f t="shared" si="0"/>
        <v>0</v>
      </c>
      <c r="F6" s="1">
        <f t="shared" si="1"/>
        <v>4</v>
      </c>
      <c r="H6" s="1"/>
      <c r="I6" s="1"/>
      <c r="J6" s="1"/>
      <c r="K6" s="1"/>
      <c r="L6" s="1">
        <f t="shared" si="2"/>
        <v>0</v>
      </c>
      <c r="M6" s="1">
        <f t="shared" si="3"/>
        <v>4</v>
      </c>
    </row>
    <row r="7" spans="1:15" x14ac:dyDescent="0.2">
      <c r="A7" s="1"/>
      <c r="B7" s="1"/>
      <c r="C7" s="1"/>
      <c r="D7" s="1"/>
      <c r="E7" s="1">
        <f t="shared" si="0"/>
        <v>0</v>
      </c>
      <c r="F7" s="1">
        <f t="shared" si="1"/>
        <v>4</v>
      </c>
      <c r="H7" s="1"/>
      <c r="I7" s="1"/>
      <c r="J7" s="1"/>
      <c r="K7" s="1"/>
      <c r="L7" s="1">
        <f t="shared" si="2"/>
        <v>0</v>
      </c>
      <c r="M7" s="1">
        <f t="shared" si="3"/>
        <v>4</v>
      </c>
    </row>
    <row r="8" spans="1:15" x14ac:dyDescent="0.2">
      <c r="A8" s="1"/>
      <c r="B8" s="1"/>
      <c r="C8" s="1"/>
      <c r="D8" s="1"/>
      <c r="E8" s="1">
        <f t="shared" si="0"/>
        <v>0</v>
      </c>
      <c r="F8" s="1">
        <f t="shared" si="1"/>
        <v>4</v>
      </c>
      <c r="H8" s="1"/>
      <c r="I8" s="1"/>
      <c r="J8" s="1"/>
      <c r="K8" s="1"/>
      <c r="L8" s="1">
        <f t="shared" si="2"/>
        <v>0</v>
      </c>
      <c r="M8" s="1">
        <f t="shared" si="3"/>
        <v>4</v>
      </c>
    </row>
    <row r="9" spans="1:15" x14ac:dyDescent="0.2">
      <c r="A9" s="1"/>
      <c r="B9" s="1"/>
      <c r="C9" s="1"/>
      <c r="D9" s="1"/>
      <c r="E9" s="1">
        <f t="shared" si="0"/>
        <v>0</v>
      </c>
      <c r="F9" s="1">
        <f t="shared" si="1"/>
        <v>4</v>
      </c>
      <c r="H9" s="1"/>
      <c r="I9" s="1"/>
      <c r="J9" s="1"/>
      <c r="K9" s="1"/>
      <c r="L9" s="1">
        <f t="shared" si="2"/>
        <v>0</v>
      </c>
      <c r="M9" s="1">
        <f t="shared" si="3"/>
        <v>4</v>
      </c>
    </row>
    <row r="10" spans="1:15" x14ac:dyDescent="0.2">
      <c r="A10" s="1"/>
      <c r="B10" s="1"/>
      <c r="C10" s="1"/>
      <c r="D10" s="1"/>
      <c r="E10" s="1">
        <f t="shared" si="0"/>
        <v>0</v>
      </c>
      <c r="F10" s="1">
        <f t="shared" si="1"/>
        <v>4</v>
      </c>
      <c r="H10" s="1"/>
      <c r="I10" s="1"/>
      <c r="J10" s="1"/>
      <c r="K10" s="1"/>
      <c r="L10" s="1">
        <f t="shared" si="2"/>
        <v>0</v>
      </c>
      <c r="M10" s="1">
        <f t="shared" si="3"/>
        <v>4</v>
      </c>
    </row>
    <row r="11" spans="1:15" x14ac:dyDescent="0.2">
      <c r="A11" s="1"/>
      <c r="B11" s="1"/>
      <c r="C11" s="1"/>
      <c r="D11" s="1"/>
      <c r="E11" s="1">
        <f t="shared" si="0"/>
        <v>0</v>
      </c>
      <c r="F11" s="1">
        <f t="shared" si="1"/>
        <v>4</v>
      </c>
      <c r="H11" s="1"/>
      <c r="I11" s="1"/>
      <c r="J11" s="1"/>
      <c r="K11" s="1"/>
      <c r="L11" s="1">
        <f t="shared" si="2"/>
        <v>0</v>
      </c>
      <c r="M11" s="1">
        <f t="shared" si="3"/>
        <v>4</v>
      </c>
    </row>
    <row r="12" spans="1:15" x14ac:dyDescent="0.2">
      <c r="A12" s="1"/>
      <c r="B12" s="1"/>
      <c r="C12" s="1"/>
      <c r="D12" s="1"/>
      <c r="E12" s="1">
        <f t="shared" si="0"/>
        <v>0</v>
      </c>
      <c r="F12" s="1">
        <f t="shared" si="1"/>
        <v>4</v>
      </c>
      <c r="H12" s="1"/>
      <c r="I12" s="1"/>
      <c r="J12" s="1"/>
      <c r="K12" s="1"/>
      <c r="L12" s="1">
        <f t="shared" si="2"/>
        <v>0</v>
      </c>
      <c r="M12" s="1">
        <f t="shared" si="3"/>
        <v>4</v>
      </c>
    </row>
    <row r="13" spans="1:15" x14ac:dyDescent="0.2">
      <c r="A13" s="1"/>
      <c r="B13" s="1"/>
      <c r="C13" s="1"/>
      <c r="D13" s="1"/>
      <c r="E13" s="1">
        <f t="shared" si="0"/>
        <v>0</v>
      </c>
      <c r="F13" s="1">
        <f t="shared" si="1"/>
        <v>4</v>
      </c>
      <c r="H13" s="1"/>
      <c r="I13" s="1"/>
      <c r="J13" s="1"/>
      <c r="K13" s="1"/>
      <c r="L13" s="1">
        <f t="shared" si="2"/>
        <v>0</v>
      </c>
      <c r="M13" s="1">
        <f t="shared" si="3"/>
        <v>4</v>
      </c>
    </row>
    <row r="14" spans="1:15" x14ac:dyDescent="0.2">
      <c r="A14" s="1"/>
      <c r="B14" s="1"/>
      <c r="C14" s="1"/>
      <c r="D14" s="1"/>
      <c r="E14" s="1">
        <f t="shared" si="0"/>
        <v>0</v>
      </c>
      <c r="F14" s="1">
        <f t="shared" si="1"/>
        <v>4</v>
      </c>
      <c r="H14" s="1"/>
      <c r="I14" s="1"/>
      <c r="J14" s="1"/>
      <c r="K14" s="1"/>
      <c r="L14" s="1">
        <f t="shared" si="2"/>
        <v>0</v>
      </c>
      <c r="M14" s="1">
        <f t="shared" si="3"/>
        <v>4</v>
      </c>
    </row>
    <row r="15" spans="1:15" x14ac:dyDescent="0.2">
      <c r="A15" s="1"/>
      <c r="B15" s="1"/>
      <c r="C15" s="1"/>
      <c r="D15" s="1"/>
      <c r="E15" s="1">
        <f t="shared" si="0"/>
        <v>0</v>
      </c>
      <c r="F15" s="1">
        <f t="shared" si="1"/>
        <v>4</v>
      </c>
      <c r="H15" s="1"/>
      <c r="I15" s="1"/>
      <c r="J15" s="1"/>
      <c r="K15" s="1"/>
      <c r="L15" s="1">
        <f t="shared" si="2"/>
        <v>0</v>
      </c>
      <c r="M15" s="1">
        <f t="shared" si="3"/>
        <v>4</v>
      </c>
    </row>
    <row r="16" spans="1:15" x14ac:dyDescent="0.2">
      <c r="A16" s="1"/>
      <c r="B16" s="1"/>
      <c r="C16" s="1"/>
      <c r="D16" s="1"/>
      <c r="E16" s="1">
        <f t="shared" si="0"/>
        <v>0</v>
      </c>
      <c r="F16" s="1">
        <f t="shared" si="1"/>
        <v>4</v>
      </c>
      <c r="H16" s="1"/>
      <c r="I16" s="1"/>
      <c r="J16" s="1"/>
      <c r="K16" s="1"/>
      <c r="L16" s="1">
        <f t="shared" si="2"/>
        <v>0</v>
      </c>
      <c r="M16" s="1">
        <f t="shared" si="3"/>
        <v>4</v>
      </c>
    </row>
    <row r="17" spans="1:13" x14ac:dyDescent="0.2">
      <c r="A17" s="1"/>
      <c r="B17" s="1"/>
      <c r="C17" s="1"/>
      <c r="D17" s="1"/>
      <c r="E17" s="1">
        <f t="shared" si="0"/>
        <v>0</v>
      </c>
      <c r="F17" s="1">
        <f t="shared" si="1"/>
        <v>4</v>
      </c>
      <c r="H17" s="1"/>
      <c r="I17" s="1"/>
      <c r="J17" s="1"/>
      <c r="K17" s="1"/>
      <c r="L17" s="1">
        <f t="shared" si="2"/>
        <v>0</v>
      </c>
      <c r="M17" s="1">
        <f t="shared" si="3"/>
        <v>4</v>
      </c>
    </row>
    <row r="18" spans="1:13" x14ac:dyDescent="0.2">
      <c r="A18" s="1"/>
      <c r="B18" s="1"/>
      <c r="C18" s="1"/>
      <c r="D18" s="1"/>
      <c r="E18" s="1">
        <f t="shared" si="0"/>
        <v>0</v>
      </c>
      <c r="F18" s="1">
        <f t="shared" si="1"/>
        <v>4</v>
      </c>
      <c r="H18" s="1"/>
      <c r="I18" s="1"/>
      <c r="J18" s="1"/>
      <c r="K18" s="1"/>
      <c r="L18" s="1">
        <f t="shared" si="2"/>
        <v>0</v>
      </c>
      <c r="M18" s="1">
        <f t="shared" si="3"/>
        <v>4</v>
      </c>
    </row>
    <row r="19" spans="1:13" x14ac:dyDescent="0.2">
      <c r="A19" s="1"/>
      <c r="B19" s="1"/>
      <c r="C19" s="1"/>
      <c r="D19" s="1"/>
      <c r="E19" s="1">
        <f t="shared" si="0"/>
        <v>0</v>
      </c>
      <c r="F19" s="1">
        <f t="shared" si="1"/>
        <v>4</v>
      </c>
      <c r="H19" s="1"/>
      <c r="I19" s="1"/>
      <c r="J19" s="1"/>
      <c r="K19" s="1"/>
      <c r="L19" s="1">
        <f t="shared" si="2"/>
        <v>0</v>
      </c>
      <c r="M19" s="1">
        <f t="shared" si="3"/>
        <v>4</v>
      </c>
    </row>
    <row r="20" spans="1:13" x14ac:dyDescent="0.2">
      <c r="A20" s="1"/>
      <c r="B20" s="1"/>
      <c r="C20" s="1"/>
      <c r="D20" s="1"/>
      <c r="E20" s="1">
        <f t="shared" si="0"/>
        <v>0</v>
      </c>
      <c r="F20" s="1">
        <f t="shared" si="1"/>
        <v>4</v>
      </c>
      <c r="H20" s="1"/>
      <c r="I20" s="1"/>
      <c r="J20" s="1"/>
      <c r="K20" s="1"/>
      <c r="L20" s="1">
        <f t="shared" si="2"/>
        <v>0</v>
      </c>
      <c r="M20" s="1">
        <f t="shared" si="3"/>
        <v>4</v>
      </c>
    </row>
    <row r="21" spans="1:13" x14ac:dyDescent="0.2">
      <c r="A21" s="1"/>
      <c r="B21" s="1"/>
      <c r="C21" s="1"/>
      <c r="D21" s="1"/>
      <c r="E21" s="1">
        <f t="shared" si="0"/>
        <v>0</v>
      </c>
      <c r="F21" s="1">
        <f t="shared" si="1"/>
        <v>4</v>
      </c>
      <c r="H21" s="1"/>
      <c r="I21" s="1"/>
      <c r="J21" s="1"/>
      <c r="K21" s="1"/>
      <c r="L21" s="1">
        <f t="shared" si="2"/>
        <v>0</v>
      </c>
      <c r="M21" s="1">
        <f t="shared" si="3"/>
        <v>4</v>
      </c>
    </row>
    <row r="22" spans="1:13" x14ac:dyDescent="0.2">
      <c r="A22" s="1"/>
      <c r="B22" s="1"/>
      <c r="C22" s="1"/>
      <c r="D22" s="1"/>
      <c r="E22" s="1">
        <f t="shared" si="0"/>
        <v>0</v>
      </c>
      <c r="F22" s="1">
        <f t="shared" si="1"/>
        <v>4</v>
      </c>
      <c r="H22" s="1"/>
      <c r="I22" s="1"/>
      <c r="J22" s="1"/>
      <c r="K22" s="1"/>
      <c r="L22" s="1">
        <f t="shared" si="2"/>
        <v>0</v>
      </c>
      <c r="M22" s="1">
        <f t="shared" si="3"/>
        <v>4</v>
      </c>
    </row>
    <row r="23" spans="1:13" x14ac:dyDescent="0.2">
      <c r="A23" s="1"/>
      <c r="B23" s="1"/>
      <c r="C23" s="1"/>
      <c r="D23" s="1"/>
      <c r="E23" s="1">
        <f t="shared" si="0"/>
        <v>0</v>
      </c>
      <c r="F23" s="1">
        <f t="shared" si="1"/>
        <v>4</v>
      </c>
      <c r="H23" s="1"/>
      <c r="I23" s="1"/>
      <c r="J23" s="1"/>
      <c r="K23" s="1"/>
      <c r="L23" s="1">
        <f t="shared" si="2"/>
        <v>0</v>
      </c>
      <c r="M23" s="1">
        <f t="shared" si="3"/>
        <v>4</v>
      </c>
    </row>
    <row r="24" spans="1:13" x14ac:dyDescent="0.2">
      <c r="A24" s="1"/>
      <c r="B24" s="1"/>
      <c r="C24" s="1"/>
      <c r="D24" s="1"/>
      <c r="E24" s="1">
        <f t="shared" si="0"/>
        <v>0</v>
      </c>
      <c r="F24" s="1">
        <f t="shared" si="1"/>
        <v>4</v>
      </c>
      <c r="H24" s="1"/>
      <c r="I24" s="1"/>
      <c r="J24" s="1"/>
      <c r="K24" s="1"/>
      <c r="L24" s="1">
        <f t="shared" si="2"/>
        <v>0</v>
      </c>
      <c r="M24" s="1">
        <f t="shared" si="3"/>
        <v>4</v>
      </c>
    </row>
    <row r="25" spans="1:13" x14ac:dyDescent="0.2">
      <c r="A25" s="1"/>
      <c r="B25" s="1"/>
      <c r="C25" s="1"/>
      <c r="D25" s="1"/>
      <c r="E25" s="1">
        <f t="shared" si="0"/>
        <v>0</v>
      </c>
      <c r="F25" s="1">
        <f t="shared" si="1"/>
        <v>4</v>
      </c>
      <c r="H25" s="1"/>
      <c r="I25" s="1"/>
      <c r="J25" s="1"/>
      <c r="K25" s="1"/>
      <c r="L25" s="1">
        <f t="shared" si="2"/>
        <v>0</v>
      </c>
      <c r="M25" s="1">
        <f t="shared" si="3"/>
        <v>4</v>
      </c>
    </row>
    <row r="26" spans="1:13" x14ac:dyDescent="0.2">
      <c r="A26" s="1"/>
      <c r="B26" s="1"/>
      <c r="C26" s="1"/>
      <c r="D26" s="1"/>
      <c r="E26" s="1">
        <f t="shared" si="0"/>
        <v>0</v>
      </c>
      <c r="F26" s="1">
        <f t="shared" si="1"/>
        <v>4</v>
      </c>
      <c r="H26" s="1"/>
      <c r="I26" s="1"/>
      <c r="J26" s="1"/>
      <c r="K26" s="1"/>
      <c r="L26" s="1">
        <f t="shared" si="2"/>
        <v>0</v>
      </c>
      <c r="M26" s="1">
        <f t="shared" si="3"/>
        <v>4</v>
      </c>
    </row>
    <row r="27" spans="1:13" x14ac:dyDescent="0.2">
      <c r="A27" s="1"/>
      <c r="B27" s="1"/>
      <c r="C27" s="1"/>
      <c r="D27" s="1"/>
      <c r="E27" s="1">
        <f t="shared" si="0"/>
        <v>0</v>
      </c>
      <c r="F27" s="1">
        <f t="shared" si="1"/>
        <v>4</v>
      </c>
      <c r="H27" s="1"/>
      <c r="I27" s="1"/>
      <c r="J27" s="1"/>
      <c r="K27" s="1"/>
      <c r="L27" s="1">
        <f t="shared" si="2"/>
        <v>0</v>
      </c>
      <c r="M27" s="1">
        <f t="shared" si="3"/>
        <v>4</v>
      </c>
    </row>
    <row r="28" spans="1:13" x14ac:dyDescent="0.2">
      <c r="A28" s="1"/>
      <c r="B28" s="1"/>
      <c r="C28" s="1"/>
      <c r="D28" s="1"/>
      <c r="E28" s="1">
        <f t="shared" si="0"/>
        <v>0</v>
      </c>
      <c r="F28" s="1">
        <f t="shared" si="1"/>
        <v>4</v>
      </c>
      <c r="H28" s="1"/>
      <c r="I28" s="1"/>
      <c r="J28" s="1"/>
      <c r="K28" s="1"/>
      <c r="L28" s="1">
        <f t="shared" si="2"/>
        <v>0</v>
      </c>
      <c r="M28" s="1">
        <f t="shared" si="3"/>
        <v>4</v>
      </c>
    </row>
    <row r="29" spans="1:13" x14ac:dyDescent="0.2">
      <c r="A29" s="1"/>
      <c r="B29" s="1"/>
      <c r="C29" s="1"/>
      <c r="D29" s="1"/>
      <c r="E29" s="1">
        <f t="shared" si="0"/>
        <v>0</v>
      </c>
      <c r="F29" s="1">
        <f t="shared" si="1"/>
        <v>4</v>
      </c>
      <c r="H29" s="1"/>
      <c r="I29" s="1"/>
      <c r="J29" s="1"/>
      <c r="K29" s="1"/>
      <c r="L29" s="1">
        <f t="shared" si="2"/>
        <v>0</v>
      </c>
      <c r="M29" s="1">
        <f t="shared" si="3"/>
        <v>4</v>
      </c>
    </row>
    <row r="30" spans="1:13" x14ac:dyDescent="0.2">
      <c r="A30" s="1"/>
      <c r="B30" s="1"/>
      <c r="C30" s="1"/>
      <c r="D30" s="1"/>
      <c r="E30" s="1">
        <f t="shared" si="0"/>
        <v>0</v>
      </c>
      <c r="F30" s="1">
        <f t="shared" si="1"/>
        <v>4</v>
      </c>
      <c r="H30" s="1"/>
      <c r="I30" s="1"/>
      <c r="J30" s="1"/>
      <c r="K30" s="1"/>
      <c r="L30" s="1">
        <f t="shared" si="2"/>
        <v>0</v>
      </c>
      <c r="M30" s="1">
        <f t="shared" si="3"/>
        <v>4</v>
      </c>
    </row>
    <row r="31" spans="1:13" x14ac:dyDescent="0.2">
      <c r="A31" s="1"/>
      <c r="B31" s="1"/>
      <c r="C31" s="1"/>
      <c r="D31" s="1"/>
      <c r="E31" s="1">
        <f t="shared" si="0"/>
        <v>0</v>
      </c>
      <c r="F31" s="1">
        <f t="shared" si="1"/>
        <v>4</v>
      </c>
      <c r="H31" s="1"/>
      <c r="I31" s="1"/>
      <c r="J31" s="1"/>
      <c r="K31" s="1"/>
      <c r="L31" s="1">
        <f t="shared" si="2"/>
        <v>0</v>
      </c>
      <c r="M31" s="1">
        <f t="shared" si="3"/>
        <v>4</v>
      </c>
    </row>
    <row r="32" spans="1:13" x14ac:dyDescent="0.2">
      <c r="A32" s="1"/>
      <c r="B32" s="1"/>
      <c r="C32" s="1"/>
      <c r="D32" s="1"/>
      <c r="E32" s="1">
        <f t="shared" si="0"/>
        <v>0</v>
      </c>
      <c r="F32" s="1">
        <f t="shared" si="1"/>
        <v>4</v>
      </c>
      <c r="H32" s="1"/>
      <c r="I32" s="1"/>
      <c r="J32" s="1"/>
      <c r="K32" s="1"/>
      <c r="L32" s="1">
        <f t="shared" si="2"/>
        <v>0</v>
      </c>
      <c r="M32" s="1">
        <f t="shared" si="3"/>
        <v>4</v>
      </c>
    </row>
    <row r="33" spans="1:13" x14ac:dyDescent="0.2">
      <c r="A33" s="1"/>
      <c r="B33" s="1"/>
      <c r="C33" s="1"/>
      <c r="D33" s="1"/>
      <c r="E33" s="1">
        <f t="shared" si="0"/>
        <v>0</v>
      </c>
      <c r="F33" s="1">
        <f t="shared" si="1"/>
        <v>4</v>
      </c>
      <c r="H33" s="1"/>
      <c r="I33" s="1"/>
      <c r="J33" s="1"/>
      <c r="K33" s="1"/>
      <c r="L33" s="1">
        <f t="shared" si="2"/>
        <v>0</v>
      </c>
      <c r="M33" s="1">
        <f t="shared" si="3"/>
        <v>4</v>
      </c>
    </row>
    <row r="34" spans="1:13" x14ac:dyDescent="0.2">
      <c r="A34" s="1"/>
      <c r="B34" s="1"/>
      <c r="C34" s="1"/>
      <c r="D34" s="1"/>
      <c r="E34" s="1">
        <f t="shared" si="0"/>
        <v>0</v>
      </c>
      <c r="F34" s="1">
        <f t="shared" si="1"/>
        <v>4</v>
      </c>
      <c r="H34" s="1"/>
      <c r="I34" s="1"/>
      <c r="J34" s="1"/>
      <c r="K34" s="1"/>
      <c r="L34" s="1">
        <f t="shared" si="2"/>
        <v>0</v>
      </c>
      <c r="M34" s="1">
        <f t="shared" si="3"/>
        <v>4</v>
      </c>
    </row>
    <row r="35" spans="1:13" x14ac:dyDescent="0.2">
      <c r="A35" s="1"/>
      <c r="B35" s="1"/>
      <c r="C35" s="1"/>
      <c r="D35" s="1"/>
      <c r="E35" s="1">
        <f t="shared" si="0"/>
        <v>0</v>
      </c>
      <c r="F35" s="1">
        <f t="shared" si="1"/>
        <v>4</v>
      </c>
      <c r="H35" s="1"/>
      <c r="I35" s="1"/>
      <c r="J35" s="1"/>
      <c r="K35" s="1"/>
      <c r="L35" s="1">
        <f t="shared" si="2"/>
        <v>0</v>
      </c>
      <c r="M35" s="1">
        <f t="shared" si="3"/>
        <v>4</v>
      </c>
    </row>
    <row r="36" spans="1:13" x14ac:dyDescent="0.2">
      <c r="A36" s="1"/>
      <c r="B36" s="1"/>
      <c r="C36" s="1"/>
      <c r="D36" s="1"/>
      <c r="E36" s="1">
        <f t="shared" si="0"/>
        <v>0</v>
      </c>
      <c r="F36" s="1">
        <f t="shared" si="1"/>
        <v>4</v>
      </c>
      <c r="H36" s="1"/>
      <c r="I36" s="1"/>
      <c r="J36" s="1"/>
      <c r="K36" s="1"/>
      <c r="L36" s="1">
        <f t="shared" si="2"/>
        <v>0</v>
      </c>
      <c r="M36" s="1">
        <f t="shared" si="3"/>
        <v>4</v>
      </c>
    </row>
    <row r="37" spans="1:13" x14ac:dyDescent="0.2">
      <c r="A37" s="1"/>
      <c r="B37" s="1"/>
      <c r="C37" s="1"/>
      <c r="D37" s="1"/>
      <c r="E37" s="1">
        <f t="shared" si="0"/>
        <v>0</v>
      </c>
      <c r="F37" s="1">
        <f t="shared" si="1"/>
        <v>4</v>
      </c>
      <c r="H37" s="1"/>
      <c r="I37" s="1"/>
      <c r="J37" s="1"/>
      <c r="K37" s="1"/>
      <c r="L37" s="1">
        <f t="shared" si="2"/>
        <v>0</v>
      </c>
      <c r="M37" s="1">
        <f t="shared" si="3"/>
        <v>4</v>
      </c>
    </row>
    <row r="38" spans="1:13" x14ac:dyDescent="0.2">
      <c r="A38" s="1"/>
      <c r="B38" s="1"/>
      <c r="C38" s="1"/>
      <c r="D38" s="1"/>
      <c r="E38" s="1">
        <f t="shared" si="0"/>
        <v>0</v>
      </c>
      <c r="F38" s="1">
        <f t="shared" si="1"/>
        <v>4</v>
      </c>
      <c r="H38" s="1"/>
      <c r="I38" s="1"/>
      <c r="J38" s="1"/>
      <c r="K38" s="1"/>
      <c r="L38" s="1">
        <f t="shared" si="2"/>
        <v>0</v>
      </c>
      <c r="M38" s="1">
        <f t="shared" si="3"/>
        <v>4</v>
      </c>
    </row>
    <row r="39" spans="1:13" x14ac:dyDescent="0.2">
      <c r="A39" s="1"/>
      <c r="B39" s="1"/>
      <c r="C39" s="1"/>
      <c r="D39" s="1"/>
      <c r="E39" s="1">
        <f t="shared" si="0"/>
        <v>0</v>
      </c>
      <c r="F39" s="1">
        <f t="shared" si="1"/>
        <v>4</v>
      </c>
      <c r="H39" s="1"/>
      <c r="I39" s="1"/>
      <c r="J39" s="1"/>
      <c r="K39" s="1"/>
      <c r="L39" s="1">
        <f t="shared" si="2"/>
        <v>0</v>
      </c>
      <c r="M39" s="1">
        <f t="shared" si="3"/>
        <v>4</v>
      </c>
    </row>
    <row r="40" spans="1:13" x14ac:dyDescent="0.2">
      <c r="A40" s="1"/>
      <c r="B40" s="1"/>
      <c r="C40" s="1"/>
      <c r="D40" s="1"/>
      <c r="E40" s="1">
        <f t="shared" si="0"/>
        <v>0</v>
      </c>
      <c r="F40" s="1">
        <f t="shared" si="1"/>
        <v>4</v>
      </c>
      <c r="H40" s="1"/>
      <c r="I40" s="1"/>
      <c r="J40" s="1"/>
      <c r="K40" s="1"/>
      <c r="L40" s="1">
        <f t="shared" si="2"/>
        <v>0</v>
      </c>
      <c r="M40" s="1">
        <f t="shared" si="3"/>
        <v>4</v>
      </c>
    </row>
    <row r="41" spans="1:13" x14ac:dyDescent="0.2">
      <c r="A41" s="1"/>
      <c r="B41" s="1"/>
      <c r="C41" s="1"/>
      <c r="D41" s="1"/>
      <c r="E41" s="1">
        <f t="shared" si="0"/>
        <v>0</v>
      </c>
      <c r="F41" s="1">
        <f t="shared" si="1"/>
        <v>4</v>
      </c>
      <c r="H41" s="1"/>
      <c r="I41" s="1"/>
      <c r="J41" s="1"/>
      <c r="K41" s="1"/>
      <c r="L41" s="1">
        <f t="shared" si="2"/>
        <v>0</v>
      </c>
      <c r="M41" s="1">
        <f t="shared" si="3"/>
        <v>4</v>
      </c>
    </row>
    <row r="42" spans="1:13" x14ac:dyDescent="0.2">
      <c r="A42" s="1"/>
      <c r="B42" s="1"/>
      <c r="C42" s="1"/>
      <c r="D42" s="1"/>
      <c r="E42" s="1">
        <f t="shared" si="0"/>
        <v>0</v>
      </c>
      <c r="F42" s="1">
        <f t="shared" si="1"/>
        <v>4</v>
      </c>
      <c r="H42" s="1"/>
      <c r="I42" s="1"/>
      <c r="J42" s="1"/>
      <c r="K42" s="1"/>
      <c r="L42" s="1">
        <f t="shared" si="2"/>
        <v>0</v>
      </c>
      <c r="M42" s="1">
        <f t="shared" si="3"/>
        <v>4</v>
      </c>
    </row>
    <row r="43" spans="1:13" x14ac:dyDescent="0.2">
      <c r="A43" s="1"/>
      <c r="B43" s="1"/>
      <c r="C43" s="1"/>
      <c r="D43" s="1"/>
      <c r="E43" s="1">
        <f t="shared" si="0"/>
        <v>0</v>
      </c>
      <c r="F43" s="1">
        <f t="shared" si="1"/>
        <v>4</v>
      </c>
      <c r="H43" s="1"/>
      <c r="I43" s="1"/>
      <c r="J43" s="1"/>
      <c r="K43" s="1"/>
      <c r="L43" s="1">
        <f t="shared" si="2"/>
        <v>0</v>
      </c>
      <c r="M43" s="1">
        <f t="shared" si="3"/>
        <v>4</v>
      </c>
    </row>
    <row r="44" spans="1:13" x14ac:dyDescent="0.2">
      <c r="A44" s="1"/>
      <c r="B44" s="1"/>
      <c r="C44" s="1"/>
      <c r="D44" s="1"/>
      <c r="E44" s="1">
        <f t="shared" si="0"/>
        <v>0</v>
      </c>
      <c r="F44" s="1">
        <f t="shared" si="1"/>
        <v>4</v>
      </c>
      <c r="H44" s="1"/>
      <c r="I44" s="1"/>
      <c r="J44" s="1"/>
      <c r="K44" s="1"/>
      <c r="L44" s="1">
        <f t="shared" si="2"/>
        <v>0</v>
      </c>
      <c r="M44" s="1">
        <f t="shared" si="3"/>
        <v>4</v>
      </c>
    </row>
    <row r="45" spans="1:13" x14ac:dyDescent="0.2">
      <c r="A45" s="1"/>
      <c r="B45" s="1"/>
      <c r="C45" s="1"/>
      <c r="D45" s="1"/>
      <c r="E45" s="1">
        <f t="shared" si="0"/>
        <v>0</v>
      </c>
      <c r="F45" s="1">
        <f t="shared" si="1"/>
        <v>4</v>
      </c>
      <c r="H45" s="1"/>
      <c r="I45" s="1"/>
      <c r="J45" s="1"/>
      <c r="K45" s="1"/>
      <c r="L45" s="1">
        <f t="shared" si="2"/>
        <v>0</v>
      </c>
      <c r="M45" s="1">
        <f t="shared" si="3"/>
        <v>4</v>
      </c>
    </row>
    <row r="46" spans="1:13" x14ac:dyDescent="0.2">
      <c r="A46" s="1"/>
      <c r="B46" s="1"/>
      <c r="C46" s="1"/>
      <c r="D46" s="1"/>
      <c r="E46" s="1">
        <f t="shared" si="0"/>
        <v>0</v>
      </c>
      <c r="F46" s="1">
        <f t="shared" si="1"/>
        <v>4</v>
      </c>
      <c r="H46" s="1"/>
      <c r="I46" s="1"/>
      <c r="J46" s="1"/>
      <c r="K46" s="1"/>
      <c r="L46" s="1">
        <f t="shared" si="2"/>
        <v>0</v>
      </c>
      <c r="M46" s="1">
        <f t="shared" si="3"/>
        <v>4</v>
      </c>
    </row>
    <row r="47" spans="1:13" x14ac:dyDescent="0.2">
      <c r="A47" s="1"/>
      <c r="B47" s="1"/>
      <c r="C47" s="1"/>
      <c r="D47" s="1"/>
      <c r="E47" s="1">
        <f t="shared" si="0"/>
        <v>0</v>
      </c>
      <c r="F47" s="1">
        <f t="shared" si="1"/>
        <v>4</v>
      </c>
      <c r="H47" s="1"/>
      <c r="I47" s="1"/>
      <c r="J47" s="1"/>
      <c r="K47" s="1"/>
      <c r="L47" s="1">
        <f t="shared" si="2"/>
        <v>0</v>
      </c>
      <c r="M47" s="1">
        <f t="shared" si="3"/>
        <v>4</v>
      </c>
    </row>
    <row r="48" spans="1:13" x14ac:dyDescent="0.2">
      <c r="A48" s="1"/>
      <c r="B48" s="1"/>
      <c r="C48" s="1"/>
      <c r="D48" s="1"/>
      <c r="E48" s="1">
        <f t="shared" si="0"/>
        <v>0</v>
      </c>
      <c r="F48" s="1">
        <f t="shared" si="1"/>
        <v>4</v>
      </c>
      <c r="H48" s="1"/>
      <c r="I48" s="1"/>
      <c r="J48" s="1"/>
      <c r="K48" s="1"/>
      <c r="L48" s="1">
        <f t="shared" si="2"/>
        <v>0</v>
      </c>
      <c r="M48" s="1">
        <f t="shared" si="3"/>
        <v>4</v>
      </c>
    </row>
    <row r="49" spans="1:13" x14ac:dyDescent="0.2">
      <c r="A49" s="1"/>
      <c r="B49" s="1"/>
      <c r="C49" s="1"/>
      <c r="D49" s="1"/>
      <c r="E49" s="1">
        <f t="shared" si="0"/>
        <v>0</v>
      </c>
      <c r="F49" s="1">
        <f t="shared" si="1"/>
        <v>4</v>
      </c>
      <c r="H49" s="1"/>
      <c r="I49" s="1"/>
      <c r="J49" s="1"/>
      <c r="K49" s="1"/>
      <c r="L49" s="1">
        <f t="shared" si="2"/>
        <v>0</v>
      </c>
      <c r="M49" s="1">
        <f t="shared" si="3"/>
        <v>4</v>
      </c>
    </row>
    <row r="50" spans="1:13" x14ac:dyDescent="0.2">
      <c r="A50" s="1"/>
      <c r="B50" s="1"/>
      <c r="C50" s="1"/>
      <c r="D50" s="1"/>
      <c r="E50" s="1">
        <f t="shared" si="0"/>
        <v>0</v>
      </c>
      <c r="F50" s="1">
        <f t="shared" si="1"/>
        <v>4</v>
      </c>
      <c r="H50" s="1"/>
      <c r="I50" s="1"/>
      <c r="J50" s="1"/>
      <c r="K50" s="1"/>
      <c r="L50" s="1">
        <f t="shared" si="2"/>
        <v>0</v>
      </c>
      <c r="M50" s="1">
        <f t="shared" si="3"/>
        <v>4</v>
      </c>
    </row>
    <row r="51" spans="1:13" x14ac:dyDescent="0.2">
      <c r="A51" s="1"/>
      <c r="B51" s="1"/>
      <c r="C51" s="1"/>
      <c r="D51" s="1"/>
      <c r="E51" s="1">
        <f t="shared" si="0"/>
        <v>0</v>
      </c>
      <c r="F51" s="1">
        <f t="shared" si="1"/>
        <v>4</v>
      </c>
      <c r="H51" s="1"/>
      <c r="I51" s="1"/>
      <c r="J51" s="1"/>
      <c r="K51" s="1"/>
      <c r="L51" s="1">
        <f t="shared" si="2"/>
        <v>0</v>
      </c>
      <c r="M51" s="1">
        <f t="shared" si="3"/>
        <v>4</v>
      </c>
    </row>
    <row r="52" spans="1:13" x14ac:dyDescent="0.2">
      <c r="A52" s="1"/>
      <c r="B52" s="1"/>
      <c r="C52" s="1"/>
      <c r="D52" s="1"/>
      <c r="E52" s="1">
        <f t="shared" si="0"/>
        <v>0</v>
      </c>
      <c r="F52" s="1">
        <f t="shared" si="1"/>
        <v>4</v>
      </c>
      <c r="H52" s="1"/>
      <c r="I52" s="1"/>
      <c r="J52" s="1"/>
      <c r="K52" s="1"/>
      <c r="L52" s="1">
        <f t="shared" si="2"/>
        <v>0</v>
      </c>
      <c r="M52" s="1">
        <f t="shared" si="3"/>
        <v>4</v>
      </c>
    </row>
    <row r="53" spans="1:13" x14ac:dyDescent="0.2">
      <c r="A53" s="1"/>
      <c r="B53" s="1"/>
      <c r="C53" s="1"/>
      <c r="D53" s="1"/>
      <c r="E53" s="1">
        <f t="shared" si="0"/>
        <v>0</v>
      </c>
      <c r="F53" s="1">
        <f t="shared" si="1"/>
        <v>4</v>
      </c>
      <c r="H53" s="1"/>
      <c r="I53" s="1"/>
      <c r="J53" s="1"/>
      <c r="K53" s="1"/>
      <c r="L53" s="1">
        <f t="shared" si="2"/>
        <v>0</v>
      </c>
      <c r="M53" s="1">
        <f t="shared" si="3"/>
        <v>4</v>
      </c>
    </row>
    <row r="54" spans="1:13" x14ac:dyDescent="0.2">
      <c r="A54" s="1"/>
      <c r="B54" s="1"/>
      <c r="C54" s="1"/>
      <c r="D54" s="1"/>
      <c r="E54" s="1">
        <f t="shared" si="0"/>
        <v>0</v>
      </c>
      <c r="F54" s="1">
        <f t="shared" si="1"/>
        <v>4</v>
      </c>
      <c r="H54" s="1"/>
      <c r="I54" s="1"/>
      <c r="J54" s="1"/>
      <c r="K54" s="1"/>
      <c r="L54" s="1">
        <f t="shared" si="2"/>
        <v>0</v>
      </c>
      <c r="M54" s="1">
        <f t="shared" si="3"/>
        <v>4</v>
      </c>
    </row>
    <row r="55" spans="1:13" x14ac:dyDescent="0.2">
      <c r="A55" s="1"/>
      <c r="B55" s="1"/>
      <c r="C55" s="1"/>
      <c r="D55" s="1"/>
      <c r="E55" s="1">
        <f t="shared" si="0"/>
        <v>0</v>
      </c>
      <c r="F55" s="1">
        <f t="shared" si="1"/>
        <v>4</v>
      </c>
      <c r="H55" s="1"/>
      <c r="I55" s="1"/>
      <c r="J55" s="1"/>
      <c r="K55" s="1"/>
      <c r="L55" s="1">
        <f t="shared" si="2"/>
        <v>0</v>
      </c>
      <c r="M55" s="1">
        <f t="shared" si="3"/>
        <v>4</v>
      </c>
    </row>
    <row r="56" spans="1:13" x14ac:dyDescent="0.2">
      <c r="A56" s="1"/>
      <c r="B56" s="1"/>
      <c r="C56" s="1"/>
      <c r="D56" s="1"/>
      <c r="E56" s="1">
        <f t="shared" si="0"/>
        <v>0</v>
      </c>
      <c r="F56" s="1">
        <f t="shared" si="1"/>
        <v>4</v>
      </c>
      <c r="H56" s="1"/>
      <c r="I56" s="1"/>
      <c r="J56" s="1"/>
      <c r="K56" s="1"/>
      <c r="L56" s="1">
        <f t="shared" si="2"/>
        <v>0</v>
      </c>
      <c r="M56" s="1">
        <f t="shared" si="3"/>
        <v>4</v>
      </c>
    </row>
    <row r="57" spans="1:13" x14ac:dyDescent="0.2">
      <c r="A57" s="1"/>
      <c r="B57" s="1"/>
      <c r="C57" s="1"/>
      <c r="D57" s="1"/>
      <c r="E57" s="1">
        <f t="shared" si="0"/>
        <v>0</v>
      </c>
      <c r="F57" s="1">
        <f t="shared" si="1"/>
        <v>4</v>
      </c>
      <c r="H57" s="1"/>
      <c r="I57" s="1"/>
      <c r="J57" s="1"/>
      <c r="K57" s="1"/>
      <c r="L57" s="1">
        <f t="shared" si="2"/>
        <v>0</v>
      </c>
      <c r="M57" s="1">
        <f t="shared" si="3"/>
        <v>4</v>
      </c>
    </row>
    <row r="58" spans="1:13" x14ac:dyDescent="0.2">
      <c r="A58" s="1"/>
      <c r="B58" s="1"/>
      <c r="C58" s="1"/>
      <c r="D58" s="1"/>
      <c r="E58" s="1">
        <f t="shared" si="0"/>
        <v>0</v>
      </c>
      <c r="F58" s="1">
        <f t="shared" si="1"/>
        <v>4</v>
      </c>
      <c r="H58" s="1"/>
      <c r="I58" s="1"/>
      <c r="J58" s="1"/>
      <c r="K58" s="1"/>
      <c r="L58" s="1">
        <f t="shared" si="2"/>
        <v>0</v>
      </c>
      <c r="M58" s="1">
        <f t="shared" si="3"/>
        <v>4</v>
      </c>
    </row>
    <row r="59" spans="1:13" x14ac:dyDescent="0.2">
      <c r="A59" s="1"/>
      <c r="B59" s="1"/>
      <c r="C59" s="1"/>
      <c r="D59" s="1"/>
      <c r="E59" s="1">
        <f t="shared" si="0"/>
        <v>0</v>
      </c>
      <c r="F59" s="1">
        <f t="shared" si="1"/>
        <v>4</v>
      </c>
      <c r="H59" s="1"/>
      <c r="I59" s="1"/>
      <c r="J59" s="1"/>
      <c r="K59" s="1"/>
      <c r="L59" s="1">
        <f t="shared" si="2"/>
        <v>0</v>
      </c>
      <c r="M59" s="1">
        <f t="shared" si="3"/>
        <v>4</v>
      </c>
    </row>
    <row r="60" spans="1:13" x14ac:dyDescent="0.2">
      <c r="A60" s="1"/>
      <c r="B60" s="1"/>
      <c r="C60" s="1"/>
      <c r="D60" s="1"/>
      <c r="E60" s="1">
        <f t="shared" si="0"/>
        <v>0</v>
      </c>
      <c r="F60" s="1">
        <f t="shared" si="1"/>
        <v>4</v>
      </c>
      <c r="H60" s="1"/>
      <c r="I60" s="1"/>
      <c r="J60" s="1"/>
      <c r="K60" s="1"/>
      <c r="L60" s="1">
        <f t="shared" si="2"/>
        <v>0</v>
      </c>
      <c r="M60" s="1">
        <f t="shared" si="3"/>
        <v>4</v>
      </c>
    </row>
    <row r="61" spans="1:13" x14ac:dyDescent="0.2">
      <c r="A61" s="1"/>
      <c r="B61" s="1"/>
      <c r="C61" s="1"/>
      <c r="D61" s="1"/>
      <c r="E61" s="1">
        <f t="shared" si="0"/>
        <v>0</v>
      </c>
      <c r="F61" s="1">
        <f t="shared" si="1"/>
        <v>4</v>
      </c>
      <c r="H61" s="1"/>
      <c r="I61" s="1"/>
      <c r="J61" s="1"/>
      <c r="K61" s="1"/>
      <c r="L61" s="1">
        <f t="shared" si="2"/>
        <v>0</v>
      </c>
      <c r="M61" s="1">
        <f t="shared" si="3"/>
        <v>4</v>
      </c>
    </row>
    <row r="62" spans="1:13" x14ac:dyDescent="0.2">
      <c r="A62" s="1"/>
      <c r="B62" s="1"/>
      <c r="C62" s="1"/>
      <c r="D62" s="1"/>
      <c r="E62" s="1">
        <f t="shared" si="0"/>
        <v>0</v>
      </c>
      <c r="F62" s="1">
        <f t="shared" si="1"/>
        <v>4</v>
      </c>
      <c r="H62" s="1"/>
      <c r="I62" s="1"/>
      <c r="J62" s="1"/>
      <c r="K62" s="1"/>
      <c r="L62" s="1">
        <f t="shared" si="2"/>
        <v>0</v>
      </c>
      <c r="M62" s="1">
        <f t="shared" si="3"/>
        <v>4</v>
      </c>
    </row>
    <row r="63" spans="1:13" x14ac:dyDescent="0.2">
      <c r="A63" s="1"/>
      <c r="B63" s="1"/>
      <c r="C63" s="1"/>
      <c r="D63" s="1"/>
      <c r="E63" s="1">
        <f t="shared" si="0"/>
        <v>0</v>
      </c>
      <c r="F63" s="1">
        <f t="shared" si="1"/>
        <v>4</v>
      </c>
      <c r="H63" s="1"/>
      <c r="I63" s="1"/>
      <c r="J63" s="1"/>
      <c r="K63" s="1"/>
      <c r="L63" s="1">
        <f t="shared" si="2"/>
        <v>0</v>
      </c>
      <c r="M63" s="1">
        <f t="shared" si="3"/>
        <v>4</v>
      </c>
    </row>
    <row r="64" spans="1:13" x14ac:dyDescent="0.2">
      <c r="A64" s="1"/>
      <c r="B64" s="1"/>
      <c r="C64" s="1"/>
      <c r="D64" s="1"/>
      <c r="E64" s="1">
        <f t="shared" si="0"/>
        <v>0</v>
      </c>
      <c r="F64" s="1">
        <f t="shared" si="1"/>
        <v>4</v>
      </c>
      <c r="H64" s="1"/>
      <c r="I64" s="1"/>
      <c r="J64" s="1"/>
      <c r="K64" s="1"/>
      <c r="L64" s="1">
        <f t="shared" si="2"/>
        <v>0</v>
      </c>
      <c r="M64" s="1">
        <f t="shared" si="3"/>
        <v>4</v>
      </c>
    </row>
    <row r="65" spans="1:13" x14ac:dyDescent="0.2">
      <c r="A65" s="1"/>
      <c r="B65" s="1"/>
      <c r="C65" s="1"/>
      <c r="D65" s="1"/>
      <c r="E65" s="1">
        <f t="shared" si="0"/>
        <v>0</v>
      </c>
      <c r="F65" s="1">
        <f t="shared" si="1"/>
        <v>4</v>
      </c>
      <c r="H65" s="1"/>
      <c r="I65" s="1"/>
      <c r="J65" s="1"/>
      <c r="K65" s="1"/>
      <c r="L65" s="1">
        <f t="shared" si="2"/>
        <v>0</v>
      </c>
      <c r="M65" s="1">
        <f t="shared" si="3"/>
        <v>4</v>
      </c>
    </row>
    <row r="66" spans="1:13" x14ac:dyDescent="0.2">
      <c r="A66" s="1"/>
      <c r="B66" s="1"/>
      <c r="C66" s="1"/>
      <c r="D66" s="1"/>
      <c r="E66" s="1">
        <f t="shared" si="0"/>
        <v>0</v>
      </c>
      <c r="F66" s="1">
        <f t="shared" si="1"/>
        <v>4</v>
      </c>
      <c r="H66" s="1"/>
      <c r="I66" s="1"/>
      <c r="J66" s="1"/>
      <c r="K66" s="1"/>
      <c r="L66" s="1">
        <f t="shared" si="2"/>
        <v>0</v>
      </c>
      <c r="M66" s="1">
        <f t="shared" si="3"/>
        <v>4</v>
      </c>
    </row>
    <row r="67" spans="1:13" x14ac:dyDescent="0.2">
      <c r="A67" s="1"/>
      <c r="B67" s="1"/>
      <c r="C67" s="1"/>
      <c r="D67" s="1"/>
      <c r="E67" s="1">
        <f t="shared" si="0"/>
        <v>0</v>
      </c>
      <c r="F67" s="1">
        <f t="shared" si="1"/>
        <v>4</v>
      </c>
      <c r="H67" s="1"/>
      <c r="I67" s="1"/>
      <c r="J67" s="1"/>
      <c r="K67" s="1"/>
      <c r="L67" s="1">
        <f t="shared" si="2"/>
        <v>0</v>
      </c>
      <c r="M67" s="1">
        <f t="shared" si="3"/>
        <v>4</v>
      </c>
    </row>
    <row r="68" spans="1:13" x14ac:dyDescent="0.2">
      <c r="A68" s="1"/>
      <c r="B68" s="1"/>
      <c r="C68" s="1"/>
      <c r="D68" s="1"/>
      <c r="E68" s="1">
        <f t="shared" ref="E68:E81" si="4">B68*1000+C68*10+D68*1</f>
        <v>0</v>
      </c>
      <c r="F68" s="1">
        <f t="shared" ref="F68:F81" si="5">_xlfn.RANK.EQ(E68,$E$3:$E$81,0)</f>
        <v>4</v>
      </c>
      <c r="H68" s="1"/>
      <c r="I68" s="1"/>
      <c r="J68" s="1"/>
      <c r="K68" s="1"/>
      <c r="L68" s="1">
        <f t="shared" ref="L68:L81" si="6">I68*1000+J68*10+K68*1</f>
        <v>0</v>
      </c>
      <c r="M68" s="1">
        <f t="shared" ref="M68:M81" si="7">_xlfn.RANK.EQ(L68,$L$3:$L$81,0)</f>
        <v>4</v>
      </c>
    </row>
    <row r="69" spans="1:13" x14ac:dyDescent="0.2">
      <c r="A69" s="1"/>
      <c r="B69" s="1"/>
      <c r="C69" s="1"/>
      <c r="D69" s="1"/>
      <c r="E69" s="1">
        <f t="shared" si="4"/>
        <v>0</v>
      </c>
      <c r="F69" s="1">
        <f t="shared" si="5"/>
        <v>4</v>
      </c>
      <c r="H69" s="1"/>
      <c r="I69" s="1"/>
      <c r="J69" s="1"/>
      <c r="K69" s="1"/>
      <c r="L69" s="1">
        <f t="shared" si="6"/>
        <v>0</v>
      </c>
      <c r="M69" s="1">
        <f t="shared" si="7"/>
        <v>4</v>
      </c>
    </row>
    <row r="70" spans="1:13" x14ac:dyDescent="0.2">
      <c r="A70" s="1"/>
      <c r="B70" s="1"/>
      <c r="C70" s="1"/>
      <c r="D70" s="1"/>
      <c r="E70" s="1">
        <f t="shared" si="4"/>
        <v>0</v>
      </c>
      <c r="F70" s="1">
        <f t="shared" si="5"/>
        <v>4</v>
      </c>
      <c r="H70" s="1"/>
      <c r="I70" s="1"/>
      <c r="J70" s="1"/>
      <c r="K70" s="1"/>
      <c r="L70" s="1">
        <f t="shared" si="6"/>
        <v>0</v>
      </c>
      <c r="M70" s="1">
        <f t="shared" si="7"/>
        <v>4</v>
      </c>
    </row>
    <row r="71" spans="1:13" x14ac:dyDescent="0.2">
      <c r="A71" s="1"/>
      <c r="B71" s="1"/>
      <c r="C71" s="1"/>
      <c r="D71" s="1"/>
      <c r="E71" s="1">
        <f t="shared" si="4"/>
        <v>0</v>
      </c>
      <c r="F71" s="1">
        <f t="shared" si="5"/>
        <v>4</v>
      </c>
      <c r="H71" s="1"/>
      <c r="I71" s="1"/>
      <c r="J71" s="1"/>
      <c r="K71" s="1"/>
      <c r="L71" s="1">
        <f t="shared" si="6"/>
        <v>0</v>
      </c>
      <c r="M71" s="1">
        <f t="shared" si="7"/>
        <v>4</v>
      </c>
    </row>
    <row r="72" spans="1:13" x14ac:dyDescent="0.2">
      <c r="A72" s="1"/>
      <c r="B72" s="1"/>
      <c r="C72" s="1"/>
      <c r="D72" s="1"/>
      <c r="E72" s="1">
        <f t="shared" si="4"/>
        <v>0</v>
      </c>
      <c r="F72" s="1">
        <f t="shared" si="5"/>
        <v>4</v>
      </c>
      <c r="H72" s="1"/>
      <c r="I72" s="1"/>
      <c r="J72" s="1"/>
      <c r="K72" s="1"/>
      <c r="L72" s="1">
        <f t="shared" si="6"/>
        <v>0</v>
      </c>
      <c r="M72" s="1">
        <f t="shared" si="7"/>
        <v>4</v>
      </c>
    </row>
    <row r="73" spans="1:13" x14ac:dyDescent="0.2">
      <c r="A73" s="1"/>
      <c r="B73" s="1"/>
      <c r="C73" s="1"/>
      <c r="D73" s="1"/>
      <c r="E73" s="1">
        <f t="shared" si="4"/>
        <v>0</v>
      </c>
      <c r="F73" s="1">
        <f t="shared" si="5"/>
        <v>4</v>
      </c>
      <c r="H73" s="1"/>
      <c r="I73" s="1"/>
      <c r="J73" s="1"/>
      <c r="K73" s="1"/>
      <c r="L73" s="1">
        <f t="shared" si="6"/>
        <v>0</v>
      </c>
      <c r="M73" s="1">
        <f t="shared" si="7"/>
        <v>4</v>
      </c>
    </row>
    <row r="74" spans="1:13" x14ac:dyDescent="0.2">
      <c r="A74" s="1"/>
      <c r="B74" s="1"/>
      <c r="C74" s="1"/>
      <c r="D74" s="1"/>
      <c r="E74" s="1">
        <f t="shared" si="4"/>
        <v>0</v>
      </c>
      <c r="F74" s="1">
        <f t="shared" si="5"/>
        <v>4</v>
      </c>
      <c r="H74" s="1"/>
      <c r="I74" s="1"/>
      <c r="J74" s="1"/>
      <c r="K74" s="1"/>
      <c r="L74" s="1">
        <f t="shared" si="6"/>
        <v>0</v>
      </c>
      <c r="M74" s="1">
        <f t="shared" si="7"/>
        <v>4</v>
      </c>
    </row>
    <row r="75" spans="1:13" x14ac:dyDescent="0.2">
      <c r="A75" s="1"/>
      <c r="B75" s="1"/>
      <c r="C75" s="1"/>
      <c r="D75" s="1"/>
      <c r="E75" s="1">
        <f t="shared" si="4"/>
        <v>0</v>
      </c>
      <c r="F75" s="1">
        <f t="shared" si="5"/>
        <v>4</v>
      </c>
      <c r="H75" s="1"/>
      <c r="I75" s="1"/>
      <c r="J75" s="1"/>
      <c r="K75" s="1"/>
      <c r="L75" s="1">
        <f t="shared" si="6"/>
        <v>0</v>
      </c>
      <c r="M75" s="1">
        <f t="shared" si="7"/>
        <v>4</v>
      </c>
    </row>
    <row r="76" spans="1:13" x14ac:dyDescent="0.2">
      <c r="A76" s="1"/>
      <c r="B76" s="1"/>
      <c r="C76" s="1"/>
      <c r="D76" s="1"/>
      <c r="E76" s="1">
        <f t="shared" si="4"/>
        <v>0</v>
      </c>
      <c r="F76" s="1">
        <f t="shared" si="5"/>
        <v>4</v>
      </c>
      <c r="H76" s="1"/>
      <c r="I76" s="1"/>
      <c r="J76" s="1"/>
      <c r="K76" s="1"/>
      <c r="L76" s="1">
        <f t="shared" si="6"/>
        <v>0</v>
      </c>
      <c r="M76" s="1">
        <f t="shared" si="7"/>
        <v>4</v>
      </c>
    </row>
    <row r="77" spans="1:13" x14ac:dyDescent="0.2">
      <c r="A77" s="1"/>
      <c r="B77" s="1"/>
      <c r="C77" s="1"/>
      <c r="D77" s="1"/>
      <c r="E77" s="1">
        <f t="shared" si="4"/>
        <v>0</v>
      </c>
      <c r="F77" s="1">
        <f t="shared" si="5"/>
        <v>4</v>
      </c>
      <c r="H77" s="1"/>
      <c r="I77" s="1"/>
      <c r="J77" s="1"/>
      <c r="K77" s="1"/>
      <c r="L77" s="1">
        <f t="shared" si="6"/>
        <v>0</v>
      </c>
      <c r="M77" s="1">
        <f t="shared" si="7"/>
        <v>4</v>
      </c>
    </row>
    <row r="78" spans="1:13" x14ac:dyDescent="0.2">
      <c r="A78" s="1"/>
      <c r="B78" s="1"/>
      <c r="C78" s="1"/>
      <c r="D78" s="1"/>
      <c r="E78" s="1">
        <f t="shared" si="4"/>
        <v>0</v>
      </c>
      <c r="F78" s="1">
        <f t="shared" si="5"/>
        <v>4</v>
      </c>
      <c r="H78" s="1"/>
      <c r="I78" s="1"/>
      <c r="J78" s="1"/>
      <c r="K78" s="1"/>
      <c r="L78" s="1">
        <f t="shared" si="6"/>
        <v>0</v>
      </c>
      <c r="M78" s="1">
        <f t="shared" si="7"/>
        <v>4</v>
      </c>
    </row>
    <row r="79" spans="1:13" x14ac:dyDescent="0.2">
      <c r="A79" s="1"/>
      <c r="B79" s="1"/>
      <c r="C79" s="1"/>
      <c r="D79" s="1"/>
      <c r="E79" s="1">
        <f t="shared" si="4"/>
        <v>0</v>
      </c>
      <c r="F79" s="1">
        <f t="shared" si="5"/>
        <v>4</v>
      </c>
      <c r="H79" s="1"/>
      <c r="I79" s="1"/>
      <c r="J79" s="1"/>
      <c r="K79" s="1"/>
      <c r="L79" s="1">
        <f t="shared" si="6"/>
        <v>0</v>
      </c>
      <c r="M79" s="1">
        <f t="shared" si="7"/>
        <v>4</v>
      </c>
    </row>
    <row r="80" spans="1:13" x14ac:dyDescent="0.2">
      <c r="A80" s="1"/>
      <c r="B80" s="1"/>
      <c r="C80" s="1"/>
      <c r="D80" s="1"/>
      <c r="E80" s="1">
        <f t="shared" si="4"/>
        <v>0</v>
      </c>
      <c r="F80" s="1">
        <f t="shared" si="5"/>
        <v>4</v>
      </c>
      <c r="H80" s="1"/>
      <c r="I80" s="1"/>
      <c r="J80" s="1"/>
      <c r="K80" s="1"/>
      <c r="L80" s="1">
        <f t="shared" si="6"/>
        <v>0</v>
      </c>
      <c r="M80" s="1">
        <f t="shared" si="7"/>
        <v>4</v>
      </c>
    </row>
    <row r="81" spans="1:13" x14ac:dyDescent="0.2">
      <c r="A81" s="1"/>
      <c r="B81" s="1"/>
      <c r="C81" s="1"/>
      <c r="D81" s="1"/>
      <c r="E81" s="1">
        <f t="shared" si="4"/>
        <v>0</v>
      </c>
      <c r="F81" s="1">
        <f t="shared" si="5"/>
        <v>4</v>
      </c>
      <c r="H81" s="1"/>
      <c r="I81" s="1"/>
      <c r="J81" s="1"/>
      <c r="K81" s="1"/>
      <c r="L81" s="1">
        <f t="shared" si="6"/>
        <v>0</v>
      </c>
      <c r="M81" s="1">
        <f t="shared" si="7"/>
        <v>4</v>
      </c>
    </row>
  </sheetData>
  <mergeCells count="2">
    <mergeCell ref="A1:F1"/>
    <mergeCell ref="H1:M1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ACC619-B264-41D4-B690-88B155BA055F}">
  <dimension ref="A1:M81"/>
  <sheetViews>
    <sheetView workbookViewId="0">
      <selection sqref="A1:F1"/>
    </sheetView>
  </sheetViews>
  <sheetFormatPr baseColWidth="10" defaultRowHeight="15" x14ac:dyDescent="0.2"/>
  <cols>
    <col min="1" max="1" width="19.1640625" customWidth="1"/>
    <col min="5" max="5" width="1.5" customWidth="1"/>
    <col min="8" max="8" width="23" customWidth="1"/>
    <col min="12" max="12" width="1.1640625" customWidth="1"/>
  </cols>
  <sheetData>
    <row r="1" spans="1:13" x14ac:dyDescent="0.2">
      <c r="A1" s="70" t="s">
        <v>6</v>
      </c>
      <c r="B1" s="70"/>
      <c r="C1" s="70"/>
      <c r="D1" s="70"/>
      <c r="E1" s="70"/>
      <c r="F1" s="70"/>
      <c r="H1" s="70" t="s">
        <v>7</v>
      </c>
      <c r="I1" s="70"/>
      <c r="J1" s="70"/>
      <c r="K1" s="70"/>
      <c r="L1" s="70"/>
      <c r="M1" s="70"/>
    </row>
    <row r="2" spans="1:13" x14ac:dyDescent="0.2">
      <c r="A2" s="1" t="s">
        <v>0</v>
      </c>
      <c r="B2" s="1" t="s">
        <v>3</v>
      </c>
      <c r="C2" s="1" t="s">
        <v>4</v>
      </c>
      <c r="D2" s="1" t="s">
        <v>25</v>
      </c>
      <c r="E2" s="1"/>
      <c r="F2" s="1" t="s">
        <v>5</v>
      </c>
      <c r="H2" s="1" t="s">
        <v>0</v>
      </c>
      <c r="I2" s="1" t="s">
        <v>3</v>
      </c>
      <c r="J2" s="1" t="s">
        <v>4</v>
      </c>
      <c r="K2" s="1" t="s">
        <v>25</v>
      </c>
      <c r="L2" s="1"/>
      <c r="M2" s="1" t="s">
        <v>5</v>
      </c>
    </row>
    <row r="3" spans="1:13" x14ac:dyDescent="0.2">
      <c r="A3" s="1" t="str" cm="1">
        <f t="array" ref="A3:D4">_xlfn._xlws.FILTER(Starterliste!$C:$F,(Starterliste!H:H="Ju")*(Starterliste!I:I="D"))</f>
        <v>Gruber  Alfred</v>
      </c>
      <c r="B3" s="1">
        <v>660</v>
      </c>
      <c r="C3" s="1">
        <v>1</v>
      </c>
      <c r="D3" s="1">
        <v>1</v>
      </c>
      <c r="E3" s="1">
        <f>B3*1000+C3*10+D3*1</f>
        <v>660011</v>
      </c>
      <c r="F3" s="1">
        <f>_xlfn.RANK.EQ(E3,$E$3:$E$81,0)</f>
        <v>1</v>
      </c>
      <c r="H3" s="1" t="str" cm="1">
        <f t="array" ref="H3:K6">_xlfn._xlws.FILTER(Starterliste!$C:$F,(Starterliste!H:H="Ju")*(Starterliste!I:I="M"))</f>
        <v>Linde  Natalie</v>
      </c>
      <c r="I3" s="1">
        <v>250</v>
      </c>
      <c r="J3" s="1">
        <v>0</v>
      </c>
      <c r="K3" s="1">
        <v>0</v>
      </c>
      <c r="L3" s="1">
        <f>I3*1000+J3*10+K3*1</f>
        <v>250000</v>
      </c>
      <c r="M3" s="1">
        <f>_xlfn.RANK.EQ(L3,$L$3:$L$81,0)</f>
        <v>1</v>
      </c>
    </row>
    <row r="4" spans="1:13" x14ac:dyDescent="0.2">
      <c r="A4" s="1" t="str">
        <v>Blomberg  Armin</v>
      </c>
      <c r="B4" s="1">
        <v>222</v>
      </c>
      <c r="C4" s="1">
        <v>0</v>
      </c>
      <c r="D4" s="1">
        <v>0</v>
      </c>
      <c r="E4" s="1">
        <f t="shared" ref="E4:E67" si="0">B4*1000+C4*10+D4*1</f>
        <v>222000</v>
      </c>
      <c r="F4" s="1">
        <f t="shared" ref="F4:F67" si="1">_xlfn.RANK.EQ(E4,$E$3:$E$81,0)</f>
        <v>2</v>
      </c>
      <c r="H4" s="1" t="str">
        <v>Nordhoff  Silke</v>
      </c>
      <c r="I4" s="1">
        <v>240</v>
      </c>
      <c r="J4" s="1">
        <v>0</v>
      </c>
      <c r="K4" s="1">
        <v>0</v>
      </c>
      <c r="L4" s="1">
        <f t="shared" ref="L4:L67" si="2">I4*1000+J4*10+K4*1</f>
        <v>240000</v>
      </c>
      <c r="M4" s="1">
        <f t="shared" ref="M4:M67" si="3">_xlfn.RANK.EQ(L4,$L$3:$L$81,0)</f>
        <v>2</v>
      </c>
    </row>
    <row r="5" spans="1:13" x14ac:dyDescent="0.2">
      <c r="A5" s="1"/>
      <c r="B5" s="1"/>
      <c r="C5" s="1"/>
      <c r="D5" s="1"/>
      <c r="E5" s="1">
        <f t="shared" si="0"/>
        <v>0</v>
      </c>
      <c r="F5" s="1">
        <f t="shared" si="1"/>
        <v>3</v>
      </c>
      <c r="H5" s="1" t="str">
        <v>Gruber  Sabine</v>
      </c>
      <c r="I5" s="1">
        <v>220</v>
      </c>
      <c r="J5" s="1">
        <v>0</v>
      </c>
      <c r="K5" s="1">
        <v>0</v>
      </c>
      <c r="L5" s="1">
        <f t="shared" si="2"/>
        <v>220000</v>
      </c>
      <c r="M5" s="1">
        <f t="shared" si="3"/>
        <v>3</v>
      </c>
    </row>
    <row r="6" spans="1:13" x14ac:dyDescent="0.2">
      <c r="A6" s="1"/>
      <c r="B6" s="1"/>
      <c r="C6" s="1"/>
      <c r="D6" s="1"/>
      <c r="E6" s="1">
        <f t="shared" si="0"/>
        <v>0</v>
      </c>
      <c r="F6" s="1">
        <f t="shared" si="1"/>
        <v>3</v>
      </c>
      <c r="H6" s="1" t="str">
        <v>Pollner  Anke</v>
      </c>
      <c r="I6" s="1">
        <v>130</v>
      </c>
      <c r="J6" s="1">
        <v>3</v>
      </c>
      <c r="K6" s="1">
        <v>4</v>
      </c>
      <c r="L6" s="1">
        <f t="shared" si="2"/>
        <v>130034</v>
      </c>
      <c r="M6" s="1">
        <f t="shared" si="3"/>
        <v>4</v>
      </c>
    </row>
    <row r="7" spans="1:13" x14ac:dyDescent="0.2">
      <c r="A7" s="1"/>
      <c r="B7" s="1"/>
      <c r="C7" s="1"/>
      <c r="D7" s="1"/>
      <c r="E7" s="1">
        <f t="shared" si="0"/>
        <v>0</v>
      </c>
      <c r="F7" s="1">
        <f t="shared" si="1"/>
        <v>3</v>
      </c>
      <c r="H7" s="1"/>
      <c r="I7" s="1"/>
      <c r="J7" s="1"/>
      <c r="K7" s="1"/>
      <c r="L7" s="1">
        <f t="shared" si="2"/>
        <v>0</v>
      </c>
      <c r="M7" s="1">
        <f t="shared" si="3"/>
        <v>5</v>
      </c>
    </row>
    <row r="8" spans="1:13" x14ac:dyDescent="0.2">
      <c r="A8" s="1"/>
      <c r="B8" s="1"/>
      <c r="C8" s="1"/>
      <c r="D8" s="1"/>
      <c r="E8" s="1">
        <f t="shared" si="0"/>
        <v>0</v>
      </c>
      <c r="F8" s="1">
        <f t="shared" si="1"/>
        <v>3</v>
      </c>
      <c r="H8" s="1"/>
      <c r="I8" s="1"/>
      <c r="J8" s="1"/>
      <c r="K8" s="1"/>
      <c r="L8" s="1">
        <f t="shared" si="2"/>
        <v>0</v>
      </c>
      <c r="M8" s="1">
        <f t="shared" si="3"/>
        <v>5</v>
      </c>
    </row>
    <row r="9" spans="1:13" x14ac:dyDescent="0.2">
      <c r="A9" s="1"/>
      <c r="B9" s="1"/>
      <c r="C9" s="1"/>
      <c r="D9" s="1"/>
      <c r="E9" s="1">
        <f t="shared" si="0"/>
        <v>0</v>
      </c>
      <c r="F9" s="1">
        <f t="shared" si="1"/>
        <v>3</v>
      </c>
      <c r="H9" s="1"/>
      <c r="I9" s="1"/>
      <c r="J9" s="1"/>
      <c r="K9" s="1"/>
      <c r="L9" s="1">
        <f t="shared" si="2"/>
        <v>0</v>
      </c>
      <c r="M9" s="1">
        <f t="shared" si="3"/>
        <v>5</v>
      </c>
    </row>
    <row r="10" spans="1:13" x14ac:dyDescent="0.2">
      <c r="A10" s="1"/>
      <c r="B10" s="1"/>
      <c r="C10" s="1"/>
      <c r="D10" s="1"/>
      <c r="E10" s="1">
        <f t="shared" si="0"/>
        <v>0</v>
      </c>
      <c r="F10" s="1">
        <f t="shared" si="1"/>
        <v>3</v>
      </c>
      <c r="H10" s="1"/>
      <c r="I10" s="1"/>
      <c r="J10" s="1"/>
      <c r="K10" s="1"/>
      <c r="L10" s="1">
        <f t="shared" si="2"/>
        <v>0</v>
      </c>
      <c r="M10" s="1">
        <f t="shared" si="3"/>
        <v>5</v>
      </c>
    </row>
    <row r="11" spans="1:13" x14ac:dyDescent="0.2">
      <c r="A11" s="1"/>
      <c r="B11" s="1"/>
      <c r="C11" s="1"/>
      <c r="D11" s="1"/>
      <c r="E11" s="1">
        <f t="shared" si="0"/>
        <v>0</v>
      </c>
      <c r="F11" s="1">
        <f t="shared" si="1"/>
        <v>3</v>
      </c>
      <c r="H11" s="1"/>
      <c r="I11" s="1"/>
      <c r="J11" s="1"/>
      <c r="K11" s="1"/>
      <c r="L11" s="1">
        <f t="shared" si="2"/>
        <v>0</v>
      </c>
      <c r="M11" s="1">
        <f t="shared" si="3"/>
        <v>5</v>
      </c>
    </row>
    <row r="12" spans="1:13" x14ac:dyDescent="0.2">
      <c r="A12" s="1"/>
      <c r="B12" s="1"/>
      <c r="C12" s="1"/>
      <c r="D12" s="1"/>
      <c r="E12" s="1">
        <f t="shared" si="0"/>
        <v>0</v>
      </c>
      <c r="F12" s="1">
        <f t="shared" si="1"/>
        <v>3</v>
      </c>
      <c r="H12" s="1"/>
      <c r="I12" s="1"/>
      <c r="J12" s="1"/>
      <c r="K12" s="1"/>
      <c r="L12" s="1">
        <f t="shared" si="2"/>
        <v>0</v>
      </c>
      <c r="M12" s="1">
        <f t="shared" si="3"/>
        <v>5</v>
      </c>
    </row>
    <row r="13" spans="1:13" x14ac:dyDescent="0.2">
      <c r="A13" s="1"/>
      <c r="B13" s="1"/>
      <c r="C13" s="1"/>
      <c r="D13" s="1"/>
      <c r="E13" s="1">
        <f t="shared" si="0"/>
        <v>0</v>
      </c>
      <c r="F13" s="1">
        <f t="shared" si="1"/>
        <v>3</v>
      </c>
      <c r="H13" s="1"/>
      <c r="I13" s="1"/>
      <c r="J13" s="1"/>
      <c r="K13" s="1"/>
      <c r="L13" s="1">
        <f t="shared" si="2"/>
        <v>0</v>
      </c>
      <c r="M13" s="1">
        <f t="shared" si="3"/>
        <v>5</v>
      </c>
    </row>
    <row r="14" spans="1:13" x14ac:dyDescent="0.2">
      <c r="A14" s="1"/>
      <c r="B14" s="1"/>
      <c r="C14" s="1"/>
      <c r="D14" s="1"/>
      <c r="E14" s="1">
        <f t="shared" si="0"/>
        <v>0</v>
      </c>
      <c r="F14" s="1">
        <f t="shared" si="1"/>
        <v>3</v>
      </c>
      <c r="H14" s="1"/>
      <c r="I14" s="1"/>
      <c r="J14" s="1"/>
      <c r="K14" s="1"/>
      <c r="L14" s="1">
        <f t="shared" si="2"/>
        <v>0</v>
      </c>
      <c r="M14" s="1">
        <f t="shared" si="3"/>
        <v>5</v>
      </c>
    </row>
    <row r="15" spans="1:13" x14ac:dyDescent="0.2">
      <c r="A15" s="1"/>
      <c r="B15" s="1"/>
      <c r="C15" s="1"/>
      <c r="D15" s="1"/>
      <c r="E15" s="1">
        <f t="shared" si="0"/>
        <v>0</v>
      </c>
      <c r="F15" s="1">
        <f t="shared" si="1"/>
        <v>3</v>
      </c>
      <c r="H15" s="1"/>
      <c r="I15" s="1"/>
      <c r="J15" s="1"/>
      <c r="K15" s="1"/>
      <c r="L15" s="1">
        <f t="shared" si="2"/>
        <v>0</v>
      </c>
      <c r="M15" s="1">
        <f t="shared" si="3"/>
        <v>5</v>
      </c>
    </row>
    <row r="16" spans="1:13" x14ac:dyDescent="0.2">
      <c r="A16" s="1"/>
      <c r="B16" s="1"/>
      <c r="C16" s="1"/>
      <c r="D16" s="1"/>
      <c r="E16" s="1">
        <f t="shared" si="0"/>
        <v>0</v>
      </c>
      <c r="F16" s="1">
        <f t="shared" si="1"/>
        <v>3</v>
      </c>
      <c r="H16" s="1"/>
      <c r="I16" s="1"/>
      <c r="J16" s="1"/>
      <c r="K16" s="1"/>
      <c r="L16" s="1">
        <f t="shared" si="2"/>
        <v>0</v>
      </c>
      <c r="M16" s="1">
        <f t="shared" si="3"/>
        <v>5</v>
      </c>
    </row>
    <row r="17" spans="1:13" x14ac:dyDescent="0.2">
      <c r="A17" s="1"/>
      <c r="B17" s="1"/>
      <c r="C17" s="1"/>
      <c r="D17" s="1"/>
      <c r="E17" s="1">
        <f t="shared" si="0"/>
        <v>0</v>
      </c>
      <c r="F17" s="1">
        <f t="shared" si="1"/>
        <v>3</v>
      </c>
      <c r="H17" s="1"/>
      <c r="I17" s="1"/>
      <c r="J17" s="1"/>
      <c r="K17" s="1"/>
      <c r="L17" s="1">
        <f t="shared" si="2"/>
        <v>0</v>
      </c>
      <c r="M17" s="1">
        <f t="shared" si="3"/>
        <v>5</v>
      </c>
    </row>
    <row r="18" spans="1:13" x14ac:dyDescent="0.2">
      <c r="A18" s="1"/>
      <c r="B18" s="1"/>
      <c r="C18" s="1"/>
      <c r="D18" s="1"/>
      <c r="E18" s="1">
        <f t="shared" si="0"/>
        <v>0</v>
      </c>
      <c r="F18" s="1">
        <f t="shared" si="1"/>
        <v>3</v>
      </c>
      <c r="H18" s="1"/>
      <c r="I18" s="1"/>
      <c r="J18" s="1"/>
      <c r="K18" s="1"/>
      <c r="L18" s="1">
        <f t="shared" si="2"/>
        <v>0</v>
      </c>
      <c r="M18" s="1">
        <f t="shared" si="3"/>
        <v>5</v>
      </c>
    </row>
    <row r="19" spans="1:13" x14ac:dyDescent="0.2">
      <c r="A19" s="1"/>
      <c r="B19" s="1"/>
      <c r="C19" s="1"/>
      <c r="D19" s="1"/>
      <c r="E19" s="1">
        <f t="shared" si="0"/>
        <v>0</v>
      </c>
      <c r="F19" s="1">
        <f t="shared" si="1"/>
        <v>3</v>
      </c>
      <c r="H19" s="1"/>
      <c r="I19" s="1"/>
      <c r="J19" s="1"/>
      <c r="K19" s="1"/>
      <c r="L19" s="1">
        <f t="shared" si="2"/>
        <v>0</v>
      </c>
      <c r="M19" s="1">
        <f t="shared" si="3"/>
        <v>5</v>
      </c>
    </row>
    <row r="20" spans="1:13" x14ac:dyDescent="0.2">
      <c r="A20" s="1"/>
      <c r="B20" s="1"/>
      <c r="C20" s="1"/>
      <c r="D20" s="1"/>
      <c r="E20" s="1">
        <f t="shared" si="0"/>
        <v>0</v>
      </c>
      <c r="F20" s="1">
        <f t="shared" si="1"/>
        <v>3</v>
      </c>
      <c r="H20" s="1"/>
      <c r="I20" s="1"/>
      <c r="J20" s="1"/>
      <c r="K20" s="1"/>
      <c r="L20" s="1">
        <f t="shared" si="2"/>
        <v>0</v>
      </c>
      <c r="M20" s="1">
        <f t="shared" si="3"/>
        <v>5</v>
      </c>
    </row>
    <row r="21" spans="1:13" x14ac:dyDescent="0.2">
      <c r="A21" s="1"/>
      <c r="B21" s="1"/>
      <c r="C21" s="1"/>
      <c r="D21" s="1"/>
      <c r="E21" s="1">
        <f t="shared" si="0"/>
        <v>0</v>
      </c>
      <c r="F21" s="1">
        <f t="shared" si="1"/>
        <v>3</v>
      </c>
      <c r="H21" s="1"/>
      <c r="I21" s="1"/>
      <c r="J21" s="1"/>
      <c r="K21" s="1"/>
      <c r="L21" s="1">
        <f t="shared" si="2"/>
        <v>0</v>
      </c>
      <c r="M21" s="1">
        <f t="shared" si="3"/>
        <v>5</v>
      </c>
    </row>
    <row r="22" spans="1:13" x14ac:dyDescent="0.2">
      <c r="A22" s="1"/>
      <c r="B22" s="1"/>
      <c r="C22" s="1"/>
      <c r="D22" s="1"/>
      <c r="E22" s="1">
        <f t="shared" si="0"/>
        <v>0</v>
      </c>
      <c r="F22" s="1">
        <f t="shared" si="1"/>
        <v>3</v>
      </c>
      <c r="H22" s="1"/>
      <c r="I22" s="1"/>
      <c r="J22" s="1"/>
      <c r="K22" s="1"/>
      <c r="L22" s="1">
        <f t="shared" si="2"/>
        <v>0</v>
      </c>
      <c r="M22" s="1">
        <f t="shared" si="3"/>
        <v>5</v>
      </c>
    </row>
    <row r="23" spans="1:13" x14ac:dyDescent="0.2">
      <c r="A23" s="1"/>
      <c r="B23" s="1"/>
      <c r="C23" s="1"/>
      <c r="D23" s="1"/>
      <c r="E23" s="1">
        <f t="shared" si="0"/>
        <v>0</v>
      </c>
      <c r="F23" s="1">
        <f t="shared" si="1"/>
        <v>3</v>
      </c>
      <c r="H23" s="1"/>
      <c r="I23" s="1"/>
      <c r="J23" s="1"/>
      <c r="K23" s="1"/>
      <c r="L23" s="1">
        <f t="shared" si="2"/>
        <v>0</v>
      </c>
      <c r="M23" s="1">
        <f t="shared" si="3"/>
        <v>5</v>
      </c>
    </row>
    <row r="24" spans="1:13" x14ac:dyDescent="0.2">
      <c r="A24" s="1"/>
      <c r="B24" s="1"/>
      <c r="C24" s="1"/>
      <c r="D24" s="1"/>
      <c r="E24" s="1">
        <f t="shared" si="0"/>
        <v>0</v>
      </c>
      <c r="F24" s="1">
        <f t="shared" si="1"/>
        <v>3</v>
      </c>
      <c r="H24" s="1"/>
      <c r="I24" s="1"/>
      <c r="J24" s="1"/>
      <c r="K24" s="1"/>
      <c r="L24" s="1">
        <f t="shared" si="2"/>
        <v>0</v>
      </c>
      <c r="M24" s="1">
        <f t="shared" si="3"/>
        <v>5</v>
      </c>
    </row>
    <row r="25" spans="1:13" x14ac:dyDescent="0.2">
      <c r="A25" s="1"/>
      <c r="B25" s="1"/>
      <c r="C25" s="1"/>
      <c r="D25" s="1"/>
      <c r="E25" s="1">
        <f t="shared" si="0"/>
        <v>0</v>
      </c>
      <c r="F25" s="1">
        <f t="shared" si="1"/>
        <v>3</v>
      </c>
      <c r="H25" s="1"/>
      <c r="I25" s="1"/>
      <c r="J25" s="1"/>
      <c r="K25" s="1"/>
      <c r="L25" s="1">
        <f t="shared" si="2"/>
        <v>0</v>
      </c>
      <c r="M25" s="1">
        <f t="shared" si="3"/>
        <v>5</v>
      </c>
    </row>
    <row r="26" spans="1:13" x14ac:dyDescent="0.2">
      <c r="A26" s="1"/>
      <c r="B26" s="1"/>
      <c r="C26" s="1"/>
      <c r="D26" s="1"/>
      <c r="E26" s="1">
        <f t="shared" si="0"/>
        <v>0</v>
      </c>
      <c r="F26" s="1">
        <f t="shared" si="1"/>
        <v>3</v>
      </c>
      <c r="H26" s="1"/>
      <c r="I26" s="1"/>
      <c r="J26" s="1"/>
      <c r="K26" s="1"/>
      <c r="L26" s="1">
        <f t="shared" si="2"/>
        <v>0</v>
      </c>
      <c r="M26" s="1">
        <f t="shared" si="3"/>
        <v>5</v>
      </c>
    </row>
    <row r="27" spans="1:13" x14ac:dyDescent="0.2">
      <c r="A27" s="1"/>
      <c r="B27" s="1"/>
      <c r="C27" s="1"/>
      <c r="D27" s="1"/>
      <c r="E27" s="1">
        <f t="shared" si="0"/>
        <v>0</v>
      </c>
      <c r="F27" s="1">
        <f t="shared" si="1"/>
        <v>3</v>
      </c>
      <c r="H27" s="1"/>
      <c r="I27" s="1"/>
      <c r="J27" s="1"/>
      <c r="K27" s="1"/>
      <c r="L27" s="1">
        <f t="shared" si="2"/>
        <v>0</v>
      </c>
      <c r="M27" s="1">
        <f t="shared" si="3"/>
        <v>5</v>
      </c>
    </row>
    <row r="28" spans="1:13" x14ac:dyDescent="0.2">
      <c r="A28" s="1"/>
      <c r="B28" s="1"/>
      <c r="C28" s="1"/>
      <c r="D28" s="1"/>
      <c r="E28" s="1">
        <f t="shared" si="0"/>
        <v>0</v>
      </c>
      <c r="F28" s="1">
        <f t="shared" si="1"/>
        <v>3</v>
      </c>
      <c r="H28" s="1"/>
      <c r="I28" s="1"/>
      <c r="J28" s="1"/>
      <c r="K28" s="1"/>
      <c r="L28" s="1">
        <f t="shared" si="2"/>
        <v>0</v>
      </c>
      <c r="M28" s="1">
        <f t="shared" si="3"/>
        <v>5</v>
      </c>
    </row>
    <row r="29" spans="1:13" x14ac:dyDescent="0.2">
      <c r="A29" s="1"/>
      <c r="B29" s="1"/>
      <c r="C29" s="1"/>
      <c r="D29" s="1"/>
      <c r="E29" s="1">
        <f t="shared" si="0"/>
        <v>0</v>
      </c>
      <c r="F29" s="1">
        <f t="shared" si="1"/>
        <v>3</v>
      </c>
      <c r="H29" s="1"/>
      <c r="I29" s="1"/>
      <c r="J29" s="1"/>
      <c r="K29" s="1"/>
      <c r="L29" s="1">
        <f t="shared" si="2"/>
        <v>0</v>
      </c>
      <c r="M29" s="1">
        <f t="shared" si="3"/>
        <v>5</v>
      </c>
    </row>
    <row r="30" spans="1:13" x14ac:dyDescent="0.2">
      <c r="A30" s="1"/>
      <c r="B30" s="1"/>
      <c r="C30" s="1"/>
      <c r="D30" s="1"/>
      <c r="E30" s="1">
        <f t="shared" si="0"/>
        <v>0</v>
      </c>
      <c r="F30" s="1">
        <f t="shared" si="1"/>
        <v>3</v>
      </c>
      <c r="H30" s="1"/>
      <c r="I30" s="1"/>
      <c r="J30" s="1"/>
      <c r="K30" s="1"/>
      <c r="L30" s="1">
        <f t="shared" si="2"/>
        <v>0</v>
      </c>
      <c r="M30" s="1">
        <f t="shared" si="3"/>
        <v>5</v>
      </c>
    </row>
    <row r="31" spans="1:13" x14ac:dyDescent="0.2">
      <c r="A31" s="1"/>
      <c r="B31" s="1"/>
      <c r="C31" s="1"/>
      <c r="D31" s="1"/>
      <c r="E31" s="1">
        <f t="shared" si="0"/>
        <v>0</v>
      </c>
      <c r="F31" s="1">
        <f t="shared" si="1"/>
        <v>3</v>
      </c>
      <c r="H31" s="1"/>
      <c r="I31" s="1"/>
      <c r="J31" s="1"/>
      <c r="K31" s="1"/>
      <c r="L31" s="1">
        <f t="shared" si="2"/>
        <v>0</v>
      </c>
      <c r="M31" s="1">
        <f t="shared" si="3"/>
        <v>5</v>
      </c>
    </row>
    <row r="32" spans="1:13" x14ac:dyDescent="0.2">
      <c r="A32" s="1"/>
      <c r="B32" s="1"/>
      <c r="C32" s="1"/>
      <c r="D32" s="1"/>
      <c r="E32" s="1">
        <f t="shared" si="0"/>
        <v>0</v>
      </c>
      <c r="F32" s="1">
        <f t="shared" si="1"/>
        <v>3</v>
      </c>
      <c r="H32" s="1"/>
      <c r="I32" s="1"/>
      <c r="J32" s="1"/>
      <c r="K32" s="1"/>
      <c r="L32" s="1">
        <f t="shared" si="2"/>
        <v>0</v>
      </c>
      <c r="M32" s="1">
        <f t="shared" si="3"/>
        <v>5</v>
      </c>
    </row>
    <row r="33" spans="1:13" x14ac:dyDescent="0.2">
      <c r="A33" s="1"/>
      <c r="B33" s="1"/>
      <c r="C33" s="1"/>
      <c r="D33" s="1"/>
      <c r="E33" s="1">
        <f t="shared" si="0"/>
        <v>0</v>
      </c>
      <c r="F33" s="1">
        <f t="shared" si="1"/>
        <v>3</v>
      </c>
      <c r="H33" s="1"/>
      <c r="I33" s="1"/>
      <c r="J33" s="1"/>
      <c r="K33" s="1"/>
      <c r="L33" s="1">
        <f t="shared" si="2"/>
        <v>0</v>
      </c>
      <c r="M33" s="1">
        <f t="shared" si="3"/>
        <v>5</v>
      </c>
    </row>
    <row r="34" spans="1:13" x14ac:dyDescent="0.2">
      <c r="A34" s="1"/>
      <c r="B34" s="1"/>
      <c r="C34" s="1"/>
      <c r="D34" s="1"/>
      <c r="E34" s="1">
        <f t="shared" si="0"/>
        <v>0</v>
      </c>
      <c r="F34" s="1">
        <f t="shared" si="1"/>
        <v>3</v>
      </c>
      <c r="H34" s="1"/>
      <c r="I34" s="1"/>
      <c r="J34" s="1"/>
      <c r="K34" s="1"/>
      <c r="L34" s="1">
        <f t="shared" si="2"/>
        <v>0</v>
      </c>
      <c r="M34" s="1">
        <f t="shared" si="3"/>
        <v>5</v>
      </c>
    </row>
    <row r="35" spans="1:13" x14ac:dyDescent="0.2">
      <c r="A35" s="1"/>
      <c r="B35" s="1"/>
      <c r="C35" s="1"/>
      <c r="D35" s="1"/>
      <c r="E35" s="1">
        <f t="shared" si="0"/>
        <v>0</v>
      </c>
      <c r="F35" s="1">
        <f t="shared" si="1"/>
        <v>3</v>
      </c>
      <c r="H35" s="1"/>
      <c r="I35" s="1"/>
      <c r="J35" s="1"/>
      <c r="K35" s="1"/>
      <c r="L35" s="1">
        <f t="shared" si="2"/>
        <v>0</v>
      </c>
      <c r="M35" s="1">
        <f t="shared" si="3"/>
        <v>5</v>
      </c>
    </row>
    <row r="36" spans="1:13" x14ac:dyDescent="0.2">
      <c r="A36" s="1"/>
      <c r="B36" s="1"/>
      <c r="C36" s="1"/>
      <c r="D36" s="1"/>
      <c r="E36" s="1">
        <f t="shared" si="0"/>
        <v>0</v>
      </c>
      <c r="F36" s="1">
        <f t="shared" si="1"/>
        <v>3</v>
      </c>
      <c r="H36" s="1"/>
      <c r="I36" s="1"/>
      <c r="J36" s="1"/>
      <c r="K36" s="1"/>
      <c r="L36" s="1">
        <f t="shared" si="2"/>
        <v>0</v>
      </c>
      <c r="M36" s="1">
        <f t="shared" si="3"/>
        <v>5</v>
      </c>
    </row>
    <row r="37" spans="1:13" x14ac:dyDescent="0.2">
      <c r="A37" s="1"/>
      <c r="B37" s="1"/>
      <c r="C37" s="1"/>
      <c r="D37" s="1"/>
      <c r="E37" s="1">
        <f t="shared" si="0"/>
        <v>0</v>
      </c>
      <c r="F37" s="1">
        <f t="shared" si="1"/>
        <v>3</v>
      </c>
      <c r="H37" s="1"/>
      <c r="I37" s="1"/>
      <c r="J37" s="1"/>
      <c r="K37" s="1"/>
      <c r="L37" s="1">
        <f t="shared" si="2"/>
        <v>0</v>
      </c>
      <c r="M37" s="1">
        <f t="shared" si="3"/>
        <v>5</v>
      </c>
    </row>
    <row r="38" spans="1:13" x14ac:dyDescent="0.2">
      <c r="A38" s="1"/>
      <c r="B38" s="1"/>
      <c r="C38" s="1"/>
      <c r="D38" s="1"/>
      <c r="E38" s="1">
        <f t="shared" si="0"/>
        <v>0</v>
      </c>
      <c r="F38" s="1">
        <f t="shared" si="1"/>
        <v>3</v>
      </c>
      <c r="H38" s="1"/>
      <c r="I38" s="1"/>
      <c r="J38" s="1"/>
      <c r="K38" s="1"/>
      <c r="L38" s="1">
        <f t="shared" si="2"/>
        <v>0</v>
      </c>
      <c r="M38" s="1">
        <f t="shared" si="3"/>
        <v>5</v>
      </c>
    </row>
    <row r="39" spans="1:13" x14ac:dyDescent="0.2">
      <c r="A39" s="1"/>
      <c r="B39" s="1"/>
      <c r="C39" s="1"/>
      <c r="D39" s="1"/>
      <c r="E39" s="1">
        <f t="shared" si="0"/>
        <v>0</v>
      </c>
      <c r="F39" s="1">
        <f t="shared" si="1"/>
        <v>3</v>
      </c>
      <c r="H39" s="1"/>
      <c r="I39" s="1"/>
      <c r="J39" s="1"/>
      <c r="K39" s="1"/>
      <c r="L39" s="1">
        <f t="shared" si="2"/>
        <v>0</v>
      </c>
      <c r="M39" s="1">
        <f t="shared" si="3"/>
        <v>5</v>
      </c>
    </row>
    <row r="40" spans="1:13" x14ac:dyDescent="0.2">
      <c r="A40" s="1"/>
      <c r="B40" s="1"/>
      <c r="C40" s="1"/>
      <c r="D40" s="1"/>
      <c r="E40" s="1">
        <f t="shared" si="0"/>
        <v>0</v>
      </c>
      <c r="F40" s="1">
        <f t="shared" si="1"/>
        <v>3</v>
      </c>
      <c r="H40" s="1"/>
      <c r="I40" s="1"/>
      <c r="J40" s="1"/>
      <c r="K40" s="1"/>
      <c r="L40" s="1">
        <f t="shared" si="2"/>
        <v>0</v>
      </c>
      <c r="M40" s="1">
        <f t="shared" si="3"/>
        <v>5</v>
      </c>
    </row>
    <row r="41" spans="1:13" x14ac:dyDescent="0.2">
      <c r="A41" s="1"/>
      <c r="B41" s="1"/>
      <c r="C41" s="1"/>
      <c r="D41" s="1"/>
      <c r="E41" s="1">
        <f t="shared" si="0"/>
        <v>0</v>
      </c>
      <c r="F41" s="1">
        <f t="shared" si="1"/>
        <v>3</v>
      </c>
      <c r="H41" s="1"/>
      <c r="I41" s="1"/>
      <c r="J41" s="1"/>
      <c r="K41" s="1"/>
      <c r="L41" s="1">
        <f t="shared" si="2"/>
        <v>0</v>
      </c>
      <c r="M41" s="1">
        <f t="shared" si="3"/>
        <v>5</v>
      </c>
    </row>
    <row r="42" spans="1:13" x14ac:dyDescent="0.2">
      <c r="A42" s="1"/>
      <c r="B42" s="1"/>
      <c r="C42" s="1"/>
      <c r="D42" s="1"/>
      <c r="E42" s="1">
        <f t="shared" si="0"/>
        <v>0</v>
      </c>
      <c r="F42" s="1">
        <f t="shared" si="1"/>
        <v>3</v>
      </c>
      <c r="H42" s="1"/>
      <c r="I42" s="1"/>
      <c r="J42" s="1"/>
      <c r="K42" s="1"/>
      <c r="L42" s="1">
        <f t="shared" si="2"/>
        <v>0</v>
      </c>
      <c r="M42" s="1">
        <f t="shared" si="3"/>
        <v>5</v>
      </c>
    </row>
    <row r="43" spans="1:13" x14ac:dyDescent="0.2">
      <c r="A43" s="1"/>
      <c r="B43" s="1"/>
      <c r="C43" s="1"/>
      <c r="D43" s="1"/>
      <c r="E43" s="1">
        <f t="shared" si="0"/>
        <v>0</v>
      </c>
      <c r="F43" s="1">
        <f t="shared" si="1"/>
        <v>3</v>
      </c>
      <c r="H43" s="1"/>
      <c r="I43" s="1"/>
      <c r="J43" s="1"/>
      <c r="K43" s="1"/>
      <c r="L43" s="1">
        <f t="shared" si="2"/>
        <v>0</v>
      </c>
      <c r="M43" s="1">
        <f t="shared" si="3"/>
        <v>5</v>
      </c>
    </row>
    <row r="44" spans="1:13" x14ac:dyDescent="0.2">
      <c r="A44" s="1"/>
      <c r="B44" s="1"/>
      <c r="C44" s="1"/>
      <c r="D44" s="1"/>
      <c r="E44" s="1">
        <f t="shared" si="0"/>
        <v>0</v>
      </c>
      <c r="F44" s="1">
        <f t="shared" si="1"/>
        <v>3</v>
      </c>
      <c r="H44" s="1"/>
      <c r="I44" s="1"/>
      <c r="J44" s="1"/>
      <c r="K44" s="1"/>
      <c r="L44" s="1">
        <f t="shared" si="2"/>
        <v>0</v>
      </c>
      <c r="M44" s="1">
        <f t="shared" si="3"/>
        <v>5</v>
      </c>
    </row>
    <row r="45" spans="1:13" x14ac:dyDescent="0.2">
      <c r="A45" s="1"/>
      <c r="B45" s="1"/>
      <c r="C45" s="1"/>
      <c r="D45" s="1"/>
      <c r="E45" s="1">
        <f t="shared" si="0"/>
        <v>0</v>
      </c>
      <c r="F45" s="1">
        <f t="shared" si="1"/>
        <v>3</v>
      </c>
      <c r="H45" s="1"/>
      <c r="I45" s="1"/>
      <c r="J45" s="1"/>
      <c r="K45" s="1"/>
      <c r="L45" s="1">
        <f t="shared" si="2"/>
        <v>0</v>
      </c>
      <c r="M45" s="1">
        <f t="shared" si="3"/>
        <v>5</v>
      </c>
    </row>
    <row r="46" spans="1:13" x14ac:dyDescent="0.2">
      <c r="A46" s="1"/>
      <c r="B46" s="1"/>
      <c r="C46" s="1"/>
      <c r="D46" s="1"/>
      <c r="E46" s="1">
        <f t="shared" si="0"/>
        <v>0</v>
      </c>
      <c r="F46" s="1">
        <f t="shared" si="1"/>
        <v>3</v>
      </c>
      <c r="H46" s="1"/>
      <c r="I46" s="1"/>
      <c r="J46" s="1"/>
      <c r="K46" s="1"/>
      <c r="L46" s="1">
        <f t="shared" si="2"/>
        <v>0</v>
      </c>
      <c r="M46" s="1">
        <f t="shared" si="3"/>
        <v>5</v>
      </c>
    </row>
    <row r="47" spans="1:13" x14ac:dyDescent="0.2">
      <c r="A47" s="1"/>
      <c r="B47" s="1"/>
      <c r="C47" s="1"/>
      <c r="D47" s="1"/>
      <c r="E47" s="1">
        <f t="shared" si="0"/>
        <v>0</v>
      </c>
      <c r="F47" s="1">
        <f t="shared" si="1"/>
        <v>3</v>
      </c>
      <c r="H47" s="1"/>
      <c r="I47" s="1"/>
      <c r="J47" s="1"/>
      <c r="K47" s="1"/>
      <c r="L47" s="1">
        <f t="shared" si="2"/>
        <v>0</v>
      </c>
      <c r="M47" s="1">
        <f t="shared" si="3"/>
        <v>5</v>
      </c>
    </row>
    <row r="48" spans="1:13" x14ac:dyDescent="0.2">
      <c r="A48" s="1"/>
      <c r="B48" s="1"/>
      <c r="C48" s="1"/>
      <c r="D48" s="1"/>
      <c r="E48" s="1">
        <f t="shared" si="0"/>
        <v>0</v>
      </c>
      <c r="F48" s="1">
        <f t="shared" si="1"/>
        <v>3</v>
      </c>
      <c r="H48" s="1"/>
      <c r="I48" s="1"/>
      <c r="J48" s="1"/>
      <c r="K48" s="1"/>
      <c r="L48" s="1">
        <f t="shared" si="2"/>
        <v>0</v>
      </c>
      <c r="M48" s="1">
        <f t="shared" si="3"/>
        <v>5</v>
      </c>
    </row>
    <row r="49" spans="1:13" x14ac:dyDescent="0.2">
      <c r="A49" s="1"/>
      <c r="B49" s="1"/>
      <c r="C49" s="1"/>
      <c r="D49" s="1"/>
      <c r="E49" s="1">
        <f t="shared" si="0"/>
        <v>0</v>
      </c>
      <c r="F49" s="1">
        <f t="shared" si="1"/>
        <v>3</v>
      </c>
      <c r="H49" s="1"/>
      <c r="I49" s="1"/>
      <c r="J49" s="1"/>
      <c r="K49" s="1"/>
      <c r="L49" s="1">
        <f t="shared" si="2"/>
        <v>0</v>
      </c>
      <c r="M49" s="1">
        <f t="shared" si="3"/>
        <v>5</v>
      </c>
    </row>
    <row r="50" spans="1:13" x14ac:dyDescent="0.2">
      <c r="A50" s="1"/>
      <c r="B50" s="1"/>
      <c r="C50" s="1"/>
      <c r="D50" s="1"/>
      <c r="E50" s="1">
        <f t="shared" si="0"/>
        <v>0</v>
      </c>
      <c r="F50" s="1">
        <f t="shared" si="1"/>
        <v>3</v>
      </c>
      <c r="H50" s="1"/>
      <c r="I50" s="1"/>
      <c r="J50" s="1"/>
      <c r="K50" s="1"/>
      <c r="L50" s="1">
        <f t="shared" si="2"/>
        <v>0</v>
      </c>
      <c r="M50" s="1">
        <f t="shared" si="3"/>
        <v>5</v>
      </c>
    </row>
    <row r="51" spans="1:13" x14ac:dyDescent="0.2">
      <c r="A51" s="1"/>
      <c r="B51" s="1"/>
      <c r="C51" s="1"/>
      <c r="D51" s="1"/>
      <c r="E51" s="1">
        <f t="shared" si="0"/>
        <v>0</v>
      </c>
      <c r="F51" s="1">
        <f t="shared" si="1"/>
        <v>3</v>
      </c>
      <c r="H51" s="1"/>
      <c r="I51" s="1"/>
      <c r="J51" s="1"/>
      <c r="K51" s="1"/>
      <c r="L51" s="1">
        <f t="shared" si="2"/>
        <v>0</v>
      </c>
      <c r="M51" s="1">
        <f t="shared" si="3"/>
        <v>5</v>
      </c>
    </row>
    <row r="52" spans="1:13" x14ac:dyDescent="0.2">
      <c r="A52" s="1"/>
      <c r="B52" s="1"/>
      <c r="C52" s="1"/>
      <c r="D52" s="1"/>
      <c r="E52" s="1">
        <f t="shared" si="0"/>
        <v>0</v>
      </c>
      <c r="F52" s="1">
        <f t="shared" si="1"/>
        <v>3</v>
      </c>
      <c r="H52" s="1"/>
      <c r="I52" s="1"/>
      <c r="J52" s="1"/>
      <c r="K52" s="1"/>
      <c r="L52" s="1">
        <f t="shared" si="2"/>
        <v>0</v>
      </c>
      <c r="M52" s="1">
        <f t="shared" si="3"/>
        <v>5</v>
      </c>
    </row>
    <row r="53" spans="1:13" x14ac:dyDescent="0.2">
      <c r="A53" s="1"/>
      <c r="B53" s="1"/>
      <c r="C53" s="1"/>
      <c r="D53" s="1"/>
      <c r="E53" s="1">
        <f t="shared" si="0"/>
        <v>0</v>
      </c>
      <c r="F53" s="1">
        <f t="shared" si="1"/>
        <v>3</v>
      </c>
      <c r="H53" s="1"/>
      <c r="I53" s="1"/>
      <c r="J53" s="1"/>
      <c r="K53" s="1"/>
      <c r="L53" s="1">
        <f t="shared" si="2"/>
        <v>0</v>
      </c>
      <c r="M53" s="1">
        <f t="shared" si="3"/>
        <v>5</v>
      </c>
    </row>
    <row r="54" spans="1:13" x14ac:dyDescent="0.2">
      <c r="A54" s="1"/>
      <c r="B54" s="1"/>
      <c r="C54" s="1"/>
      <c r="D54" s="1"/>
      <c r="E54" s="1">
        <f t="shared" si="0"/>
        <v>0</v>
      </c>
      <c r="F54" s="1">
        <f t="shared" si="1"/>
        <v>3</v>
      </c>
      <c r="H54" s="1"/>
      <c r="I54" s="1"/>
      <c r="J54" s="1"/>
      <c r="K54" s="1"/>
      <c r="L54" s="1">
        <f t="shared" si="2"/>
        <v>0</v>
      </c>
      <c r="M54" s="1">
        <f t="shared" si="3"/>
        <v>5</v>
      </c>
    </row>
    <row r="55" spans="1:13" x14ac:dyDescent="0.2">
      <c r="A55" s="1"/>
      <c r="B55" s="1"/>
      <c r="C55" s="1"/>
      <c r="D55" s="1"/>
      <c r="E55" s="1">
        <f t="shared" si="0"/>
        <v>0</v>
      </c>
      <c r="F55" s="1">
        <f t="shared" si="1"/>
        <v>3</v>
      </c>
      <c r="H55" s="1"/>
      <c r="I55" s="1"/>
      <c r="J55" s="1"/>
      <c r="K55" s="1"/>
      <c r="L55" s="1">
        <f t="shared" si="2"/>
        <v>0</v>
      </c>
      <c r="M55" s="1">
        <f t="shared" si="3"/>
        <v>5</v>
      </c>
    </row>
    <row r="56" spans="1:13" x14ac:dyDescent="0.2">
      <c r="A56" s="1"/>
      <c r="B56" s="1"/>
      <c r="C56" s="1"/>
      <c r="D56" s="1"/>
      <c r="E56" s="1">
        <f t="shared" si="0"/>
        <v>0</v>
      </c>
      <c r="F56" s="1">
        <f t="shared" si="1"/>
        <v>3</v>
      </c>
      <c r="H56" s="1"/>
      <c r="I56" s="1"/>
      <c r="J56" s="1"/>
      <c r="K56" s="1"/>
      <c r="L56" s="1">
        <f t="shared" si="2"/>
        <v>0</v>
      </c>
      <c r="M56" s="1">
        <f t="shared" si="3"/>
        <v>5</v>
      </c>
    </row>
    <row r="57" spans="1:13" x14ac:dyDescent="0.2">
      <c r="A57" s="1"/>
      <c r="B57" s="1"/>
      <c r="C57" s="1"/>
      <c r="D57" s="1"/>
      <c r="E57" s="1">
        <f t="shared" si="0"/>
        <v>0</v>
      </c>
      <c r="F57" s="1">
        <f t="shared" si="1"/>
        <v>3</v>
      </c>
      <c r="H57" s="1"/>
      <c r="I57" s="1"/>
      <c r="J57" s="1"/>
      <c r="K57" s="1"/>
      <c r="L57" s="1">
        <f t="shared" si="2"/>
        <v>0</v>
      </c>
      <c r="M57" s="1">
        <f t="shared" si="3"/>
        <v>5</v>
      </c>
    </row>
    <row r="58" spans="1:13" x14ac:dyDescent="0.2">
      <c r="A58" s="1"/>
      <c r="B58" s="1"/>
      <c r="C58" s="1"/>
      <c r="D58" s="1"/>
      <c r="E58" s="1">
        <f t="shared" si="0"/>
        <v>0</v>
      </c>
      <c r="F58" s="1">
        <f t="shared" si="1"/>
        <v>3</v>
      </c>
      <c r="H58" s="1"/>
      <c r="I58" s="1"/>
      <c r="J58" s="1"/>
      <c r="K58" s="1"/>
      <c r="L58" s="1">
        <f t="shared" si="2"/>
        <v>0</v>
      </c>
      <c r="M58" s="1">
        <f t="shared" si="3"/>
        <v>5</v>
      </c>
    </row>
    <row r="59" spans="1:13" x14ac:dyDescent="0.2">
      <c r="A59" s="1"/>
      <c r="B59" s="1"/>
      <c r="C59" s="1"/>
      <c r="D59" s="1"/>
      <c r="E59" s="1">
        <f t="shared" si="0"/>
        <v>0</v>
      </c>
      <c r="F59" s="1">
        <f t="shared" si="1"/>
        <v>3</v>
      </c>
      <c r="H59" s="1"/>
      <c r="I59" s="1"/>
      <c r="J59" s="1"/>
      <c r="K59" s="1"/>
      <c r="L59" s="1">
        <f t="shared" si="2"/>
        <v>0</v>
      </c>
      <c r="M59" s="1">
        <f t="shared" si="3"/>
        <v>5</v>
      </c>
    </row>
    <row r="60" spans="1:13" x14ac:dyDescent="0.2">
      <c r="A60" s="1"/>
      <c r="B60" s="1"/>
      <c r="C60" s="1"/>
      <c r="D60" s="1"/>
      <c r="E60" s="1">
        <f t="shared" si="0"/>
        <v>0</v>
      </c>
      <c r="F60" s="1">
        <f t="shared" si="1"/>
        <v>3</v>
      </c>
      <c r="H60" s="1"/>
      <c r="I60" s="1"/>
      <c r="J60" s="1"/>
      <c r="K60" s="1"/>
      <c r="L60" s="1">
        <f t="shared" si="2"/>
        <v>0</v>
      </c>
      <c r="M60" s="1">
        <f t="shared" si="3"/>
        <v>5</v>
      </c>
    </row>
    <row r="61" spans="1:13" x14ac:dyDescent="0.2">
      <c r="A61" s="1"/>
      <c r="B61" s="1"/>
      <c r="C61" s="1"/>
      <c r="D61" s="1"/>
      <c r="E61" s="1">
        <f t="shared" si="0"/>
        <v>0</v>
      </c>
      <c r="F61" s="1">
        <f t="shared" si="1"/>
        <v>3</v>
      </c>
      <c r="H61" s="1"/>
      <c r="I61" s="1"/>
      <c r="J61" s="1"/>
      <c r="K61" s="1"/>
      <c r="L61" s="1">
        <f t="shared" si="2"/>
        <v>0</v>
      </c>
      <c r="M61" s="1">
        <f t="shared" si="3"/>
        <v>5</v>
      </c>
    </row>
    <row r="62" spans="1:13" x14ac:dyDescent="0.2">
      <c r="A62" s="1"/>
      <c r="B62" s="1"/>
      <c r="C62" s="1"/>
      <c r="D62" s="1"/>
      <c r="E62" s="1">
        <f t="shared" si="0"/>
        <v>0</v>
      </c>
      <c r="F62" s="1">
        <f t="shared" si="1"/>
        <v>3</v>
      </c>
      <c r="H62" s="1"/>
      <c r="I62" s="1"/>
      <c r="J62" s="1"/>
      <c r="K62" s="1"/>
      <c r="L62" s="1">
        <f t="shared" si="2"/>
        <v>0</v>
      </c>
      <c r="M62" s="1">
        <f t="shared" si="3"/>
        <v>5</v>
      </c>
    </row>
    <row r="63" spans="1:13" x14ac:dyDescent="0.2">
      <c r="A63" s="1"/>
      <c r="B63" s="1"/>
      <c r="C63" s="1"/>
      <c r="D63" s="1"/>
      <c r="E63" s="1">
        <f t="shared" si="0"/>
        <v>0</v>
      </c>
      <c r="F63" s="1">
        <f t="shared" si="1"/>
        <v>3</v>
      </c>
      <c r="H63" s="1"/>
      <c r="I63" s="1"/>
      <c r="J63" s="1"/>
      <c r="K63" s="1"/>
      <c r="L63" s="1">
        <f t="shared" si="2"/>
        <v>0</v>
      </c>
      <c r="M63" s="1">
        <f t="shared" si="3"/>
        <v>5</v>
      </c>
    </row>
    <row r="64" spans="1:13" x14ac:dyDescent="0.2">
      <c r="A64" s="1"/>
      <c r="B64" s="1"/>
      <c r="C64" s="1"/>
      <c r="D64" s="1"/>
      <c r="E64" s="1">
        <f t="shared" si="0"/>
        <v>0</v>
      </c>
      <c r="F64" s="1">
        <f t="shared" si="1"/>
        <v>3</v>
      </c>
      <c r="H64" s="1"/>
      <c r="I64" s="1"/>
      <c r="J64" s="1"/>
      <c r="K64" s="1"/>
      <c r="L64" s="1">
        <f t="shared" si="2"/>
        <v>0</v>
      </c>
      <c r="M64" s="1">
        <f t="shared" si="3"/>
        <v>5</v>
      </c>
    </row>
    <row r="65" spans="1:13" x14ac:dyDescent="0.2">
      <c r="A65" s="1"/>
      <c r="B65" s="1"/>
      <c r="C65" s="1"/>
      <c r="D65" s="1"/>
      <c r="E65" s="1">
        <f t="shared" si="0"/>
        <v>0</v>
      </c>
      <c r="F65" s="1">
        <f t="shared" si="1"/>
        <v>3</v>
      </c>
      <c r="H65" s="1"/>
      <c r="I65" s="1"/>
      <c r="J65" s="1"/>
      <c r="K65" s="1"/>
      <c r="L65" s="1">
        <f t="shared" si="2"/>
        <v>0</v>
      </c>
      <c r="M65" s="1">
        <f t="shared" si="3"/>
        <v>5</v>
      </c>
    </row>
    <row r="66" spans="1:13" x14ac:dyDescent="0.2">
      <c r="A66" s="1"/>
      <c r="B66" s="1"/>
      <c r="C66" s="1"/>
      <c r="D66" s="1"/>
      <c r="E66" s="1">
        <f t="shared" si="0"/>
        <v>0</v>
      </c>
      <c r="F66" s="1">
        <f t="shared" si="1"/>
        <v>3</v>
      </c>
      <c r="H66" s="1"/>
      <c r="I66" s="1"/>
      <c r="J66" s="1"/>
      <c r="K66" s="1"/>
      <c r="L66" s="1">
        <f t="shared" si="2"/>
        <v>0</v>
      </c>
      <c r="M66" s="1">
        <f t="shared" si="3"/>
        <v>5</v>
      </c>
    </row>
    <row r="67" spans="1:13" x14ac:dyDescent="0.2">
      <c r="A67" s="1"/>
      <c r="B67" s="1"/>
      <c r="C67" s="1"/>
      <c r="D67" s="1"/>
      <c r="E67" s="1">
        <f t="shared" si="0"/>
        <v>0</v>
      </c>
      <c r="F67" s="1">
        <f t="shared" si="1"/>
        <v>3</v>
      </c>
      <c r="H67" s="1"/>
      <c r="I67" s="1"/>
      <c r="J67" s="1"/>
      <c r="K67" s="1"/>
      <c r="L67" s="1">
        <f t="shared" si="2"/>
        <v>0</v>
      </c>
      <c r="M67" s="1">
        <f t="shared" si="3"/>
        <v>5</v>
      </c>
    </row>
    <row r="68" spans="1:13" x14ac:dyDescent="0.2">
      <c r="A68" s="1"/>
      <c r="B68" s="1"/>
      <c r="C68" s="1"/>
      <c r="D68" s="1"/>
      <c r="E68" s="1">
        <f t="shared" ref="E68:E81" si="4">B68*1000+C68*10+D68*1</f>
        <v>0</v>
      </c>
      <c r="F68" s="1">
        <f t="shared" ref="F68:F81" si="5">_xlfn.RANK.EQ(E68,$E$3:$E$81,0)</f>
        <v>3</v>
      </c>
      <c r="H68" s="1"/>
      <c r="I68" s="1"/>
      <c r="J68" s="1"/>
      <c r="K68" s="1"/>
      <c r="L68" s="1">
        <f t="shared" ref="L68:L81" si="6">I68*1000+J68*10+K68*1</f>
        <v>0</v>
      </c>
      <c r="M68" s="1">
        <f t="shared" ref="M68:M81" si="7">_xlfn.RANK.EQ(L68,$L$3:$L$81,0)</f>
        <v>5</v>
      </c>
    </row>
    <row r="69" spans="1:13" x14ac:dyDescent="0.2">
      <c r="A69" s="1"/>
      <c r="B69" s="1"/>
      <c r="C69" s="1"/>
      <c r="D69" s="1"/>
      <c r="E69" s="1">
        <f t="shared" si="4"/>
        <v>0</v>
      </c>
      <c r="F69" s="1">
        <f t="shared" si="5"/>
        <v>3</v>
      </c>
      <c r="H69" s="1"/>
      <c r="I69" s="1"/>
      <c r="J69" s="1"/>
      <c r="K69" s="1"/>
      <c r="L69" s="1">
        <f t="shared" si="6"/>
        <v>0</v>
      </c>
      <c r="M69" s="1">
        <f t="shared" si="7"/>
        <v>5</v>
      </c>
    </row>
    <row r="70" spans="1:13" x14ac:dyDescent="0.2">
      <c r="A70" s="1"/>
      <c r="B70" s="1"/>
      <c r="C70" s="1"/>
      <c r="D70" s="1"/>
      <c r="E70" s="1">
        <f t="shared" si="4"/>
        <v>0</v>
      </c>
      <c r="F70" s="1">
        <f t="shared" si="5"/>
        <v>3</v>
      </c>
      <c r="H70" s="1"/>
      <c r="I70" s="1"/>
      <c r="J70" s="1"/>
      <c r="K70" s="1"/>
      <c r="L70" s="1">
        <f t="shared" si="6"/>
        <v>0</v>
      </c>
      <c r="M70" s="1">
        <f t="shared" si="7"/>
        <v>5</v>
      </c>
    </row>
    <row r="71" spans="1:13" x14ac:dyDescent="0.2">
      <c r="A71" s="1"/>
      <c r="B71" s="1"/>
      <c r="C71" s="1"/>
      <c r="D71" s="1"/>
      <c r="E71" s="1">
        <f t="shared" si="4"/>
        <v>0</v>
      </c>
      <c r="F71" s="1">
        <f t="shared" si="5"/>
        <v>3</v>
      </c>
      <c r="H71" s="1"/>
      <c r="I71" s="1"/>
      <c r="J71" s="1"/>
      <c r="K71" s="1"/>
      <c r="L71" s="1">
        <f t="shared" si="6"/>
        <v>0</v>
      </c>
      <c r="M71" s="1">
        <f t="shared" si="7"/>
        <v>5</v>
      </c>
    </row>
    <row r="72" spans="1:13" x14ac:dyDescent="0.2">
      <c r="A72" s="1"/>
      <c r="B72" s="1"/>
      <c r="C72" s="1"/>
      <c r="D72" s="1"/>
      <c r="E72" s="1">
        <f t="shared" si="4"/>
        <v>0</v>
      </c>
      <c r="F72" s="1">
        <f t="shared" si="5"/>
        <v>3</v>
      </c>
      <c r="H72" s="1"/>
      <c r="I72" s="1"/>
      <c r="J72" s="1"/>
      <c r="K72" s="1"/>
      <c r="L72" s="1">
        <f t="shared" si="6"/>
        <v>0</v>
      </c>
      <c r="M72" s="1">
        <f t="shared" si="7"/>
        <v>5</v>
      </c>
    </row>
    <row r="73" spans="1:13" x14ac:dyDescent="0.2">
      <c r="A73" s="1"/>
      <c r="B73" s="1"/>
      <c r="C73" s="1"/>
      <c r="D73" s="1"/>
      <c r="E73" s="1">
        <f t="shared" si="4"/>
        <v>0</v>
      </c>
      <c r="F73" s="1">
        <f t="shared" si="5"/>
        <v>3</v>
      </c>
      <c r="H73" s="1"/>
      <c r="I73" s="1"/>
      <c r="J73" s="1"/>
      <c r="K73" s="1"/>
      <c r="L73" s="1">
        <f t="shared" si="6"/>
        <v>0</v>
      </c>
      <c r="M73" s="1">
        <f t="shared" si="7"/>
        <v>5</v>
      </c>
    </row>
    <row r="74" spans="1:13" x14ac:dyDescent="0.2">
      <c r="A74" s="1"/>
      <c r="B74" s="1"/>
      <c r="C74" s="1"/>
      <c r="D74" s="1"/>
      <c r="E74" s="1">
        <f t="shared" si="4"/>
        <v>0</v>
      </c>
      <c r="F74" s="1">
        <f t="shared" si="5"/>
        <v>3</v>
      </c>
      <c r="H74" s="1"/>
      <c r="I74" s="1"/>
      <c r="J74" s="1"/>
      <c r="K74" s="1"/>
      <c r="L74" s="1">
        <f t="shared" si="6"/>
        <v>0</v>
      </c>
      <c r="M74" s="1">
        <f t="shared" si="7"/>
        <v>5</v>
      </c>
    </row>
    <row r="75" spans="1:13" x14ac:dyDescent="0.2">
      <c r="A75" s="1"/>
      <c r="B75" s="1"/>
      <c r="C75" s="1"/>
      <c r="D75" s="1"/>
      <c r="E75" s="1">
        <f t="shared" si="4"/>
        <v>0</v>
      </c>
      <c r="F75" s="1">
        <f t="shared" si="5"/>
        <v>3</v>
      </c>
      <c r="H75" s="1"/>
      <c r="I75" s="1"/>
      <c r="J75" s="1"/>
      <c r="K75" s="1"/>
      <c r="L75" s="1">
        <f t="shared" si="6"/>
        <v>0</v>
      </c>
      <c r="M75" s="1">
        <f t="shared" si="7"/>
        <v>5</v>
      </c>
    </row>
    <row r="76" spans="1:13" x14ac:dyDescent="0.2">
      <c r="A76" s="1"/>
      <c r="B76" s="1"/>
      <c r="C76" s="1"/>
      <c r="D76" s="1"/>
      <c r="E76" s="1">
        <f t="shared" si="4"/>
        <v>0</v>
      </c>
      <c r="F76" s="1">
        <f t="shared" si="5"/>
        <v>3</v>
      </c>
      <c r="H76" s="1"/>
      <c r="I76" s="1"/>
      <c r="J76" s="1"/>
      <c r="K76" s="1"/>
      <c r="L76" s="1">
        <f t="shared" si="6"/>
        <v>0</v>
      </c>
      <c r="M76" s="1">
        <f t="shared" si="7"/>
        <v>5</v>
      </c>
    </row>
    <row r="77" spans="1:13" x14ac:dyDescent="0.2">
      <c r="A77" s="1"/>
      <c r="B77" s="1"/>
      <c r="C77" s="1"/>
      <c r="D77" s="1"/>
      <c r="E77" s="1">
        <f t="shared" si="4"/>
        <v>0</v>
      </c>
      <c r="F77" s="1">
        <f t="shared" si="5"/>
        <v>3</v>
      </c>
      <c r="H77" s="1"/>
      <c r="I77" s="1"/>
      <c r="J77" s="1"/>
      <c r="K77" s="1"/>
      <c r="L77" s="1">
        <f t="shared" si="6"/>
        <v>0</v>
      </c>
      <c r="M77" s="1">
        <f t="shared" si="7"/>
        <v>5</v>
      </c>
    </row>
    <row r="78" spans="1:13" x14ac:dyDescent="0.2">
      <c r="A78" s="1"/>
      <c r="B78" s="1"/>
      <c r="C78" s="1"/>
      <c r="D78" s="1"/>
      <c r="E78" s="1">
        <f t="shared" si="4"/>
        <v>0</v>
      </c>
      <c r="F78" s="1">
        <f t="shared" si="5"/>
        <v>3</v>
      </c>
      <c r="H78" s="1"/>
      <c r="I78" s="1"/>
      <c r="J78" s="1"/>
      <c r="K78" s="1"/>
      <c r="L78" s="1">
        <f t="shared" si="6"/>
        <v>0</v>
      </c>
      <c r="M78" s="1">
        <f t="shared" si="7"/>
        <v>5</v>
      </c>
    </row>
    <row r="79" spans="1:13" x14ac:dyDescent="0.2">
      <c r="A79" s="1"/>
      <c r="B79" s="1"/>
      <c r="C79" s="1"/>
      <c r="D79" s="1"/>
      <c r="E79" s="1">
        <f t="shared" si="4"/>
        <v>0</v>
      </c>
      <c r="F79" s="1">
        <f t="shared" si="5"/>
        <v>3</v>
      </c>
      <c r="H79" s="1"/>
      <c r="I79" s="1"/>
      <c r="J79" s="1"/>
      <c r="K79" s="1"/>
      <c r="L79" s="1">
        <f t="shared" si="6"/>
        <v>0</v>
      </c>
      <c r="M79" s="1">
        <f t="shared" si="7"/>
        <v>5</v>
      </c>
    </row>
    <row r="80" spans="1:13" x14ac:dyDescent="0.2">
      <c r="A80" s="1"/>
      <c r="B80" s="1"/>
      <c r="C80" s="1"/>
      <c r="D80" s="1"/>
      <c r="E80" s="1">
        <f t="shared" si="4"/>
        <v>0</v>
      </c>
      <c r="F80" s="1">
        <f t="shared" si="5"/>
        <v>3</v>
      </c>
      <c r="H80" s="1"/>
      <c r="I80" s="1"/>
      <c r="J80" s="1"/>
      <c r="K80" s="1"/>
      <c r="L80" s="1">
        <f t="shared" si="6"/>
        <v>0</v>
      </c>
      <c r="M80" s="1">
        <f t="shared" si="7"/>
        <v>5</v>
      </c>
    </row>
    <row r="81" spans="1:13" x14ac:dyDescent="0.2">
      <c r="A81" s="1"/>
      <c r="B81" s="1"/>
      <c r="C81" s="1"/>
      <c r="D81" s="1"/>
      <c r="E81" s="1">
        <f t="shared" si="4"/>
        <v>0</v>
      </c>
      <c r="F81" s="1">
        <f t="shared" si="5"/>
        <v>3</v>
      </c>
      <c r="H81" s="1"/>
      <c r="I81" s="1"/>
      <c r="J81" s="1"/>
      <c r="K81" s="1"/>
      <c r="L81" s="1">
        <f t="shared" si="6"/>
        <v>0</v>
      </c>
      <c r="M81" s="1">
        <f t="shared" si="7"/>
        <v>5</v>
      </c>
    </row>
  </sheetData>
  <mergeCells count="2">
    <mergeCell ref="A1:F1"/>
    <mergeCell ref="H1:M1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274D38-6CBF-4C16-8C86-F2F8FEA5252B}">
  <dimension ref="A1:CE81"/>
  <sheetViews>
    <sheetView workbookViewId="0">
      <selection sqref="A1:F1"/>
    </sheetView>
  </sheetViews>
  <sheetFormatPr baseColWidth="10" defaultRowHeight="15" x14ac:dyDescent="0.2"/>
  <cols>
    <col min="1" max="1" width="20" customWidth="1"/>
    <col min="5" max="5" width="1.1640625" customWidth="1"/>
    <col min="8" max="8" width="23.1640625" customWidth="1"/>
    <col min="12" max="12" width="1.1640625" customWidth="1"/>
    <col min="15" max="15" width="20.6640625" customWidth="1"/>
    <col min="19" max="19" width="1.5" customWidth="1"/>
    <col min="22" max="22" width="19.5" customWidth="1"/>
    <col min="26" max="26" width="1.33203125" customWidth="1"/>
    <col min="29" max="29" width="19" customWidth="1"/>
    <col min="33" max="33" width="1.1640625" customWidth="1"/>
    <col min="36" max="36" width="19.5" customWidth="1"/>
    <col min="40" max="40" width="1.33203125" customWidth="1"/>
    <col min="43" max="43" width="20.1640625" customWidth="1"/>
    <col min="47" max="47" width="1.5" customWidth="1"/>
    <col min="50" max="50" width="20.83203125" customWidth="1"/>
    <col min="54" max="54" width="1.1640625" customWidth="1"/>
    <col min="57" max="57" width="21.1640625" customWidth="1"/>
    <col min="61" max="61" width="1.5" customWidth="1"/>
    <col min="64" max="64" width="20.6640625" customWidth="1"/>
    <col min="68" max="68" width="1.33203125" customWidth="1"/>
    <col min="71" max="71" width="20" customWidth="1"/>
    <col min="75" max="75" width="1" customWidth="1"/>
    <col min="78" max="78" width="19.83203125" customWidth="1"/>
    <col min="82" max="82" width="1" customWidth="1"/>
  </cols>
  <sheetData>
    <row r="1" spans="1:83" x14ac:dyDescent="0.2">
      <c r="A1" s="70" t="s">
        <v>23</v>
      </c>
      <c r="B1" s="70"/>
      <c r="C1" s="70"/>
      <c r="D1" s="70"/>
      <c r="E1" s="70"/>
      <c r="F1" s="70"/>
      <c r="H1" s="70" t="s">
        <v>24</v>
      </c>
      <c r="I1" s="70"/>
      <c r="J1" s="70"/>
      <c r="K1" s="70"/>
      <c r="L1" s="70"/>
      <c r="M1" s="70"/>
      <c r="O1" s="70" t="s">
        <v>15</v>
      </c>
      <c r="P1" s="70"/>
      <c r="Q1" s="70"/>
      <c r="R1" s="70"/>
      <c r="S1" s="70"/>
      <c r="T1" s="70"/>
      <c r="V1" s="70" t="s">
        <v>16</v>
      </c>
      <c r="W1" s="70"/>
      <c r="X1" s="70"/>
      <c r="Y1" s="70"/>
      <c r="Z1" s="70"/>
      <c r="AA1" s="70"/>
      <c r="AC1" s="70" t="s">
        <v>17</v>
      </c>
      <c r="AD1" s="70"/>
      <c r="AE1" s="70"/>
      <c r="AF1" s="70"/>
      <c r="AG1" s="70"/>
      <c r="AH1" s="70"/>
      <c r="AJ1" s="70" t="s">
        <v>18</v>
      </c>
      <c r="AK1" s="70"/>
      <c r="AL1" s="70"/>
      <c r="AM1" s="70"/>
      <c r="AN1" s="70"/>
      <c r="AO1" s="70"/>
      <c r="AQ1" s="70" t="s">
        <v>19</v>
      </c>
      <c r="AR1" s="70"/>
      <c r="AS1" s="70"/>
      <c r="AT1" s="70"/>
      <c r="AU1" s="70"/>
      <c r="AV1" s="70"/>
      <c r="AX1" s="70" t="s">
        <v>20</v>
      </c>
      <c r="AY1" s="70"/>
      <c r="AZ1" s="70"/>
      <c r="BA1" s="70"/>
      <c r="BB1" s="70"/>
      <c r="BC1" s="70"/>
      <c r="BE1" s="70" t="s">
        <v>49</v>
      </c>
      <c r="BF1" s="70"/>
      <c r="BG1" s="70"/>
      <c r="BH1" s="70"/>
      <c r="BI1" s="70"/>
      <c r="BJ1" s="70"/>
      <c r="BL1" s="70" t="s">
        <v>50</v>
      </c>
      <c r="BM1" s="70"/>
      <c r="BN1" s="70"/>
      <c r="BO1" s="70"/>
      <c r="BP1" s="70"/>
      <c r="BQ1" s="70"/>
      <c r="BS1" s="70" t="s">
        <v>21</v>
      </c>
      <c r="BT1" s="70"/>
      <c r="BU1" s="70"/>
      <c r="BV1" s="70"/>
      <c r="BW1" s="70"/>
      <c r="BX1" s="70"/>
      <c r="BZ1" s="70" t="s">
        <v>22</v>
      </c>
      <c r="CA1" s="70"/>
      <c r="CB1" s="70"/>
      <c r="CC1" s="70"/>
      <c r="CD1" s="70"/>
      <c r="CE1" s="70"/>
    </row>
    <row r="2" spans="1:83" x14ac:dyDescent="0.2">
      <c r="A2" s="1" t="s">
        <v>0</v>
      </c>
      <c r="B2" s="1" t="s">
        <v>3</v>
      </c>
      <c r="C2" s="1" t="s">
        <v>4</v>
      </c>
      <c r="D2" s="1" t="s">
        <v>25</v>
      </c>
      <c r="E2" s="1"/>
      <c r="F2" s="1" t="s">
        <v>5</v>
      </c>
      <c r="H2" s="1" t="s">
        <v>0</v>
      </c>
      <c r="I2" s="1" t="s">
        <v>3</v>
      </c>
      <c r="J2" s="1" t="s">
        <v>4</v>
      </c>
      <c r="K2" s="1" t="s">
        <v>25</v>
      </c>
      <c r="L2" s="1"/>
      <c r="M2" s="1" t="s">
        <v>5</v>
      </c>
      <c r="O2" s="1" t="s">
        <v>0</v>
      </c>
      <c r="P2" s="1" t="s">
        <v>3</v>
      </c>
      <c r="Q2" s="1" t="s">
        <v>4</v>
      </c>
      <c r="R2" s="1" t="s">
        <v>25</v>
      </c>
      <c r="S2" s="1"/>
      <c r="T2" s="1" t="s">
        <v>5</v>
      </c>
      <c r="V2" s="1" t="s">
        <v>0</v>
      </c>
      <c r="W2" s="1" t="s">
        <v>3</v>
      </c>
      <c r="X2" s="1" t="s">
        <v>4</v>
      </c>
      <c r="Y2" s="1" t="s">
        <v>25</v>
      </c>
      <c r="Z2" s="1"/>
      <c r="AA2" s="1" t="s">
        <v>5</v>
      </c>
      <c r="AC2" s="1" t="s">
        <v>0</v>
      </c>
      <c r="AD2" s="1" t="s">
        <v>3</v>
      </c>
      <c r="AE2" s="1" t="s">
        <v>4</v>
      </c>
      <c r="AF2" s="1" t="s">
        <v>25</v>
      </c>
      <c r="AG2" s="1"/>
      <c r="AH2" s="1" t="s">
        <v>5</v>
      </c>
      <c r="AJ2" s="1" t="s">
        <v>0</v>
      </c>
      <c r="AK2" s="1" t="s">
        <v>3</v>
      </c>
      <c r="AL2" s="1" t="s">
        <v>4</v>
      </c>
      <c r="AM2" s="1" t="s">
        <v>25</v>
      </c>
      <c r="AN2" s="1"/>
      <c r="AO2" s="1" t="s">
        <v>5</v>
      </c>
      <c r="AQ2" s="1" t="s">
        <v>0</v>
      </c>
      <c r="AR2" s="1" t="s">
        <v>3</v>
      </c>
      <c r="AS2" s="1" t="s">
        <v>4</v>
      </c>
      <c r="AT2" s="1" t="s">
        <v>25</v>
      </c>
      <c r="AU2" s="1"/>
      <c r="AV2" s="1" t="s">
        <v>5</v>
      </c>
      <c r="AX2" s="1" t="s">
        <v>0</v>
      </c>
      <c r="AY2" s="1" t="s">
        <v>3</v>
      </c>
      <c r="AZ2" s="1" t="s">
        <v>4</v>
      </c>
      <c r="BA2" s="1" t="s">
        <v>25</v>
      </c>
      <c r="BB2" s="1"/>
      <c r="BC2" s="1" t="s">
        <v>5</v>
      </c>
      <c r="BE2" s="1" t="s">
        <v>0</v>
      </c>
      <c r="BF2" s="1" t="s">
        <v>3</v>
      </c>
      <c r="BG2" s="1" t="s">
        <v>4</v>
      </c>
      <c r="BH2" s="1" t="s">
        <v>25</v>
      </c>
      <c r="BI2" s="1"/>
      <c r="BJ2" s="1" t="s">
        <v>5</v>
      </c>
      <c r="BL2" s="1" t="s">
        <v>0</v>
      </c>
      <c r="BM2" s="1" t="s">
        <v>3</v>
      </c>
      <c r="BN2" s="1" t="s">
        <v>4</v>
      </c>
      <c r="BO2" s="1" t="s">
        <v>25</v>
      </c>
      <c r="BP2" s="1"/>
      <c r="BQ2" s="1" t="s">
        <v>5</v>
      </c>
      <c r="BS2" s="1" t="s">
        <v>0</v>
      </c>
      <c r="BT2" s="1" t="s">
        <v>3</v>
      </c>
      <c r="BU2" s="1" t="s">
        <v>4</v>
      </c>
      <c r="BV2" s="1" t="s">
        <v>25</v>
      </c>
      <c r="BW2" s="1"/>
      <c r="BX2" s="1" t="s">
        <v>5</v>
      </c>
      <c r="BZ2" s="1" t="s">
        <v>0</v>
      </c>
      <c r="CA2" s="1" t="s">
        <v>3</v>
      </c>
      <c r="CB2" s="1" t="s">
        <v>4</v>
      </c>
      <c r="CC2" s="1" t="s">
        <v>25</v>
      </c>
      <c r="CD2" s="1"/>
      <c r="CE2" s="1" t="s">
        <v>5</v>
      </c>
    </row>
    <row r="3" spans="1:83" x14ac:dyDescent="0.2">
      <c r="A3" s="1" t="str" cm="1">
        <f t="array" ref="A3:D5">_xlfn._xlws.FILTER(Starterliste!$C:$F,(Starterliste!H:H="Da")*(Starterliste!I:I="D")*(Starterliste!J:J="PB"))</f>
        <v>Fürst  peter</v>
      </c>
      <c r="B3" s="1">
        <v>460</v>
      </c>
      <c r="C3" s="1">
        <v>0</v>
      </c>
      <c r="D3" s="1">
        <v>0</v>
      </c>
      <c r="E3" s="1">
        <f>B3*1000+C3*10+D3*1</f>
        <v>460000</v>
      </c>
      <c r="F3" s="1">
        <f>_xlfn.RANK.EQ(E3,$E$3:$E$81,0)</f>
        <v>1</v>
      </c>
      <c r="H3" s="1" t="str" cm="1">
        <f t="array" ref="H3:K4">_xlfn._xlws.FILTER(Starterliste!$C:$F,(Starterliste!H:H="Mä")*(Starterliste!I:I="M")*(Starterliste!J:J="PB"))</f>
        <v>Müller  Sandra</v>
      </c>
      <c r="I3" s="1">
        <v>333</v>
      </c>
      <c r="J3" s="1">
        <v>1</v>
      </c>
      <c r="K3" s="1">
        <v>2</v>
      </c>
      <c r="L3" s="1">
        <f>I3*1000+J3*10+K3*1</f>
        <v>333012</v>
      </c>
      <c r="M3" s="1">
        <f>_xlfn.RANK.EQ(L3,$L$3:$L$81,0)</f>
        <v>1</v>
      </c>
      <c r="O3" s="1" t="str" cm="1">
        <f t="array" ref="O3:R4">_xlfn._xlws.FILTER(Starterliste!$C:$F,(Starterliste!H:H="Da")*(Starterliste!I:I="D")*(Starterliste!J:J="LBM"))</f>
        <v>Müller  Ilse</v>
      </c>
      <c r="P3" s="1">
        <v>530</v>
      </c>
      <c r="Q3" s="1">
        <v>0</v>
      </c>
      <c r="R3" s="1">
        <v>0</v>
      </c>
      <c r="S3" s="1">
        <f>P3*1000+Q3*10+R3*1</f>
        <v>530000</v>
      </c>
      <c r="T3" s="1">
        <f>_xlfn.RANK.EQ(S3,$S$3:$S$81,0)</f>
        <v>1</v>
      </c>
      <c r="V3" s="1" t="str" cm="1">
        <f t="array" ref="V3:Y4">_xlfn._xlws.FILTER(Starterliste!$C:$F,(Starterliste!H:H="Mä")*(Starterliste!I:I="M")*(Starterliste!J:J="LBM"))</f>
        <v>Turner  Harald</v>
      </c>
      <c r="W3" s="1">
        <v>660</v>
      </c>
      <c r="X3" s="1">
        <v>1</v>
      </c>
      <c r="Y3" s="1">
        <v>1</v>
      </c>
      <c r="Z3" s="1">
        <f>W3*1000+X3*10+Y3*1</f>
        <v>660011</v>
      </c>
      <c r="AA3" s="1">
        <f>_xlfn.RANK.EQ(Z3,$Z$3:$Z$81,0)</f>
        <v>1</v>
      </c>
      <c r="AC3" s="1" t="str" cm="1">
        <f t="array" ref="AC3:AF4">_xlfn._xlws.FILTER(Starterliste!$C:$F,(Starterliste!H:H="Da")*(Starterliste!I:I="D")*(Starterliste!J:J="LB"))</f>
        <v>Schröder  Marie</v>
      </c>
      <c r="AD3" s="1">
        <v>660</v>
      </c>
      <c r="AE3" s="1">
        <v>1</v>
      </c>
      <c r="AF3" s="1">
        <v>5</v>
      </c>
      <c r="AG3" s="1">
        <f>AD3*1000+AE3*10+AF3*1</f>
        <v>660015</v>
      </c>
      <c r="AH3" s="1">
        <f>_xlfn.RANK.EQ(AG3,$AG$3:$AG$81,0)</f>
        <v>2</v>
      </c>
      <c r="AJ3" s="1" t="str" cm="1">
        <f t="array" ref="AJ3:AM4">_xlfn._xlws.FILTER(Starterliste!$C:$F,(Starterliste!H:H="Mä")*(Starterliste!I:I="M")*(Starterliste!J:J="LB"))</f>
        <v>Bollweg  Harald</v>
      </c>
      <c r="AK3" s="1">
        <v>450</v>
      </c>
      <c r="AL3" s="1">
        <v>0</v>
      </c>
      <c r="AM3" s="1">
        <v>0</v>
      </c>
      <c r="AN3" s="1">
        <f>AK3*1000+AL3*10+AM3*1</f>
        <v>450000</v>
      </c>
      <c r="AO3" s="1">
        <f>_xlfn.RANK.EQ(AN3,$AN$3:$AN$81,0)</f>
        <v>1</v>
      </c>
      <c r="AQ3" s="1" t="str" cm="1">
        <f t="array" ref="AQ3:AT4">_xlfn._xlws.FILTER(Starterliste!$C:$F,(Starterliste!H:H="Da")*(Starterliste!I:I="D")*(Starterliste!J:J="RBM"))</f>
        <v>Kroner  Simon</v>
      </c>
      <c r="AR3" s="1">
        <v>570</v>
      </c>
      <c r="AS3" s="1">
        <v>0</v>
      </c>
      <c r="AT3" s="1">
        <v>5</v>
      </c>
      <c r="AU3" s="1">
        <f>AR3*1000+AS3*10+AT3*1</f>
        <v>570005</v>
      </c>
      <c r="AV3" s="1">
        <f>_xlfn.RANK.EQ(AU3,$AU$3:$AU$81,0)</f>
        <v>1</v>
      </c>
      <c r="AX3" s="1" t="str" cm="1">
        <f t="array" ref="AX3:BA4">_xlfn._xlws.FILTER(Starterliste!$C:$F,(Starterliste!H:H="Mä")*(Starterliste!I:I="M")*(Starterliste!J:J="RBM"))</f>
        <v>Müller  Lina</v>
      </c>
      <c r="AY3" s="1">
        <v>520</v>
      </c>
      <c r="AZ3" s="1">
        <v>0</v>
      </c>
      <c r="BA3" s="1">
        <v>0</v>
      </c>
      <c r="BB3" s="1">
        <f>AY3*1000+AZ3*10+BA3*1</f>
        <v>520000</v>
      </c>
      <c r="BC3" s="1">
        <f>_xlfn.RANK.EQ(BB3,$BB$3:$BB$81,0)</f>
        <v>1</v>
      </c>
      <c r="BE3" s="1" t="str" cm="1">
        <f t="array" ref="BE3:BH5">_xlfn._xlws.FILTER(Starterliste!$C:$F,(Starterliste!H:H="Da")*(Starterliste!I:I="D")*(Starterliste!J:J="RB"))</f>
        <v>Loibl  Claudia</v>
      </c>
      <c r="BF3" s="1">
        <v>570</v>
      </c>
      <c r="BG3" s="1">
        <v>0</v>
      </c>
      <c r="BH3" s="1">
        <v>0</v>
      </c>
      <c r="BI3" s="1">
        <f>BF3*1000+BG3*10+BH3*1</f>
        <v>570000</v>
      </c>
      <c r="BJ3" s="1">
        <f>_xlfn.RANK.EQ(BI3,$BI$3:$BI$81,0)</f>
        <v>1</v>
      </c>
      <c r="BL3" s="1" t="str" cm="1">
        <f t="array" ref="BL3:BO5">_xlfn._xlws.FILTER(Starterliste!$C:$F,(Starterliste!H:H="Mä")*(Starterliste!I:I="M")*(Starterliste!J:J="RB"))</f>
        <v>Maier-Vorfelc   Albert</v>
      </c>
      <c r="BM3" s="1">
        <v>560</v>
      </c>
      <c r="BN3" s="1">
        <v>0</v>
      </c>
      <c r="BO3" s="1">
        <v>0</v>
      </c>
      <c r="BP3" s="1">
        <f>BM3*1000+BN3*10+BO3*1</f>
        <v>560000</v>
      </c>
      <c r="BQ3" s="1">
        <f>_xlfn.RANK.EQ(BP3,$BP$3:$BP$81,0)</f>
        <v>1</v>
      </c>
      <c r="BS3" s="1" t="str" cm="1">
        <f t="array" ref="BS3:BV5">_xlfn._xlws.FILTER(Starterliste!$C:$F,(Starterliste!H:H="Da")*(Starterliste!I:I="D")*(Starterliste!J:J="JB"))</f>
        <v>Ritter  Louisa</v>
      </c>
      <c r="BT3" s="1">
        <v>660</v>
      </c>
      <c r="BU3" s="1">
        <v>1</v>
      </c>
      <c r="BV3" s="1">
        <v>2</v>
      </c>
      <c r="BW3" s="1">
        <f>BT3*1000+BU3*10+BV3*1</f>
        <v>660012</v>
      </c>
      <c r="BX3" s="1">
        <f>_xlfn.RANK.EQ(BW3,$BW$3:$BW$81,0)</f>
        <v>1</v>
      </c>
      <c r="BZ3" s="1" t="str" cm="1">
        <f t="array" ref="BZ3:CC4">_xlfn._xlws.FILTER(Starterliste!$C:$F,(Starterliste!H:H="Mä")*(Starterliste!I:I="M")*(Starterliste!J:J="JB"))</f>
        <v>Mayer  Klaus</v>
      </c>
      <c r="CA3" s="1">
        <v>540</v>
      </c>
      <c r="CB3" s="1">
        <v>0</v>
      </c>
      <c r="CC3" s="1">
        <v>0</v>
      </c>
      <c r="CD3" s="1">
        <f>CA3*1000+CB3*10+CC3*1</f>
        <v>540000</v>
      </c>
      <c r="CE3" s="1">
        <f>_xlfn.RANK.EQ(CD3,$CD$3:$CD$81,0)</f>
        <v>1</v>
      </c>
    </row>
    <row r="4" spans="1:83" x14ac:dyDescent="0.2">
      <c r="A4" s="1" t="str">
        <v>Kroner  Herbert</v>
      </c>
      <c r="B4" s="1">
        <v>330</v>
      </c>
      <c r="C4" s="1">
        <v>0</v>
      </c>
      <c r="D4" s="1">
        <v>0</v>
      </c>
      <c r="E4" s="1">
        <f t="shared" ref="E4:E67" si="0">B4*1000+C4*10+D4*1</f>
        <v>330000</v>
      </c>
      <c r="F4" s="1">
        <f t="shared" ref="F4:F67" si="1">_xlfn.RANK.EQ(E4,$E$3:$E$81,0)</f>
        <v>2</v>
      </c>
      <c r="H4" s="1" t="str">
        <v>Bauer  Rudolf</v>
      </c>
      <c r="I4" s="1">
        <v>247</v>
      </c>
      <c r="J4" s="1">
        <v>0</v>
      </c>
      <c r="K4" s="1">
        <v>0</v>
      </c>
      <c r="L4" s="1">
        <f t="shared" ref="L4:L67" si="2">I4*1000+J4*10+K4*1</f>
        <v>247000</v>
      </c>
      <c r="M4" s="1">
        <f t="shared" ref="M4:M67" si="3">_xlfn.RANK.EQ(L4,$L$3:$L$81,0)</f>
        <v>2</v>
      </c>
      <c r="O4" s="1" t="str">
        <v>Ahlbrecht  Susanne</v>
      </c>
      <c r="P4" s="1">
        <v>120</v>
      </c>
      <c r="Q4" s="1">
        <v>4</v>
      </c>
      <c r="R4" s="1">
        <v>0</v>
      </c>
      <c r="S4" s="1">
        <f t="shared" ref="S4:S67" si="4">P4*1000+Q4*10+R4*1</f>
        <v>120040</v>
      </c>
      <c r="T4" s="1">
        <f t="shared" ref="T4:T67" si="5">_xlfn.RANK.EQ(S4,$S$3:$S$81,0)</f>
        <v>2</v>
      </c>
      <c r="V4" s="1" t="str">
        <v>Müller  Johann</v>
      </c>
      <c r="W4" s="1">
        <v>430</v>
      </c>
      <c r="X4" s="1">
        <v>0</v>
      </c>
      <c r="Y4" s="1">
        <v>0</v>
      </c>
      <c r="Z4" s="1">
        <f t="shared" ref="Z4:Z67" si="6">W4*1000+X4*10+Y4*1</f>
        <v>430000</v>
      </c>
      <c r="AA4" s="1">
        <f t="shared" ref="AA4:AA67" si="7">_xlfn.RANK.EQ(Z4,$Z$3:$Z$81,0)</f>
        <v>2</v>
      </c>
      <c r="AC4" s="1" t="str">
        <v>Starke  Moni</v>
      </c>
      <c r="AD4" s="1">
        <v>660</v>
      </c>
      <c r="AE4" s="1">
        <v>1</v>
      </c>
      <c r="AF4" s="1">
        <v>6</v>
      </c>
      <c r="AG4" s="1">
        <f t="shared" ref="AG4:AG67" si="8">AD4*1000+AE4*10+AF4*1</f>
        <v>660016</v>
      </c>
      <c r="AH4" s="1">
        <f t="shared" ref="AH4:AH67" si="9">_xlfn.RANK.EQ(AG4,$AG$3:$AG$81,0)</f>
        <v>1</v>
      </c>
      <c r="AJ4" s="1" t="str">
        <v>Heider  Wilhelm</v>
      </c>
      <c r="AK4" s="1">
        <v>420</v>
      </c>
      <c r="AL4" s="1">
        <v>0</v>
      </c>
      <c r="AM4" s="1">
        <v>0</v>
      </c>
      <c r="AN4" s="1">
        <f t="shared" ref="AN4:AN67" si="10">AK4*1000+AL4*10+AM4*1</f>
        <v>420000</v>
      </c>
      <c r="AO4" s="1">
        <f t="shared" ref="AO4:AO67" si="11">_xlfn.RANK.EQ(AN4,$AN$3:$AN$81,0)</f>
        <v>2</v>
      </c>
      <c r="AQ4" s="1" t="str">
        <v>Aalinger  In</v>
      </c>
      <c r="AR4" s="1">
        <v>230</v>
      </c>
      <c r="AS4" s="1">
        <v>0</v>
      </c>
      <c r="AT4" s="1">
        <v>0</v>
      </c>
      <c r="AU4" s="1">
        <f t="shared" ref="AU4:AU67" si="12">AR4*1000+AS4*10+AT4*1</f>
        <v>230000</v>
      </c>
      <c r="AV4" s="1">
        <f t="shared" ref="AV4:AV67" si="13">_xlfn.RANK.EQ(AU4,$AU$3:$AU$81,0)</f>
        <v>2</v>
      </c>
      <c r="AX4" s="1" t="str">
        <v>Riemenschneider  Klaus Friedric</v>
      </c>
      <c r="AY4" s="1">
        <v>130</v>
      </c>
      <c r="AZ4" s="1">
        <v>0</v>
      </c>
      <c r="BA4" s="1">
        <v>0</v>
      </c>
      <c r="BB4" s="1">
        <f t="shared" ref="BB4:BB67" si="14">AY4*1000+AZ4*10+BA4*1</f>
        <v>130000</v>
      </c>
      <c r="BC4" s="1">
        <f t="shared" ref="BC4:BC67" si="15">_xlfn.RANK.EQ(BB4,$BB$3:$BB$81,0)</f>
        <v>2</v>
      </c>
      <c r="BE4" s="1" t="str">
        <v>Mumpitz  Klara</v>
      </c>
      <c r="BF4" s="1">
        <v>222</v>
      </c>
      <c r="BG4" s="1">
        <v>2</v>
      </c>
      <c r="BH4" s="1">
        <v>1</v>
      </c>
      <c r="BI4" s="1">
        <f t="shared" ref="BI4:BI67" si="16">BF4*1000+BG4*10+BH4*1</f>
        <v>222021</v>
      </c>
      <c r="BJ4" s="1">
        <f t="shared" ref="BJ4:BJ67" si="17">_xlfn.RANK.EQ(BI4,$BI$3:$BI$81,0)</f>
        <v>2</v>
      </c>
      <c r="BL4" s="1" t="str">
        <v>Müller  Ben</v>
      </c>
      <c r="BM4" s="1">
        <v>444</v>
      </c>
      <c r="BN4" s="1">
        <v>1</v>
      </c>
      <c r="BO4" s="1">
        <v>1</v>
      </c>
      <c r="BP4" s="1">
        <f t="shared" ref="BP4:BP67" si="18">BM4*1000+BN4*10+BO4*1</f>
        <v>444011</v>
      </c>
      <c r="BQ4" s="1">
        <f t="shared" ref="BQ4:BQ67" si="19">_xlfn.RANK.EQ(BP4,$BP$3:$BP$81,0)</f>
        <v>2</v>
      </c>
      <c r="BS4" s="1" t="str">
        <v>Reuter  Jens</v>
      </c>
      <c r="BT4" s="1">
        <v>660</v>
      </c>
      <c r="BU4" s="1">
        <v>1</v>
      </c>
      <c r="BV4" s="1">
        <v>2</v>
      </c>
      <c r="BW4" s="1">
        <f t="shared" ref="BW4:BW67" si="20">BT4*1000+BU4*10+BV4*1</f>
        <v>660012</v>
      </c>
      <c r="BX4" s="1">
        <f t="shared" ref="BX4:BX67" si="21">_xlfn.RANK.EQ(BW4,$BW$3:$BW$81,0)</f>
        <v>1</v>
      </c>
      <c r="BZ4" s="1" t="str">
        <v>Zirnlich  Heinrich</v>
      </c>
      <c r="CA4" s="1">
        <v>333</v>
      </c>
      <c r="CB4" s="1">
        <v>0</v>
      </c>
      <c r="CC4" s="1">
        <v>0</v>
      </c>
      <c r="CD4" s="1">
        <f t="shared" ref="CD4:CD67" si="22">CA4*1000+CB4*10+CC4*1</f>
        <v>333000</v>
      </c>
      <c r="CE4" s="1">
        <f t="shared" ref="CE4:CE67" si="23">_xlfn.RANK.EQ(CD4,$CD$3:$CD$81,0)</f>
        <v>2</v>
      </c>
    </row>
    <row r="5" spans="1:83" x14ac:dyDescent="0.2">
      <c r="A5" s="1" t="str">
        <v>Kroner  Ilse</v>
      </c>
      <c r="B5" s="1">
        <v>120</v>
      </c>
      <c r="C5" s="1">
        <v>2</v>
      </c>
      <c r="D5" s="1">
        <v>3</v>
      </c>
      <c r="E5" s="1">
        <f t="shared" si="0"/>
        <v>120023</v>
      </c>
      <c r="F5" s="1">
        <f t="shared" si="1"/>
        <v>3</v>
      </c>
      <c r="H5" s="1"/>
      <c r="I5" s="1"/>
      <c r="J5" s="1"/>
      <c r="K5" s="1"/>
      <c r="L5" s="1">
        <f t="shared" si="2"/>
        <v>0</v>
      </c>
      <c r="M5" s="1">
        <f t="shared" si="3"/>
        <v>3</v>
      </c>
      <c r="O5" s="1"/>
      <c r="P5" s="1"/>
      <c r="Q5" s="1"/>
      <c r="R5" s="1"/>
      <c r="S5" s="1">
        <f t="shared" si="4"/>
        <v>0</v>
      </c>
      <c r="T5" s="1">
        <f t="shared" si="5"/>
        <v>3</v>
      </c>
      <c r="V5" s="1"/>
      <c r="W5" s="1"/>
      <c r="X5" s="1"/>
      <c r="Y5" s="1"/>
      <c r="Z5" s="1">
        <f t="shared" si="6"/>
        <v>0</v>
      </c>
      <c r="AA5" s="1">
        <f t="shared" si="7"/>
        <v>3</v>
      </c>
      <c r="AC5" s="1"/>
      <c r="AD5" s="1"/>
      <c r="AE5" s="1"/>
      <c r="AF5" s="1"/>
      <c r="AG5" s="1">
        <f t="shared" si="8"/>
        <v>0</v>
      </c>
      <c r="AH5" s="1">
        <f t="shared" si="9"/>
        <v>3</v>
      </c>
      <c r="AJ5" s="1"/>
      <c r="AK5" s="1"/>
      <c r="AL5" s="1"/>
      <c r="AM5" s="1"/>
      <c r="AN5" s="1">
        <f t="shared" si="10"/>
        <v>0</v>
      </c>
      <c r="AO5" s="1">
        <f t="shared" si="11"/>
        <v>3</v>
      </c>
      <c r="AQ5" s="1"/>
      <c r="AR5" s="1"/>
      <c r="AS5" s="1"/>
      <c r="AT5" s="1"/>
      <c r="AU5" s="1">
        <f t="shared" si="12"/>
        <v>0</v>
      </c>
      <c r="AV5" s="1">
        <f t="shared" si="13"/>
        <v>3</v>
      </c>
      <c r="AX5" s="1"/>
      <c r="AY5" s="1"/>
      <c r="AZ5" s="1"/>
      <c r="BA5" s="1"/>
      <c r="BB5" s="1">
        <f t="shared" si="14"/>
        <v>0</v>
      </c>
      <c r="BC5" s="1">
        <f t="shared" si="15"/>
        <v>3</v>
      </c>
      <c r="BE5" s="1" t="str">
        <v>Zitzlsberger  Karin</v>
      </c>
      <c r="BF5" s="1">
        <v>44</v>
      </c>
      <c r="BG5" s="1">
        <v>0</v>
      </c>
      <c r="BH5" s="1">
        <v>0</v>
      </c>
      <c r="BI5" s="1">
        <f t="shared" si="16"/>
        <v>44000</v>
      </c>
      <c r="BJ5" s="1">
        <f t="shared" si="17"/>
        <v>3</v>
      </c>
      <c r="BL5" s="1" t="str">
        <v>Tornberg  Jochen</v>
      </c>
      <c r="BM5" s="1">
        <v>360</v>
      </c>
      <c r="BN5" s="1">
        <v>1</v>
      </c>
      <c r="BO5" s="1">
        <v>0</v>
      </c>
      <c r="BP5" s="1">
        <f t="shared" si="18"/>
        <v>360010</v>
      </c>
      <c r="BQ5" s="1">
        <f t="shared" si="19"/>
        <v>3</v>
      </c>
      <c r="BS5" s="1" t="str">
        <v>Hubenschmied  Fredericke</v>
      </c>
      <c r="BT5" s="1">
        <v>340</v>
      </c>
      <c r="BU5" s="1">
        <v>0</v>
      </c>
      <c r="BV5" s="1">
        <v>0</v>
      </c>
      <c r="BW5" s="1">
        <f t="shared" si="20"/>
        <v>340000</v>
      </c>
      <c r="BX5" s="1">
        <f t="shared" si="21"/>
        <v>3</v>
      </c>
      <c r="BZ5" s="1"/>
      <c r="CA5" s="1"/>
      <c r="CB5" s="1"/>
      <c r="CC5" s="1"/>
      <c r="CD5" s="1">
        <f t="shared" si="22"/>
        <v>0</v>
      </c>
      <c r="CE5" s="1">
        <f t="shared" si="23"/>
        <v>3</v>
      </c>
    </row>
    <row r="6" spans="1:83" x14ac:dyDescent="0.2">
      <c r="A6" s="1"/>
      <c r="B6" s="1"/>
      <c r="C6" s="1"/>
      <c r="D6" s="1"/>
      <c r="E6" s="1">
        <f t="shared" si="0"/>
        <v>0</v>
      </c>
      <c r="F6" s="1">
        <f t="shared" si="1"/>
        <v>4</v>
      </c>
      <c r="H6" s="1"/>
      <c r="I6" s="1"/>
      <c r="J6" s="1"/>
      <c r="K6" s="1"/>
      <c r="L6" s="1">
        <f t="shared" si="2"/>
        <v>0</v>
      </c>
      <c r="M6" s="1">
        <f t="shared" si="3"/>
        <v>3</v>
      </c>
      <c r="O6" s="1"/>
      <c r="P6" s="1"/>
      <c r="Q6" s="1"/>
      <c r="R6" s="1"/>
      <c r="S6" s="1">
        <f t="shared" si="4"/>
        <v>0</v>
      </c>
      <c r="T6" s="1">
        <f t="shared" si="5"/>
        <v>3</v>
      </c>
      <c r="V6" s="1"/>
      <c r="W6" s="1"/>
      <c r="X6" s="1"/>
      <c r="Y6" s="1"/>
      <c r="Z6" s="1">
        <f t="shared" si="6"/>
        <v>0</v>
      </c>
      <c r="AA6" s="1">
        <f t="shared" si="7"/>
        <v>3</v>
      </c>
      <c r="AC6" s="1"/>
      <c r="AD6" s="1"/>
      <c r="AE6" s="1"/>
      <c r="AF6" s="1"/>
      <c r="AG6" s="1">
        <f t="shared" si="8"/>
        <v>0</v>
      </c>
      <c r="AH6" s="1">
        <f t="shared" si="9"/>
        <v>3</v>
      </c>
      <c r="AJ6" s="1"/>
      <c r="AK6" s="1"/>
      <c r="AL6" s="1"/>
      <c r="AM6" s="1"/>
      <c r="AN6" s="1">
        <f t="shared" si="10"/>
        <v>0</v>
      </c>
      <c r="AO6" s="1">
        <f t="shared" si="11"/>
        <v>3</v>
      </c>
      <c r="AQ6" s="1"/>
      <c r="AR6" s="1"/>
      <c r="AS6" s="1"/>
      <c r="AT6" s="1"/>
      <c r="AU6" s="1">
        <f t="shared" si="12"/>
        <v>0</v>
      </c>
      <c r="AV6" s="1">
        <f t="shared" si="13"/>
        <v>3</v>
      </c>
      <c r="AX6" s="1"/>
      <c r="AY6" s="1"/>
      <c r="AZ6" s="1"/>
      <c r="BA6" s="1"/>
      <c r="BB6" s="1">
        <f t="shared" si="14"/>
        <v>0</v>
      </c>
      <c r="BC6" s="1">
        <f t="shared" si="15"/>
        <v>3</v>
      </c>
      <c r="BE6" s="1"/>
      <c r="BF6" s="1"/>
      <c r="BG6" s="1"/>
      <c r="BH6" s="1"/>
      <c r="BI6" s="1">
        <f t="shared" si="16"/>
        <v>0</v>
      </c>
      <c r="BJ6" s="1">
        <f t="shared" si="17"/>
        <v>4</v>
      </c>
      <c r="BL6" s="1"/>
      <c r="BM6" s="1"/>
      <c r="BN6" s="1"/>
      <c r="BO6" s="1"/>
      <c r="BP6" s="1">
        <f t="shared" si="18"/>
        <v>0</v>
      </c>
      <c r="BQ6" s="1">
        <f t="shared" si="19"/>
        <v>4</v>
      </c>
      <c r="BS6" s="1"/>
      <c r="BT6" s="1"/>
      <c r="BU6" s="1"/>
      <c r="BV6" s="1"/>
      <c r="BW6" s="1">
        <f t="shared" si="20"/>
        <v>0</v>
      </c>
      <c r="BX6" s="1">
        <f t="shared" si="21"/>
        <v>4</v>
      </c>
      <c r="BZ6" s="1"/>
      <c r="CA6" s="1"/>
      <c r="CB6" s="1"/>
      <c r="CC6" s="1"/>
      <c r="CD6" s="1">
        <f t="shared" si="22"/>
        <v>0</v>
      </c>
      <c r="CE6" s="1">
        <f t="shared" si="23"/>
        <v>3</v>
      </c>
    </row>
    <row r="7" spans="1:83" x14ac:dyDescent="0.2">
      <c r="A7" s="1"/>
      <c r="B7" s="1"/>
      <c r="C7" s="1"/>
      <c r="D7" s="1"/>
      <c r="E7" s="1">
        <f t="shared" si="0"/>
        <v>0</v>
      </c>
      <c r="F7" s="1">
        <f t="shared" si="1"/>
        <v>4</v>
      </c>
      <c r="H7" s="1"/>
      <c r="I7" s="1"/>
      <c r="J7" s="1"/>
      <c r="K7" s="1"/>
      <c r="L7" s="1">
        <f t="shared" si="2"/>
        <v>0</v>
      </c>
      <c r="M7" s="1">
        <f t="shared" si="3"/>
        <v>3</v>
      </c>
      <c r="O7" s="1"/>
      <c r="P7" s="1"/>
      <c r="Q7" s="1"/>
      <c r="R7" s="1"/>
      <c r="S7" s="1">
        <f t="shared" si="4"/>
        <v>0</v>
      </c>
      <c r="T7" s="1">
        <f t="shared" si="5"/>
        <v>3</v>
      </c>
      <c r="V7" s="1"/>
      <c r="W7" s="1"/>
      <c r="X7" s="1"/>
      <c r="Y7" s="1"/>
      <c r="Z7" s="1">
        <f t="shared" si="6"/>
        <v>0</v>
      </c>
      <c r="AA7" s="1">
        <f t="shared" si="7"/>
        <v>3</v>
      </c>
      <c r="AC7" s="1"/>
      <c r="AD7" s="1"/>
      <c r="AE7" s="1"/>
      <c r="AF7" s="1"/>
      <c r="AG7" s="1">
        <f t="shared" si="8"/>
        <v>0</v>
      </c>
      <c r="AH7" s="1">
        <f t="shared" si="9"/>
        <v>3</v>
      </c>
      <c r="AJ7" s="1"/>
      <c r="AK7" s="1"/>
      <c r="AL7" s="1"/>
      <c r="AM7" s="1"/>
      <c r="AN7" s="1">
        <f t="shared" si="10"/>
        <v>0</v>
      </c>
      <c r="AO7" s="1">
        <f t="shared" si="11"/>
        <v>3</v>
      </c>
      <c r="AQ7" s="1"/>
      <c r="AR7" s="1"/>
      <c r="AS7" s="1"/>
      <c r="AT7" s="1"/>
      <c r="AU7" s="1">
        <f t="shared" si="12"/>
        <v>0</v>
      </c>
      <c r="AV7" s="1">
        <f t="shared" si="13"/>
        <v>3</v>
      </c>
      <c r="AX7" s="1"/>
      <c r="AY7" s="1"/>
      <c r="AZ7" s="1"/>
      <c r="BA7" s="1"/>
      <c r="BB7" s="1">
        <f t="shared" si="14"/>
        <v>0</v>
      </c>
      <c r="BC7" s="1">
        <f t="shared" si="15"/>
        <v>3</v>
      </c>
      <c r="BE7" s="1"/>
      <c r="BF7" s="1"/>
      <c r="BG7" s="1"/>
      <c r="BH7" s="1"/>
      <c r="BI7" s="1">
        <f t="shared" si="16"/>
        <v>0</v>
      </c>
      <c r="BJ7" s="1">
        <f t="shared" si="17"/>
        <v>4</v>
      </c>
      <c r="BL7" s="1"/>
      <c r="BM7" s="1"/>
      <c r="BN7" s="1"/>
      <c r="BO7" s="1"/>
      <c r="BP7" s="1">
        <f t="shared" si="18"/>
        <v>0</v>
      </c>
      <c r="BQ7" s="1">
        <f t="shared" si="19"/>
        <v>4</v>
      </c>
      <c r="BS7" s="1"/>
      <c r="BT7" s="1"/>
      <c r="BU7" s="1"/>
      <c r="BV7" s="1"/>
      <c r="BW7" s="1">
        <f t="shared" si="20"/>
        <v>0</v>
      </c>
      <c r="BX7" s="1">
        <f t="shared" si="21"/>
        <v>4</v>
      </c>
      <c r="BZ7" s="1"/>
      <c r="CA7" s="1"/>
      <c r="CB7" s="1"/>
      <c r="CC7" s="1"/>
      <c r="CD7" s="1">
        <f t="shared" si="22"/>
        <v>0</v>
      </c>
      <c r="CE7" s="1">
        <f t="shared" si="23"/>
        <v>3</v>
      </c>
    </row>
    <row r="8" spans="1:83" x14ac:dyDescent="0.2">
      <c r="A8" s="1"/>
      <c r="B8" s="1"/>
      <c r="C8" s="1"/>
      <c r="D8" s="1"/>
      <c r="E8" s="1">
        <f t="shared" si="0"/>
        <v>0</v>
      </c>
      <c r="F8" s="1">
        <f t="shared" si="1"/>
        <v>4</v>
      </c>
      <c r="H8" s="1"/>
      <c r="I8" s="1"/>
      <c r="J8" s="1"/>
      <c r="K8" s="1"/>
      <c r="L8" s="1">
        <f t="shared" si="2"/>
        <v>0</v>
      </c>
      <c r="M8" s="1">
        <f t="shared" si="3"/>
        <v>3</v>
      </c>
      <c r="O8" s="1"/>
      <c r="P8" s="1"/>
      <c r="Q8" s="1"/>
      <c r="R8" s="1"/>
      <c r="S8" s="1">
        <f t="shared" si="4"/>
        <v>0</v>
      </c>
      <c r="T8" s="1">
        <f t="shared" si="5"/>
        <v>3</v>
      </c>
      <c r="V8" s="1"/>
      <c r="W8" s="1"/>
      <c r="X8" s="1"/>
      <c r="Y8" s="1"/>
      <c r="Z8" s="1">
        <f t="shared" si="6"/>
        <v>0</v>
      </c>
      <c r="AA8" s="1">
        <f t="shared" si="7"/>
        <v>3</v>
      </c>
      <c r="AC8" s="1"/>
      <c r="AD8" s="1"/>
      <c r="AE8" s="1"/>
      <c r="AF8" s="1"/>
      <c r="AG8" s="1">
        <f t="shared" si="8"/>
        <v>0</v>
      </c>
      <c r="AH8" s="1">
        <f t="shared" si="9"/>
        <v>3</v>
      </c>
      <c r="AJ8" s="1"/>
      <c r="AK8" s="1"/>
      <c r="AL8" s="1"/>
      <c r="AM8" s="1"/>
      <c r="AN8" s="1">
        <f t="shared" si="10"/>
        <v>0</v>
      </c>
      <c r="AO8" s="1">
        <f t="shared" si="11"/>
        <v>3</v>
      </c>
      <c r="AQ8" s="1"/>
      <c r="AR8" s="1"/>
      <c r="AS8" s="1"/>
      <c r="AT8" s="1"/>
      <c r="AU8" s="1">
        <f t="shared" si="12"/>
        <v>0</v>
      </c>
      <c r="AV8" s="1">
        <f t="shared" si="13"/>
        <v>3</v>
      </c>
      <c r="AX8" s="1"/>
      <c r="AY8" s="1"/>
      <c r="AZ8" s="1"/>
      <c r="BA8" s="1"/>
      <c r="BB8" s="1">
        <f t="shared" si="14"/>
        <v>0</v>
      </c>
      <c r="BC8" s="1">
        <f t="shared" si="15"/>
        <v>3</v>
      </c>
      <c r="BE8" s="1"/>
      <c r="BF8" s="1"/>
      <c r="BG8" s="1"/>
      <c r="BH8" s="1"/>
      <c r="BI8" s="1">
        <f t="shared" si="16"/>
        <v>0</v>
      </c>
      <c r="BJ8" s="1">
        <f t="shared" si="17"/>
        <v>4</v>
      </c>
      <c r="BL8" s="1"/>
      <c r="BM8" s="1"/>
      <c r="BN8" s="1"/>
      <c r="BO8" s="1"/>
      <c r="BP8" s="1">
        <f t="shared" si="18"/>
        <v>0</v>
      </c>
      <c r="BQ8" s="1">
        <f t="shared" si="19"/>
        <v>4</v>
      </c>
      <c r="BS8" s="1"/>
      <c r="BT8" s="1"/>
      <c r="BU8" s="1"/>
      <c r="BV8" s="1"/>
      <c r="BW8" s="1">
        <f t="shared" si="20"/>
        <v>0</v>
      </c>
      <c r="BX8" s="1">
        <f t="shared" si="21"/>
        <v>4</v>
      </c>
      <c r="BZ8" s="1"/>
      <c r="CA8" s="1"/>
      <c r="CB8" s="1"/>
      <c r="CC8" s="1"/>
      <c r="CD8" s="1">
        <f t="shared" si="22"/>
        <v>0</v>
      </c>
      <c r="CE8" s="1">
        <f t="shared" si="23"/>
        <v>3</v>
      </c>
    </row>
    <row r="9" spans="1:83" x14ac:dyDescent="0.2">
      <c r="A9" s="1"/>
      <c r="B9" s="1"/>
      <c r="C9" s="1"/>
      <c r="D9" s="1"/>
      <c r="E9" s="1">
        <f t="shared" si="0"/>
        <v>0</v>
      </c>
      <c r="F9" s="1">
        <f t="shared" si="1"/>
        <v>4</v>
      </c>
      <c r="H9" s="1"/>
      <c r="I9" s="1"/>
      <c r="J9" s="1"/>
      <c r="K9" s="1"/>
      <c r="L9" s="1">
        <f t="shared" si="2"/>
        <v>0</v>
      </c>
      <c r="M9" s="1">
        <f t="shared" si="3"/>
        <v>3</v>
      </c>
      <c r="O9" s="1"/>
      <c r="P9" s="1"/>
      <c r="Q9" s="1"/>
      <c r="R9" s="1"/>
      <c r="S9" s="1">
        <f t="shared" si="4"/>
        <v>0</v>
      </c>
      <c r="T9" s="1">
        <f t="shared" si="5"/>
        <v>3</v>
      </c>
      <c r="V9" s="1"/>
      <c r="W9" s="1"/>
      <c r="X9" s="1"/>
      <c r="Y9" s="1"/>
      <c r="Z9" s="1">
        <f t="shared" si="6"/>
        <v>0</v>
      </c>
      <c r="AA9" s="1">
        <f t="shared" si="7"/>
        <v>3</v>
      </c>
      <c r="AC9" s="1"/>
      <c r="AD9" s="1"/>
      <c r="AE9" s="1"/>
      <c r="AF9" s="1"/>
      <c r="AG9" s="1">
        <f t="shared" si="8"/>
        <v>0</v>
      </c>
      <c r="AH9" s="1">
        <f t="shared" si="9"/>
        <v>3</v>
      </c>
      <c r="AJ9" s="1"/>
      <c r="AK9" s="1"/>
      <c r="AL9" s="1"/>
      <c r="AM9" s="1"/>
      <c r="AN9" s="1">
        <f t="shared" si="10"/>
        <v>0</v>
      </c>
      <c r="AO9" s="1">
        <f t="shared" si="11"/>
        <v>3</v>
      </c>
      <c r="AQ9" s="1"/>
      <c r="AR9" s="1"/>
      <c r="AS9" s="1"/>
      <c r="AT9" s="1"/>
      <c r="AU9" s="1">
        <f t="shared" si="12"/>
        <v>0</v>
      </c>
      <c r="AV9" s="1">
        <f t="shared" si="13"/>
        <v>3</v>
      </c>
      <c r="AX9" s="1"/>
      <c r="AY9" s="1"/>
      <c r="AZ9" s="1"/>
      <c r="BA9" s="1"/>
      <c r="BB9" s="1">
        <f t="shared" si="14"/>
        <v>0</v>
      </c>
      <c r="BC9" s="1">
        <f t="shared" si="15"/>
        <v>3</v>
      </c>
      <c r="BE9" s="1"/>
      <c r="BF9" s="1"/>
      <c r="BG9" s="1"/>
      <c r="BH9" s="1"/>
      <c r="BI9" s="1">
        <f t="shared" si="16"/>
        <v>0</v>
      </c>
      <c r="BJ9" s="1">
        <f t="shared" si="17"/>
        <v>4</v>
      </c>
      <c r="BL9" s="1"/>
      <c r="BM9" s="1"/>
      <c r="BN9" s="1"/>
      <c r="BO9" s="1"/>
      <c r="BP9" s="1">
        <f t="shared" si="18"/>
        <v>0</v>
      </c>
      <c r="BQ9" s="1">
        <f t="shared" si="19"/>
        <v>4</v>
      </c>
      <c r="BS9" s="1"/>
      <c r="BT9" s="1"/>
      <c r="BU9" s="1"/>
      <c r="BV9" s="1"/>
      <c r="BW9" s="1">
        <f t="shared" si="20"/>
        <v>0</v>
      </c>
      <c r="BX9" s="1">
        <f t="shared" si="21"/>
        <v>4</v>
      </c>
      <c r="BZ9" s="1"/>
      <c r="CA9" s="1"/>
      <c r="CB9" s="1"/>
      <c r="CC9" s="1"/>
      <c r="CD9" s="1">
        <f t="shared" si="22"/>
        <v>0</v>
      </c>
      <c r="CE9" s="1">
        <f t="shared" si="23"/>
        <v>3</v>
      </c>
    </row>
    <row r="10" spans="1:83" x14ac:dyDescent="0.2">
      <c r="A10" s="1"/>
      <c r="B10" s="1"/>
      <c r="C10" s="1"/>
      <c r="D10" s="1"/>
      <c r="E10" s="1">
        <f t="shared" si="0"/>
        <v>0</v>
      </c>
      <c r="F10" s="1">
        <f t="shared" si="1"/>
        <v>4</v>
      </c>
      <c r="H10" s="1"/>
      <c r="I10" s="1"/>
      <c r="J10" s="1"/>
      <c r="K10" s="1"/>
      <c r="L10" s="1">
        <f t="shared" si="2"/>
        <v>0</v>
      </c>
      <c r="M10" s="1">
        <f t="shared" si="3"/>
        <v>3</v>
      </c>
      <c r="O10" s="1"/>
      <c r="P10" s="1"/>
      <c r="Q10" s="1"/>
      <c r="R10" s="1"/>
      <c r="S10" s="1">
        <f t="shared" si="4"/>
        <v>0</v>
      </c>
      <c r="T10" s="1">
        <f t="shared" si="5"/>
        <v>3</v>
      </c>
      <c r="V10" s="1"/>
      <c r="W10" s="1"/>
      <c r="X10" s="1"/>
      <c r="Y10" s="1"/>
      <c r="Z10" s="1">
        <f t="shared" si="6"/>
        <v>0</v>
      </c>
      <c r="AA10" s="1">
        <f t="shared" si="7"/>
        <v>3</v>
      </c>
      <c r="AC10" s="1"/>
      <c r="AD10" s="1"/>
      <c r="AE10" s="1"/>
      <c r="AF10" s="1"/>
      <c r="AG10" s="1">
        <f t="shared" si="8"/>
        <v>0</v>
      </c>
      <c r="AH10" s="1">
        <f t="shared" si="9"/>
        <v>3</v>
      </c>
      <c r="AJ10" s="1"/>
      <c r="AK10" s="1"/>
      <c r="AL10" s="1"/>
      <c r="AM10" s="1"/>
      <c r="AN10" s="1">
        <f t="shared" si="10"/>
        <v>0</v>
      </c>
      <c r="AO10" s="1">
        <f t="shared" si="11"/>
        <v>3</v>
      </c>
      <c r="AQ10" s="1"/>
      <c r="AR10" s="1"/>
      <c r="AS10" s="1"/>
      <c r="AT10" s="1"/>
      <c r="AU10" s="1">
        <f t="shared" si="12"/>
        <v>0</v>
      </c>
      <c r="AV10" s="1">
        <f t="shared" si="13"/>
        <v>3</v>
      </c>
      <c r="AX10" s="1"/>
      <c r="AY10" s="1"/>
      <c r="AZ10" s="1"/>
      <c r="BA10" s="1"/>
      <c r="BB10" s="1">
        <f t="shared" si="14"/>
        <v>0</v>
      </c>
      <c r="BC10" s="1">
        <f t="shared" si="15"/>
        <v>3</v>
      </c>
      <c r="BE10" s="1"/>
      <c r="BF10" s="1"/>
      <c r="BG10" s="1"/>
      <c r="BH10" s="1"/>
      <c r="BI10" s="1">
        <f t="shared" si="16"/>
        <v>0</v>
      </c>
      <c r="BJ10" s="1">
        <f t="shared" si="17"/>
        <v>4</v>
      </c>
      <c r="BL10" s="1"/>
      <c r="BM10" s="1"/>
      <c r="BN10" s="1"/>
      <c r="BO10" s="1"/>
      <c r="BP10" s="1">
        <f t="shared" si="18"/>
        <v>0</v>
      </c>
      <c r="BQ10" s="1">
        <f t="shared" si="19"/>
        <v>4</v>
      </c>
      <c r="BS10" s="1"/>
      <c r="BT10" s="1"/>
      <c r="BU10" s="1"/>
      <c r="BV10" s="1"/>
      <c r="BW10" s="1">
        <f t="shared" si="20"/>
        <v>0</v>
      </c>
      <c r="BX10" s="1">
        <f t="shared" si="21"/>
        <v>4</v>
      </c>
      <c r="BZ10" s="1"/>
      <c r="CA10" s="1"/>
      <c r="CB10" s="1"/>
      <c r="CC10" s="1"/>
      <c r="CD10" s="1">
        <f t="shared" si="22"/>
        <v>0</v>
      </c>
      <c r="CE10" s="1">
        <f t="shared" si="23"/>
        <v>3</v>
      </c>
    </row>
    <row r="11" spans="1:83" x14ac:dyDescent="0.2">
      <c r="A11" s="1"/>
      <c r="B11" s="1"/>
      <c r="C11" s="1"/>
      <c r="D11" s="1"/>
      <c r="E11" s="1">
        <f t="shared" si="0"/>
        <v>0</v>
      </c>
      <c r="F11" s="1">
        <f t="shared" si="1"/>
        <v>4</v>
      </c>
      <c r="H11" s="1"/>
      <c r="I11" s="1"/>
      <c r="J11" s="1"/>
      <c r="K11" s="1"/>
      <c r="L11" s="1">
        <f t="shared" si="2"/>
        <v>0</v>
      </c>
      <c r="M11" s="1">
        <f t="shared" si="3"/>
        <v>3</v>
      </c>
      <c r="O11" s="1"/>
      <c r="P11" s="1"/>
      <c r="Q11" s="1"/>
      <c r="R11" s="1"/>
      <c r="S11" s="1">
        <f t="shared" si="4"/>
        <v>0</v>
      </c>
      <c r="T11" s="1">
        <f t="shared" si="5"/>
        <v>3</v>
      </c>
      <c r="V11" s="1"/>
      <c r="W11" s="1"/>
      <c r="X11" s="1"/>
      <c r="Y11" s="1"/>
      <c r="Z11" s="1">
        <f t="shared" si="6"/>
        <v>0</v>
      </c>
      <c r="AA11" s="1">
        <f t="shared" si="7"/>
        <v>3</v>
      </c>
      <c r="AC11" s="1"/>
      <c r="AD11" s="1"/>
      <c r="AE11" s="1"/>
      <c r="AF11" s="1"/>
      <c r="AG11" s="1">
        <f t="shared" si="8"/>
        <v>0</v>
      </c>
      <c r="AH11" s="1">
        <f t="shared" si="9"/>
        <v>3</v>
      </c>
      <c r="AJ11" s="1"/>
      <c r="AK11" s="1"/>
      <c r="AL11" s="1"/>
      <c r="AM11" s="1"/>
      <c r="AN11" s="1">
        <f t="shared" si="10"/>
        <v>0</v>
      </c>
      <c r="AO11" s="1">
        <f t="shared" si="11"/>
        <v>3</v>
      </c>
      <c r="AQ11" s="1"/>
      <c r="AR11" s="1"/>
      <c r="AS11" s="1"/>
      <c r="AT11" s="1"/>
      <c r="AU11" s="1">
        <f t="shared" si="12"/>
        <v>0</v>
      </c>
      <c r="AV11" s="1">
        <f t="shared" si="13"/>
        <v>3</v>
      </c>
      <c r="AX11" s="1"/>
      <c r="AY11" s="1"/>
      <c r="AZ11" s="1"/>
      <c r="BA11" s="1"/>
      <c r="BB11" s="1">
        <f t="shared" si="14"/>
        <v>0</v>
      </c>
      <c r="BC11" s="1">
        <f t="shared" si="15"/>
        <v>3</v>
      </c>
      <c r="BE11" s="1"/>
      <c r="BF11" s="1"/>
      <c r="BG11" s="1"/>
      <c r="BH11" s="1"/>
      <c r="BI11" s="1">
        <f t="shared" si="16"/>
        <v>0</v>
      </c>
      <c r="BJ11" s="1">
        <f t="shared" si="17"/>
        <v>4</v>
      </c>
      <c r="BL11" s="1"/>
      <c r="BM11" s="1"/>
      <c r="BN11" s="1"/>
      <c r="BO11" s="1"/>
      <c r="BP11" s="1">
        <f t="shared" si="18"/>
        <v>0</v>
      </c>
      <c r="BQ11" s="1">
        <f t="shared" si="19"/>
        <v>4</v>
      </c>
      <c r="BS11" s="1"/>
      <c r="BT11" s="1"/>
      <c r="BU11" s="1"/>
      <c r="BV11" s="1"/>
      <c r="BW11" s="1">
        <f t="shared" si="20"/>
        <v>0</v>
      </c>
      <c r="BX11" s="1">
        <f t="shared" si="21"/>
        <v>4</v>
      </c>
      <c r="BZ11" s="1"/>
      <c r="CA11" s="1"/>
      <c r="CB11" s="1"/>
      <c r="CC11" s="1"/>
      <c r="CD11" s="1">
        <f t="shared" si="22"/>
        <v>0</v>
      </c>
      <c r="CE11" s="1">
        <f t="shared" si="23"/>
        <v>3</v>
      </c>
    </row>
    <row r="12" spans="1:83" x14ac:dyDescent="0.2">
      <c r="A12" s="1"/>
      <c r="B12" s="1"/>
      <c r="C12" s="1"/>
      <c r="D12" s="1"/>
      <c r="E12" s="1">
        <f t="shared" si="0"/>
        <v>0</v>
      </c>
      <c r="F12" s="1">
        <f t="shared" si="1"/>
        <v>4</v>
      </c>
      <c r="H12" s="1"/>
      <c r="I12" s="1"/>
      <c r="J12" s="1"/>
      <c r="K12" s="1"/>
      <c r="L12" s="1">
        <f t="shared" si="2"/>
        <v>0</v>
      </c>
      <c r="M12" s="1">
        <f t="shared" si="3"/>
        <v>3</v>
      </c>
      <c r="O12" s="1"/>
      <c r="P12" s="1"/>
      <c r="Q12" s="1"/>
      <c r="R12" s="1"/>
      <c r="S12" s="1">
        <f t="shared" si="4"/>
        <v>0</v>
      </c>
      <c r="T12" s="1">
        <f t="shared" si="5"/>
        <v>3</v>
      </c>
      <c r="V12" s="1"/>
      <c r="W12" s="1"/>
      <c r="X12" s="1"/>
      <c r="Y12" s="1"/>
      <c r="Z12" s="1">
        <f t="shared" si="6"/>
        <v>0</v>
      </c>
      <c r="AA12" s="1">
        <f t="shared" si="7"/>
        <v>3</v>
      </c>
      <c r="AC12" s="1"/>
      <c r="AD12" s="1"/>
      <c r="AE12" s="1"/>
      <c r="AF12" s="1"/>
      <c r="AG12" s="1">
        <f t="shared" si="8"/>
        <v>0</v>
      </c>
      <c r="AH12" s="1">
        <f t="shared" si="9"/>
        <v>3</v>
      </c>
      <c r="AJ12" s="1"/>
      <c r="AK12" s="1"/>
      <c r="AL12" s="1"/>
      <c r="AM12" s="1"/>
      <c r="AN12" s="1">
        <f t="shared" si="10"/>
        <v>0</v>
      </c>
      <c r="AO12" s="1">
        <f t="shared" si="11"/>
        <v>3</v>
      </c>
      <c r="AQ12" s="1"/>
      <c r="AR12" s="1"/>
      <c r="AS12" s="1"/>
      <c r="AT12" s="1"/>
      <c r="AU12" s="1">
        <f t="shared" si="12"/>
        <v>0</v>
      </c>
      <c r="AV12" s="1">
        <f t="shared" si="13"/>
        <v>3</v>
      </c>
      <c r="AX12" s="1"/>
      <c r="AY12" s="1"/>
      <c r="AZ12" s="1"/>
      <c r="BA12" s="1"/>
      <c r="BB12" s="1">
        <f t="shared" si="14"/>
        <v>0</v>
      </c>
      <c r="BC12" s="1">
        <f t="shared" si="15"/>
        <v>3</v>
      </c>
      <c r="BE12" s="1"/>
      <c r="BF12" s="1"/>
      <c r="BG12" s="1"/>
      <c r="BH12" s="1"/>
      <c r="BI12" s="1">
        <f t="shared" si="16"/>
        <v>0</v>
      </c>
      <c r="BJ12" s="1">
        <f t="shared" si="17"/>
        <v>4</v>
      </c>
      <c r="BL12" s="1"/>
      <c r="BM12" s="1"/>
      <c r="BN12" s="1"/>
      <c r="BO12" s="1"/>
      <c r="BP12" s="1">
        <f t="shared" si="18"/>
        <v>0</v>
      </c>
      <c r="BQ12" s="1">
        <f t="shared" si="19"/>
        <v>4</v>
      </c>
      <c r="BS12" s="1"/>
      <c r="BT12" s="1"/>
      <c r="BU12" s="1"/>
      <c r="BV12" s="1"/>
      <c r="BW12" s="1">
        <f t="shared" si="20"/>
        <v>0</v>
      </c>
      <c r="BX12" s="1">
        <f t="shared" si="21"/>
        <v>4</v>
      </c>
      <c r="BZ12" s="1"/>
      <c r="CA12" s="1"/>
      <c r="CB12" s="1"/>
      <c r="CC12" s="1"/>
      <c r="CD12" s="1">
        <f t="shared" si="22"/>
        <v>0</v>
      </c>
      <c r="CE12" s="1">
        <f t="shared" si="23"/>
        <v>3</v>
      </c>
    </row>
    <row r="13" spans="1:83" x14ac:dyDescent="0.2">
      <c r="A13" s="1"/>
      <c r="B13" s="1"/>
      <c r="C13" s="1"/>
      <c r="D13" s="1"/>
      <c r="E13" s="1">
        <f t="shared" si="0"/>
        <v>0</v>
      </c>
      <c r="F13" s="1">
        <f t="shared" si="1"/>
        <v>4</v>
      </c>
      <c r="H13" s="1"/>
      <c r="I13" s="1"/>
      <c r="J13" s="1"/>
      <c r="K13" s="1"/>
      <c r="L13" s="1">
        <f t="shared" si="2"/>
        <v>0</v>
      </c>
      <c r="M13" s="1">
        <f t="shared" si="3"/>
        <v>3</v>
      </c>
      <c r="O13" s="1"/>
      <c r="P13" s="1"/>
      <c r="Q13" s="1"/>
      <c r="R13" s="1"/>
      <c r="S13" s="1">
        <f t="shared" si="4"/>
        <v>0</v>
      </c>
      <c r="T13" s="1">
        <f t="shared" si="5"/>
        <v>3</v>
      </c>
      <c r="V13" s="1"/>
      <c r="W13" s="1"/>
      <c r="X13" s="1"/>
      <c r="Y13" s="1"/>
      <c r="Z13" s="1">
        <f t="shared" si="6"/>
        <v>0</v>
      </c>
      <c r="AA13" s="1">
        <f t="shared" si="7"/>
        <v>3</v>
      </c>
      <c r="AC13" s="1"/>
      <c r="AD13" s="1"/>
      <c r="AE13" s="1"/>
      <c r="AF13" s="1"/>
      <c r="AG13" s="1">
        <f t="shared" si="8"/>
        <v>0</v>
      </c>
      <c r="AH13" s="1">
        <f t="shared" si="9"/>
        <v>3</v>
      </c>
      <c r="AJ13" s="1"/>
      <c r="AK13" s="1"/>
      <c r="AL13" s="1"/>
      <c r="AM13" s="1"/>
      <c r="AN13" s="1">
        <f t="shared" si="10"/>
        <v>0</v>
      </c>
      <c r="AO13" s="1">
        <f t="shared" si="11"/>
        <v>3</v>
      </c>
      <c r="AQ13" s="1"/>
      <c r="AR13" s="1"/>
      <c r="AS13" s="1"/>
      <c r="AT13" s="1"/>
      <c r="AU13" s="1">
        <f t="shared" si="12"/>
        <v>0</v>
      </c>
      <c r="AV13" s="1">
        <f t="shared" si="13"/>
        <v>3</v>
      </c>
      <c r="AX13" s="1"/>
      <c r="AY13" s="1"/>
      <c r="AZ13" s="1"/>
      <c r="BA13" s="1"/>
      <c r="BB13" s="1">
        <f t="shared" si="14"/>
        <v>0</v>
      </c>
      <c r="BC13" s="1">
        <f t="shared" si="15"/>
        <v>3</v>
      </c>
      <c r="BE13" s="1"/>
      <c r="BF13" s="1"/>
      <c r="BG13" s="1"/>
      <c r="BH13" s="1"/>
      <c r="BI13" s="1">
        <f t="shared" si="16"/>
        <v>0</v>
      </c>
      <c r="BJ13" s="1">
        <f t="shared" si="17"/>
        <v>4</v>
      </c>
      <c r="BL13" s="1"/>
      <c r="BM13" s="1"/>
      <c r="BN13" s="1"/>
      <c r="BO13" s="1"/>
      <c r="BP13" s="1">
        <f t="shared" si="18"/>
        <v>0</v>
      </c>
      <c r="BQ13" s="1">
        <f t="shared" si="19"/>
        <v>4</v>
      </c>
      <c r="BS13" s="1"/>
      <c r="BT13" s="1"/>
      <c r="BU13" s="1"/>
      <c r="BV13" s="1"/>
      <c r="BW13" s="1">
        <f t="shared" si="20"/>
        <v>0</v>
      </c>
      <c r="BX13" s="1">
        <f t="shared" si="21"/>
        <v>4</v>
      </c>
      <c r="BZ13" s="1"/>
      <c r="CA13" s="1"/>
      <c r="CB13" s="1"/>
      <c r="CC13" s="1"/>
      <c r="CD13" s="1">
        <f t="shared" si="22"/>
        <v>0</v>
      </c>
      <c r="CE13" s="1">
        <f t="shared" si="23"/>
        <v>3</v>
      </c>
    </row>
    <row r="14" spans="1:83" x14ac:dyDescent="0.2">
      <c r="A14" s="1"/>
      <c r="B14" s="1"/>
      <c r="C14" s="1"/>
      <c r="D14" s="1"/>
      <c r="E14" s="1">
        <f t="shared" si="0"/>
        <v>0</v>
      </c>
      <c r="F14" s="1">
        <f t="shared" si="1"/>
        <v>4</v>
      </c>
      <c r="H14" s="1"/>
      <c r="I14" s="1"/>
      <c r="J14" s="1"/>
      <c r="K14" s="1"/>
      <c r="L14" s="1">
        <f t="shared" si="2"/>
        <v>0</v>
      </c>
      <c r="M14" s="1">
        <f t="shared" si="3"/>
        <v>3</v>
      </c>
      <c r="O14" s="1"/>
      <c r="P14" s="1"/>
      <c r="Q14" s="1"/>
      <c r="R14" s="1"/>
      <c r="S14" s="1">
        <f t="shared" si="4"/>
        <v>0</v>
      </c>
      <c r="T14" s="1">
        <f t="shared" si="5"/>
        <v>3</v>
      </c>
      <c r="V14" s="1"/>
      <c r="W14" s="1"/>
      <c r="X14" s="1"/>
      <c r="Y14" s="1"/>
      <c r="Z14" s="1">
        <f t="shared" si="6"/>
        <v>0</v>
      </c>
      <c r="AA14" s="1">
        <f t="shared" si="7"/>
        <v>3</v>
      </c>
      <c r="AC14" s="1"/>
      <c r="AD14" s="1"/>
      <c r="AE14" s="1"/>
      <c r="AF14" s="1"/>
      <c r="AG14" s="1">
        <f t="shared" si="8"/>
        <v>0</v>
      </c>
      <c r="AH14" s="1">
        <f t="shared" si="9"/>
        <v>3</v>
      </c>
      <c r="AJ14" s="1"/>
      <c r="AK14" s="1"/>
      <c r="AL14" s="1"/>
      <c r="AM14" s="1"/>
      <c r="AN14" s="1">
        <f t="shared" si="10"/>
        <v>0</v>
      </c>
      <c r="AO14" s="1">
        <f t="shared" si="11"/>
        <v>3</v>
      </c>
      <c r="AQ14" s="1"/>
      <c r="AR14" s="1"/>
      <c r="AS14" s="1"/>
      <c r="AT14" s="1"/>
      <c r="AU14" s="1">
        <f t="shared" si="12"/>
        <v>0</v>
      </c>
      <c r="AV14" s="1">
        <f t="shared" si="13"/>
        <v>3</v>
      </c>
      <c r="AX14" s="1"/>
      <c r="AY14" s="1"/>
      <c r="AZ14" s="1"/>
      <c r="BA14" s="1"/>
      <c r="BB14" s="1">
        <f t="shared" si="14"/>
        <v>0</v>
      </c>
      <c r="BC14" s="1">
        <f t="shared" si="15"/>
        <v>3</v>
      </c>
      <c r="BE14" s="1"/>
      <c r="BF14" s="1"/>
      <c r="BG14" s="1"/>
      <c r="BH14" s="1"/>
      <c r="BI14" s="1">
        <f t="shared" si="16"/>
        <v>0</v>
      </c>
      <c r="BJ14" s="1">
        <f t="shared" si="17"/>
        <v>4</v>
      </c>
      <c r="BL14" s="1"/>
      <c r="BM14" s="1"/>
      <c r="BN14" s="1"/>
      <c r="BO14" s="1"/>
      <c r="BP14" s="1">
        <f t="shared" si="18"/>
        <v>0</v>
      </c>
      <c r="BQ14" s="1">
        <f t="shared" si="19"/>
        <v>4</v>
      </c>
      <c r="BS14" s="1"/>
      <c r="BT14" s="1"/>
      <c r="BU14" s="1"/>
      <c r="BV14" s="1"/>
      <c r="BW14" s="1">
        <f t="shared" si="20"/>
        <v>0</v>
      </c>
      <c r="BX14" s="1">
        <f t="shared" si="21"/>
        <v>4</v>
      </c>
      <c r="BZ14" s="1"/>
      <c r="CA14" s="1"/>
      <c r="CB14" s="1"/>
      <c r="CC14" s="1"/>
      <c r="CD14" s="1">
        <f t="shared" si="22"/>
        <v>0</v>
      </c>
      <c r="CE14" s="1">
        <f t="shared" si="23"/>
        <v>3</v>
      </c>
    </row>
    <row r="15" spans="1:83" x14ac:dyDescent="0.2">
      <c r="A15" s="1"/>
      <c r="B15" s="1"/>
      <c r="C15" s="1"/>
      <c r="D15" s="1"/>
      <c r="E15" s="1">
        <f t="shared" si="0"/>
        <v>0</v>
      </c>
      <c r="F15" s="1">
        <f t="shared" si="1"/>
        <v>4</v>
      </c>
      <c r="H15" s="1"/>
      <c r="I15" s="1"/>
      <c r="J15" s="1"/>
      <c r="K15" s="1"/>
      <c r="L15" s="1">
        <f t="shared" si="2"/>
        <v>0</v>
      </c>
      <c r="M15" s="1">
        <f t="shared" si="3"/>
        <v>3</v>
      </c>
      <c r="O15" s="1"/>
      <c r="P15" s="1"/>
      <c r="Q15" s="1"/>
      <c r="R15" s="1"/>
      <c r="S15" s="1">
        <f t="shared" si="4"/>
        <v>0</v>
      </c>
      <c r="T15" s="1">
        <f t="shared" si="5"/>
        <v>3</v>
      </c>
      <c r="V15" s="1"/>
      <c r="W15" s="1"/>
      <c r="X15" s="1"/>
      <c r="Y15" s="1"/>
      <c r="Z15" s="1">
        <f t="shared" si="6"/>
        <v>0</v>
      </c>
      <c r="AA15" s="1">
        <f t="shared" si="7"/>
        <v>3</v>
      </c>
      <c r="AC15" s="1"/>
      <c r="AD15" s="1"/>
      <c r="AE15" s="1"/>
      <c r="AF15" s="1"/>
      <c r="AG15" s="1">
        <f t="shared" si="8"/>
        <v>0</v>
      </c>
      <c r="AH15" s="1">
        <f t="shared" si="9"/>
        <v>3</v>
      </c>
      <c r="AJ15" s="1"/>
      <c r="AK15" s="1"/>
      <c r="AL15" s="1"/>
      <c r="AM15" s="1"/>
      <c r="AN15" s="1">
        <f t="shared" si="10"/>
        <v>0</v>
      </c>
      <c r="AO15" s="1">
        <f t="shared" si="11"/>
        <v>3</v>
      </c>
      <c r="AQ15" s="1"/>
      <c r="AR15" s="1"/>
      <c r="AS15" s="1"/>
      <c r="AT15" s="1"/>
      <c r="AU15" s="1">
        <f t="shared" si="12"/>
        <v>0</v>
      </c>
      <c r="AV15" s="1">
        <f t="shared" si="13"/>
        <v>3</v>
      </c>
      <c r="AX15" s="1"/>
      <c r="AY15" s="1"/>
      <c r="AZ15" s="1"/>
      <c r="BA15" s="1"/>
      <c r="BB15" s="1">
        <f t="shared" si="14"/>
        <v>0</v>
      </c>
      <c r="BC15" s="1">
        <f t="shared" si="15"/>
        <v>3</v>
      </c>
      <c r="BE15" s="1"/>
      <c r="BF15" s="1"/>
      <c r="BG15" s="1"/>
      <c r="BH15" s="1"/>
      <c r="BI15" s="1">
        <f t="shared" si="16"/>
        <v>0</v>
      </c>
      <c r="BJ15" s="1">
        <f t="shared" si="17"/>
        <v>4</v>
      </c>
      <c r="BL15" s="1"/>
      <c r="BM15" s="1"/>
      <c r="BN15" s="1"/>
      <c r="BO15" s="1"/>
      <c r="BP15" s="1">
        <f t="shared" si="18"/>
        <v>0</v>
      </c>
      <c r="BQ15" s="1">
        <f t="shared" si="19"/>
        <v>4</v>
      </c>
      <c r="BS15" s="1"/>
      <c r="BT15" s="1"/>
      <c r="BU15" s="1"/>
      <c r="BV15" s="1"/>
      <c r="BW15" s="1">
        <f t="shared" si="20"/>
        <v>0</v>
      </c>
      <c r="BX15" s="1">
        <f t="shared" si="21"/>
        <v>4</v>
      </c>
      <c r="BZ15" s="1"/>
      <c r="CA15" s="1"/>
      <c r="CB15" s="1"/>
      <c r="CC15" s="1"/>
      <c r="CD15" s="1">
        <f t="shared" si="22"/>
        <v>0</v>
      </c>
      <c r="CE15" s="1">
        <f t="shared" si="23"/>
        <v>3</v>
      </c>
    </row>
    <row r="16" spans="1:83" x14ac:dyDescent="0.2">
      <c r="A16" s="1"/>
      <c r="B16" s="1"/>
      <c r="C16" s="1"/>
      <c r="D16" s="1"/>
      <c r="E16" s="1">
        <f t="shared" si="0"/>
        <v>0</v>
      </c>
      <c r="F16" s="1">
        <f t="shared" si="1"/>
        <v>4</v>
      </c>
      <c r="H16" s="1"/>
      <c r="I16" s="1"/>
      <c r="J16" s="1"/>
      <c r="K16" s="1"/>
      <c r="L16" s="1">
        <f t="shared" si="2"/>
        <v>0</v>
      </c>
      <c r="M16" s="1">
        <f t="shared" si="3"/>
        <v>3</v>
      </c>
      <c r="O16" s="1"/>
      <c r="P16" s="1"/>
      <c r="Q16" s="1"/>
      <c r="R16" s="1"/>
      <c r="S16" s="1">
        <f t="shared" si="4"/>
        <v>0</v>
      </c>
      <c r="T16" s="1">
        <f t="shared" si="5"/>
        <v>3</v>
      </c>
      <c r="V16" s="1"/>
      <c r="W16" s="1"/>
      <c r="X16" s="1"/>
      <c r="Y16" s="1"/>
      <c r="Z16" s="1">
        <f t="shared" si="6"/>
        <v>0</v>
      </c>
      <c r="AA16" s="1">
        <f t="shared" si="7"/>
        <v>3</v>
      </c>
      <c r="AC16" s="1"/>
      <c r="AD16" s="1"/>
      <c r="AE16" s="1"/>
      <c r="AF16" s="1"/>
      <c r="AG16" s="1">
        <f t="shared" si="8"/>
        <v>0</v>
      </c>
      <c r="AH16" s="1">
        <f t="shared" si="9"/>
        <v>3</v>
      </c>
      <c r="AJ16" s="1"/>
      <c r="AK16" s="1"/>
      <c r="AL16" s="1"/>
      <c r="AM16" s="1"/>
      <c r="AN16" s="1">
        <f t="shared" si="10"/>
        <v>0</v>
      </c>
      <c r="AO16" s="1">
        <f t="shared" si="11"/>
        <v>3</v>
      </c>
      <c r="AQ16" s="1"/>
      <c r="AR16" s="1"/>
      <c r="AS16" s="1"/>
      <c r="AT16" s="1"/>
      <c r="AU16" s="1">
        <f t="shared" si="12"/>
        <v>0</v>
      </c>
      <c r="AV16" s="1">
        <f t="shared" si="13"/>
        <v>3</v>
      </c>
      <c r="AX16" s="1"/>
      <c r="AY16" s="1"/>
      <c r="AZ16" s="1"/>
      <c r="BA16" s="1"/>
      <c r="BB16" s="1">
        <f t="shared" si="14"/>
        <v>0</v>
      </c>
      <c r="BC16" s="1">
        <f t="shared" si="15"/>
        <v>3</v>
      </c>
      <c r="BE16" s="1"/>
      <c r="BF16" s="1"/>
      <c r="BG16" s="1"/>
      <c r="BH16" s="1"/>
      <c r="BI16" s="1">
        <f t="shared" si="16"/>
        <v>0</v>
      </c>
      <c r="BJ16" s="1">
        <f t="shared" si="17"/>
        <v>4</v>
      </c>
      <c r="BL16" s="1"/>
      <c r="BM16" s="1"/>
      <c r="BN16" s="1"/>
      <c r="BO16" s="1"/>
      <c r="BP16" s="1">
        <f t="shared" si="18"/>
        <v>0</v>
      </c>
      <c r="BQ16" s="1">
        <f t="shared" si="19"/>
        <v>4</v>
      </c>
      <c r="BS16" s="1"/>
      <c r="BT16" s="1"/>
      <c r="BU16" s="1"/>
      <c r="BV16" s="1"/>
      <c r="BW16" s="1">
        <f t="shared" si="20"/>
        <v>0</v>
      </c>
      <c r="BX16" s="1">
        <f t="shared" si="21"/>
        <v>4</v>
      </c>
      <c r="BZ16" s="1"/>
      <c r="CA16" s="1"/>
      <c r="CB16" s="1"/>
      <c r="CC16" s="1"/>
      <c r="CD16" s="1">
        <f t="shared" si="22"/>
        <v>0</v>
      </c>
      <c r="CE16" s="1">
        <f t="shared" si="23"/>
        <v>3</v>
      </c>
    </row>
    <row r="17" spans="1:83" x14ac:dyDescent="0.2">
      <c r="A17" s="1"/>
      <c r="B17" s="1"/>
      <c r="C17" s="1"/>
      <c r="D17" s="1"/>
      <c r="E17" s="1">
        <f t="shared" si="0"/>
        <v>0</v>
      </c>
      <c r="F17" s="1">
        <f t="shared" si="1"/>
        <v>4</v>
      </c>
      <c r="H17" s="1"/>
      <c r="I17" s="1"/>
      <c r="J17" s="1"/>
      <c r="K17" s="1"/>
      <c r="L17" s="1">
        <f t="shared" si="2"/>
        <v>0</v>
      </c>
      <c r="M17" s="1">
        <f t="shared" si="3"/>
        <v>3</v>
      </c>
      <c r="O17" s="1"/>
      <c r="P17" s="1"/>
      <c r="Q17" s="1"/>
      <c r="R17" s="1"/>
      <c r="S17" s="1">
        <f t="shared" si="4"/>
        <v>0</v>
      </c>
      <c r="T17" s="1">
        <f t="shared" si="5"/>
        <v>3</v>
      </c>
      <c r="V17" s="1"/>
      <c r="W17" s="1"/>
      <c r="X17" s="1"/>
      <c r="Y17" s="1"/>
      <c r="Z17" s="1">
        <f t="shared" si="6"/>
        <v>0</v>
      </c>
      <c r="AA17" s="1">
        <f t="shared" si="7"/>
        <v>3</v>
      </c>
      <c r="AC17" s="1"/>
      <c r="AD17" s="1"/>
      <c r="AE17" s="1"/>
      <c r="AF17" s="1"/>
      <c r="AG17" s="1">
        <f t="shared" si="8"/>
        <v>0</v>
      </c>
      <c r="AH17" s="1">
        <f t="shared" si="9"/>
        <v>3</v>
      </c>
      <c r="AJ17" s="1"/>
      <c r="AK17" s="1"/>
      <c r="AL17" s="1"/>
      <c r="AM17" s="1"/>
      <c r="AN17" s="1">
        <f t="shared" si="10"/>
        <v>0</v>
      </c>
      <c r="AO17" s="1">
        <f t="shared" si="11"/>
        <v>3</v>
      </c>
      <c r="AQ17" s="1"/>
      <c r="AR17" s="1"/>
      <c r="AS17" s="1"/>
      <c r="AT17" s="1"/>
      <c r="AU17" s="1">
        <f t="shared" si="12"/>
        <v>0</v>
      </c>
      <c r="AV17" s="1">
        <f t="shared" si="13"/>
        <v>3</v>
      </c>
      <c r="AX17" s="1"/>
      <c r="AY17" s="1"/>
      <c r="AZ17" s="1"/>
      <c r="BA17" s="1"/>
      <c r="BB17" s="1">
        <f t="shared" si="14"/>
        <v>0</v>
      </c>
      <c r="BC17" s="1">
        <f t="shared" si="15"/>
        <v>3</v>
      </c>
      <c r="BE17" s="1"/>
      <c r="BF17" s="1"/>
      <c r="BG17" s="1"/>
      <c r="BH17" s="1"/>
      <c r="BI17" s="1">
        <f t="shared" si="16"/>
        <v>0</v>
      </c>
      <c r="BJ17" s="1">
        <f t="shared" si="17"/>
        <v>4</v>
      </c>
      <c r="BL17" s="1"/>
      <c r="BM17" s="1"/>
      <c r="BN17" s="1"/>
      <c r="BO17" s="1"/>
      <c r="BP17" s="1">
        <f t="shared" si="18"/>
        <v>0</v>
      </c>
      <c r="BQ17" s="1">
        <f t="shared" si="19"/>
        <v>4</v>
      </c>
      <c r="BS17" s="1"/>
      <c r="BT17" s="1"/>
      <c r="BU17" s="1"/>
      <c r="BV17" s="1"/>
      <c r="BW17" s="1">
        <f t="shared" si="20"/>
        <v>0</v>
      </c>
      <c r="BX17" s="1">
        <f t="shared" si="21"/>
        <v>4</v>
      </c>
      <c r="BZ17" s="1"/>
      <c r="CA17" s="1"/>
      <c r="CB17" s="1"/>
      <c r="CC17" s="1"/>
      <c r="CD17" s="1">
        <f t="shared" si="22"/>
        <v>0</v>
      </c>
      <c r="CE17" s="1">
        <f t="shared" si="23"/>
        <v>3</v>
      </c>
    </row>
    <row r="18" spans="1:83" x14ac:dyDescent="0.2">
      <c r="A18" s="1"/>
      <c r="B18" s="1"/>
      <c r="C18" s="1"/>
      <c r="D18" s="1"/>
      <c r="E18" s="1">
        <f t="shared" si="0"/>
        <v>0</v>
      </c>
      <c r="F18" s="1">
        <f t="shared" si="1"/>
        <v>4</v>
      </c>
      <c r="H18" s="1"/>
      <c r="I18" s="1"/>
      <c r="J18" s="1"/>
      <c r="K18" s="1"/>
      <c r="L18" s="1">
        <f t="shared" si="2"/>
        <v>0</v>
      </c>
      <c r="M18" s="1">
        <f t="shared" si="3"/>
        <v>3</v>
      </c>
      <c r="O18" s="1"/>
      <c r="P18" s="1"/>
      <c r="Q18" s="1"/>
      <c r="R18" s="1"/>
      <c r="S18" s="1">
        <f t="shared" si="4"/>
        <v>0</v>
      </c>
      <c r="T18" s="1">
        <f t="shared" si="5"/>
        <v>3</v>
      </c>
      <c r="V18" s="1"/>
      <c r="W18" s="1"/>
      <c r="X18" s="1"/>
      <c r="Y18" s="1"/>
      <c r="Z18" s="1">
        <f t="shared" si="6"/>
        <v>0</v>
      </c>
      <c r="AA18" s="1">
        <f t="shared" si="7"/>
        <v>3</v>
      </c>
      <c r="AC18" s="1"/>
      <c r="AD18" s="1"/>
      <c r="AE18" s="1"/>
      <c r="AF18" s="1"/>
      <c r="AG18" s="1">
        <f t="shared" si="8"/>
        <v>0</v>
      </c>
      <c r="AH18" s="1">
        <f t="shared" si="9"/>
        <v>3</v>
      </c>
      <c r="AJ18" s="1"/>
      <c r="AK18" s="1"/>
      <c r="AL18" s="1"/>
      <c r="AM18" s="1"/>
      <c r="AN18" s="1">
        <f t="shared" si="10"/>
        <v>0</v>
      </c>
      <c r="AO18" s="1">
        <f t="shared" si="11"/>
        <v>3</v>
      </c>
      <c r="AQ18" s="1"/>
      <c r="AR18" s="1"/>
      <c r="AS18" s="1"/>
      <c r="AT18" s="1"/>
      <c r="AU18" s="1">
        <f t="shared" si="12"/>
        <v>0</v>
      </c>
      <c r="AV18" s="1">
        <f t="shared" si="13"/>
        <v>3</v>
      </c>
      <c r="AX18" s="1"/>
      <c r="AY18" s="1"/>
      <c r="AZ18" s="1"/>
      <c r="BA18" s="1"/>
      <c r="BB18" s="1">
        <f t="shared" si="14"/>
        <v>0</v>
      </c>
      <c r="BC18" s="1">
        <f t="shared" si="15"/>
        <v>3</v>
      </c>
      <c r="BE18" s="1"/>
      <c r="BF18" s="1"/>
      <c r="BG18" s="1"/>
      <c r="BH18" s="1"/>
      <c r="BI18" s="1">
        <f t="shared" si="16"/>
        <v>0</v>
      </c>
      <c r="BJ18" s="1">
        <f t="shared" si="17"/>
        <v>4</v>
      </c>
      <c r="BL18" s="1"/>
      <c r="BM18" s="1"/>
      <c r="BN18" s="1"/>
      <c r="BO18" s="1"/>
      <c r="BP18" s="1">
        <f t="shared" si="18"/>
        <v>0</v>
      </c>
      <c r="BQ18" s="1">
        <f t="shared" si="19"/>
        <v>4</v>
      </c>
      <c r="BS18" s="1"/>
      <c r="BT18" s="1"/>
      <c r="BU18" s="1"/>
      <c r="BV18" s="1"/>
      <c r="BW18" s="1">
        <f t="shared" si="20"/>
        <v>0</v>
      </c>
      <c r="BX18" s="1">
        <f t="shared" si="21"/>
        <v>4</v>
      </c>
      <c r="BZ18" s="1"/>
      <c r="CA18" s="1"/>
      <c r="CB18" s="1"/>
      <c r="CC18" s="1"/>
      <c r="CD18" s="1">
        <f t="shared" si="22"/>
        <v>0</v>
      </c>
      <c r="CE18" s="1">
        <f t="shared" si="23"/>
        <v>3</v>
      </c>
    </row>
    <row r="19" spans="1:83" x14ac:dyDescent="0.2">
      <c r="A19" s="1"/>
      <c r="B19" s="1"/>
      <c r="C19" s="1"/>
      <c r="D19" s="1"/>
      <c r="E19" s="1">
        <f t="shared" si="0"/>
        <v>0</v>
      </c>
      <c r="F19" s="1">
        <f t="shared" si="1"/>
        <v>4</v>
      </c>
      <c r="H19" s="1"/>
      <c r="I19" s="1"/>
      <c r="J19" s="1"/>
      <c r="K19" s="1"/>
      <c r="L19" s="1">
        <f t="shared" si="2"/>
        <v>0</v>
      </c>
      <c r="M19" s="1">
        <f t="shared" si="3"/>
        <v>3</v>
      </c>
      <c r="O19" s="1"/>
      <c r="P19" s="1"/>
      <c r="Q19" s="1"/>
      <c r="R19" s="1"/>
      <c r="S19" s="1">
        <f t="shared" si="4"/>
        <v>0</v>
      </c>
      <c r="T19" s="1">
        <f t="shared" si="5"/>
        <v>3</v>
      </c>
      <c r="V19" s="1"/>
      <c r="W19" s="1"/>
      <c r="X19" s="1"/>
      <c r="Y19" s="1"/>
      <c r="Z19" s="1">
        <f t="shared" si="6"/>
        <v>0</v>
      </c>
      <c r="AA19" s="1">
        <f t="shared" si="7"/>
        <v>3</v>
      </c>
      <c r="AC19" s="1"/>
      <c r="AD19" s="1"/>
      <c r="AE19" s="1"/>
      <c r="AF19" s="1"/>
      <c r="AG19" s="1">
        <f t="shared" si="8"/>
        <v>0</v>
      </c>
      <c r="AH19" s="1">
        <f t="shared" si="9"/>
        <v>3</v>
      </c>
      <c r="AJ19" s="1"/>
      <c r="AK19" s="1"/>
      <c r="AL19" s="1"/>
      <c r="AM19" s="1"/>
      <c r="AN19" s="1">
        <f t="shared" si="10"/>
        <v>0</v>
      </c>
      <c r="AO19" s="1">
        <f t="shared" si="11"/>
        <v>3</v>
      </c>
      <c r="AQ19" s="1"/>
      <c r="AR19" s="1"/>
      <c r="AS19" s="1"/>
      <c r="AT19" s="1"/>
      <c r="AU19" s="1">
        <f t="shared" si="12"/>
        <v>0</v>
      </c>
      <c r="AV19" s="1">
        <f t="shared" si="13"/>
        <v>3</v>
      </c>
      <c r="AX19" s="1"/>
      <c r="AY19" s="1"/>
      <c r="AZ19" s="1"/>
      <c r="BA19" s="1"/>
      <c r="BB19" s="1">
        <f t="shared" si="14"/>
        <v>0</v>
      </c>
      <c r="BC19" s="1">
        <f t="shared" si="15"/>
        <v>3</v>
      </c>
      <c r="BE19" s="1"/>
      <c r="BF19" s="1"/>
      <c r="BG19" s="1"/>
      <c r="BH19" s="1"/>
      <c r="BI19" s="1">
        <f t="shared" si="16"/>
        <v>0</v>
      </c>
      <c r="BJ19" s="1">
        <f t="shared" si="17"/>
        <v>4</v>
      </c>
      <c r="BL19" s="1"/>
      <c r="BM19" s="1"/>
      <c r="BN19" s="1"/>
      <c r="BO19" s="1"/>
      <c r="BP19" s="1">
        <f t="shared" si="18"/>
        <v>0</v>
      </c>
      <c r="BQ19" s="1">
        <f t="shared" si="19"/>
        <v>4</v>
      </c>
      <c r="BS19" s="1"/>
      <c r="BT19" s="1"/>
      <c r="BU19" s="1"/>
      <c r="BV19" s="1"/>
      <c r="BW19" s="1">
        <f t="shared" si="20"/>
        <v>0</v>
      </c>
      <c r="BX19" s="1">
        <f t="shared" si="21"/>
        <v>4</v>
      </c>
      <c r="BZ19" s="1"/>
      <c r="CA19" s="1"/>
      <c r="CB19" s="1"/>
      <c r="CC19" s="1"/>
      <c r="CD19" s="1">
        <f t="shared" si="22"/>
        <v>0</v>
      </c>
      <c r="CE19" s="1">
        <f t="shared" si="23"/>
        <v>3</v>
      </c>
    </row>
    <row r="20" spans="1:83" x14ac:dyDescent="0.2">
      <c r="A20" s="1"/>
      <c r="B20" s="1"/>
      <c r="C20" s="1"/>
      <c r="D20" s="1"/>
      <c r="E20" s="1">
        <f t="shared" si="0"/>
        <v>0</v>
      </c>
      <c r="F20" s="1">
        <f t="shared" si="1"/>
        <v>4</v>
      </c>
      <c r="H20" s="1"/>
      <c r="I20" s="1"/>
      <c r="J20" s="1"/>
      <c r="K20" s="1"/>
      <c r="L20" s="1">
        <f t="shared" si="2"/>
        <v>0</v>
      </c>
      <c r="M20" s="1">
        <f t="shared" si="3"/>
        <v>3</v>
      </c>
      <c r="O20" s="1"/>
      <c r="P20" s="1"/>
      <c r="Q20" s="1"/>
      <c r="R20" s="1"/>
      <c r="S20" s="1">
        <f t="shared" si="4"/>
        <v>0</v>
      </c>
      <c r="T20" s="1">
        <f t="shared" si="5"/>
        <v>3</v>
      </c>
      <c r="V20" s="1"/>
      <c r="W20" s="1"/>
      <c r="X20" s="1"/>
      <c r="Y20" s="1"/>
      <c r="Z20" s="1">
        <f t="shared" si="6"/>
        <v>0</v>
      </c>
      <c r="AA20" s="1">
        <f t="shared" si="7"/>
        <v>3</v>
      </c>
      <c r="AC20" s="1"/>
      <c r="AD20" s="1"/>
      <c r="AE20" s="1"/>
      <c r="AF20" s="1"/>
      <c r="AG20" s="1">
        <f t="shared" si="8"/>
        <v>0</v>
      </c>
      <c r="AH20" s="1">
        <f t="shared" si="9"/>
        <v>3</v>
      </c>
      <c r="AJ20" s="1"/>
      <c r="AK20" s="1"/>
      <c r="AL20" s="1"/>
      <c r="AM20" s="1"/>
      <c r="AN20" s="1">
        <f t="shared" si="10"/>
        <v>0</v>
      </c>
      <c r="AO20" s="1">
        <f t="shared" si="11"/>
        <v>3</v>
      </c>
      <c r="AQ20" s="1"/>
      <c r="AR20" s="1"/>
      <c r="AS20" s="1"/>
      <c r="AT20" s="1"/>
      <c r="AU20" s="1">
        <f t="shared" si="12"/>
        <v>0</v>
      </c>
      <c r="AV20" s="1">
        <f t="shared" si="13"/>
        <v>3</v>
      </c>
      <c r="AX20" s="1"/>
      <c r="AY20" s="1"/>
      <c r="AZ20" s="1"/>
      <c r="BA20" s="1"/>
      <c r="BB20" s="1">
        <f t="shared" si="14"/>
        <v>0</v>
      </c>
      <c r="BC20" s="1">
        <f t="shared" si="15"/>
        <v>3</v>
      </c>
      <c r="BE20" s="1"/>
      <c r="BF20" s="1"/>
      <c r="BG20" s="1"/>
      <c r="BH20" s="1"/>
      <c r="BI20" s="1">
        <f t="shared" si="16"/>
        <v>0</v>
      </c>
      <c r="BJ20" s="1">
        <f t="shared" si="17"/>
        <v>4</v>
      </c>
      <c r="BL20" s="1"/>
      <c r="BM20" s="1"/>
      <c r="BN20" s="1"/>
      <c r="BO20" s="1"/>
      <c r="BP20" s="1">
        <f t="shared" si="18"/>
        <v>0</v>
      </c>
      <c r="BQ20" s="1">
        <f t="shared" si="19"/>
        <v>4</v>
      </c>
      <c r="BS20" s="1"/>
      <c r="BT20" s="1"/>
      <c r="BU20" s="1"/>
      <c r="BV20" s="1"/>
      <c r="BW20" s="1">
        <f t="shared" si="20"/>
        <v>0</v>
      </c>
      <c r="BX20" s="1">
        <f t="shared" si="21"/>
        <v>4</v>
      </c>
      <c r="BZ20" s="1"/>
      <c r="CA20" s="1"/>
      <c r="CB20" s="1"/>
      <c r="CC20" s="1"/>
      <c r="CD20" s="1">
        <f t="shared" si="22"/>
        <v>0</v>
      </c>
      <c r="CE20" s="1">
        <f t="shared" si="23"/>
        <v>3</v>
      </c>
    </row>
    <row r="21" spans="1:83" x14ac:dyDescent="0.2">
      <c r="A21" s="1"/>
      <c r="B21" s="1"/>
      <c r="C21" s="1"/>
      <c r="D21" s="1"/>
      <c r="E21" s="1">
        <f t="shared" si="0"/>
        <v>0</v>
      </c>
      <c r="F21" s="1">
        <f t="shared" si="1"/>
        <v>4</v>
      </c>
      <c r="H21" s="1"/>
      <c r="I21" s="1"/>
      <c r="J21" s="1"/>
      <c r="K21" s="1"/>
      <c r="L21" s="1">
        <f t="shared" si="2"/>
        <v>0</v>
      </c>
      <c r="M21" s="1">
        <f t="shared" si="3"/>
        <v>3</v>
      </c>
      <c r="O21" s="1"/>
      <c r="P21" s="1"/>
      <c r="Q21" s="1"/>
      <c r="R21" s="1"/>
      <c r="S21" s="1">
        <f t="shared" si="4"/>
        <v>0</v>
      </c>
      <c r="T21" s="1">
        <f t="shared" si="5"/>
        <v>3</v>
      </c>
      <c r="V21" s="1"/>
      <c r="W21" s="1"/>
      <c r="X21" s="1"/>
      <c r="Y21" s="1"/>
      <c r="Z21" s="1">
        <f t="shared" si="6"/>
        <v>0</v>
      </c>
      <c r="AA21" s="1">
        <f t="shared" si="7"/>
        <v>3</v>
      </c>
      <c r="AC21" s="1"/>
      <c r="AD21" s="1"/>
      <c r="AE21" s="1"/>
      <c r="AF21" s="1"/>
      <c r="AG21" s="1">
        <f t="shared" si="8"/>
        <v>0</v>
      </c>
      <c r="AH21" s="1">
        <f t="shared" si="9"/>
        <v>3</v>
      </c>
      <c r="AJ21" s="1"/>
      <c r="AK21" s="1"/>
      <c r="AL21" s="1"/>
      <c r="AM21" s="1"/>
      <c r="AN21" s="1">
        <f t="shared" si="10"/>
        <v>0</v>
      </c>
      <c r="AO21" s="1">
        <f t="shared" si="11"/>
        <v>3</v>
      </c>
      <c r="AQ21" s="1"/>
      <c r="AR21" s="1"/>
      <c r="AS21" s="1"/>
      <c r="AT21" s="1"/>
      <c r="AU21" s="1">
        <f t="shared" si="12"/>
        <v>0</v>
      </c>
      <c r="AV21" s="1">
        <f t="shared" si="13"/>
        <v>3</v>
      </c>
      <c r="AX21" s="1"/>
      <c r="AY21" s="1"/>
      <c r="AZ21" s="1"/>
      <c r="BA21" s="1"/>
      <c r="BB21" s="1">
        <f t="shared" si="14"/>
        <v>0</v>
      </c>
      <c r="BC21" s="1">
        <f t="shared" si="15"/>
        <v>3</v>
      </c>
      <c r="BE21" s="1"/>
      <c r="BF21" s="1"/>
      <c r="BG21" s="1"/>
      <c r="BH21" s="1"/>
      <c r="BI21" s="1">
        <f t="shared" si="16"/>
        <v>0</v>
      </c>
      <c r="BJ21" s="1">
        <f t="shared" si="17"/>
        <v>4</v>
      </c>
      <c r="BL21" s="1"/>
      <c r="BM21" s="1"/>
      <c r="BN21" s="1"/>
      <c r="BO21" s="1"/>
      <c r="BP21" s="1">
        <f t="shared" si="18"/>
        <v>0</v>
      </c>
      <c r="BQ21" s="1">
        <f t="shared" si="19"/>
        <v>4</v>
      </c>
      <c r="BS21" s="1"/>
      <c r="BT21" s="1"/>
      <c r="BU21" s="1"/>
      <c r="BV21" s="1"/>
      <c r="BW21" s="1">
        <f t="shared" si="20"/>
        <v>0</v>
      </c>
      <c r="BX21" s="1">
        <f t="shared" si="21"/>
        <v>4</v>
      </c>
      <c r="BZ21" s="1"/>
      <c r="CA21" s="1"/>
      <c r="CB21" s="1"/>
      <c r="CC21" s="1"/>
      <c r="CD21" s="1">
        <f t="shared" si="22"/>
        <v>0</v>
      </c>
      <c r="CE21" s="1">
        <f t="shared" si="23"/>
        <v>3</v>
      </c>
    </row>
    <row r="22" spans="1:83" x14ac:dyDescent="0.2">
      <c r="A22" s="1"/>
      <c r="B22" s="1"/>
      <c r="C22" s="1"/>
      <c r="D22" s="1"/>
      <c r="E22" s="1">
        <f t="shared" si="0"/>
        <v>0</v>
      </c>
      <c r="F22" s="1">
        <f t="shared" si="1"/>
        <v>4</v>
      </c>
      <c r="H22" s="1"/>
      <c r="I22" s="1"/>
      <c r="J22" s="1"/>
      <c r="K22" s="1"/>
      <c r="L22" s="1">
        <f t="shared" si="2"/>
        <v>0</v>
      </c>
      <c r="M22" s="1">
        <f t="shared" si="3"/>
        <v>3</v>
      </c>
      <c r="O22" s="1"/>
      <c r="P22" s="1"/>
      <c r="Q22" s="1"/>
      <c r="R22" s="1"/>
      <c r="S22" s="1">
        <f t="shared" si="4"/>
        <v>0</v>
      </c>
      <c r="T22" s="1">
        <f t="shared" si="5"/>
        <v>3</v>
      </c>
      <c r="V22" s="1"/>
      <c r="W22" s="1"/>
      <c r="X22" s="1"/>
      <c r="Y22" s="1"/>
      <c r="Z22" s="1">
        <f t="shared" si="6"/>
        <v>0</v>
      </c>
      <c r="AA22" s="1">
        <f t="shared" si="7"/>
        <v>3</v>
      </c>
      <c r="AC22" s="1"/>
      <c r="AD22" s="1"/>
      <c r="AE22" s="1"/>
      <c r="AF22" s="1"/>
      <c r="AG22" s="1">
        <f t="shared" si="8"/>
        <v>0</v>
      </c>
      <c r="AH22" s="1">
        <f t="shared" si="9"/>
        <v>3</v>
      </c>
      <c r="AJ22" s="1"/>
      <c r="AK22" s="1"/>
      <c r="AL22" s="1"/>
      <c r="AM22" s="1"/>
      <c r="AN22" s="1">
        <f t="shared" si="10"/>
        <v>0</v>
      </c>
      <c r="AO22" s="1">
        <f t="shared" si="11"/>
        <v>3</v>
      </c>
      <c r="AQ22" s="1"/>
      <c r="AR22" s="1"/>
      <c r="AS22" s="1"/>
      <c r="AT22" s="1"/>
      <c r="AU22" s="1">
        <f t="shared" si="12"/>
        <v>0</v>
      </c>
      <c r="AV22" s="1">
        <f t="shared" si="13"/>
        <v>3</v>
      </c>
      <c r="AX22" s="1"/>
      <c r="AY22" s="1"/>
      <c r="AZ22" s="1"/>
      <c r="BA22" s="1"/>
      <c r="BB22" s="1">
        <f t="shared" si="14"/>
        <v>0</v>
      </c>
      <c r="BC22" s="1">
        <f t="shared" si="15"/>
        <v>3</v>
      </c>
      <c r="BE22" s="1"/>
      <c r="BF22" s="1"/>
      <c r="BG22" s="1"/>
      <c r="BH22" s="1"/>
      <c r="BI22" s="1">
        <f t="shared" si="16"/>
        <v>0</v>
      </c>
      <c r="BJ22" s="1">
        <f t="shared" si="17"/>
        <v>4</v>
      </c>
      <c r="BL22" s="1"/>
      <c r="BM22" s="1"/>
      <c r="BN22" s="1"/>
      <c r="BO22" s="1"/>
      <c r="BP22" s="1">
        <f t="shared" si="18"/>
        <v>0</v>
      </c>
      <c r="BQ22" s="1">
        <f t="shared" si="19"/>
        <v>4</v>
      </c>
      <c r="BS22" s="1"/>
      <c r="BT22" s="1"/>
      <c r="BU22" s="1"/>
      <c r="BV22" s="1"/>
      <c r="BW22" s="1">
        <f t="shared" si="20"/>
        <v>0</v>
      </c>
      <c r="BX22" s="1">
        <f t="shared" si="21"/>
        <v>4</v>
      </c>
      <c r="BZ22" s="1"/>
      <c r="CA22" s="1"/>
      <c r="CB22" s="1"/>
      <c r="CC22" s="1"/>
      <c r="CD22" s="1">
        <f t="shared" si="22"/>
        <v>0</v>
      </c>
      <c r="CE22" s="1">
        <f t="shared" si="23"/>
        <v>3</v>
      </c>
    </row>
    <row r="23" spans="1:83" x14ac:dyDescent="0.2">
      <c r="A23" s="1"/>
      <c r="B23" s="1"/>
      <c r="C23" s="1"/>
      <c r="D23" s="1"/>
      <c r="E23" s="1">
        <f t="shared" si="0"/>
        <v>0</v>
      </c>
      <c r="F23" s="1">
        <f t="shared" si="1"/>
        <v>4</v>
      </c>
      <c r="H23" s="1"/>
      <c r="I23" s="1"/>
      <c r="J23" s="1"/>
      <c r="K23" s="1"/>
      <c r="L23" s="1">
        <f t="shared" si="2"/>
        <v>0</v>
      </c>
      <c r="M23" s="1">
        <f t="shared" si="3"/>
        <v>3</v>
      </c>
      <c r="O23" s="1"/>
      <c r="P23" s="1"/>
      <c r="Q23" s="1"/>
      <c r="R23" s="1"/>
      <c r="S23" s="1">
        <f t="shared" si="4"/>
        <v>0</v>
      </c>
      <c r="T23" s="1">
        <f t="shared" si="5"/>
        <v>3</v>
      </c>
      <c r="V23" s="1"/>
      <c r="W23" s="1"/>
      <c r="X23" s="1"/>
      <c r="Y23" s="1"/>
      <c r="Z23" s="1">
        <f t="shared" si="6"/>
        <v>0</v>
      </c>
      <c r="AA23" s="1">
        <f t="shared" si="7"/>
        <v>3</v>
      </c>
      <c r="AC23" s="1"/>
      <c r="AD23" s="1"/>
      <c r="AE23" s="1"/>
      <c r="AF23" s="1"/>
      <c r="AG23" s="1">
        <f t="shared" si="8"/>
        <v>0</v>
      </c>
      <c r="AH23" s="1">
        <f t="shared" si="9"/>
        <v>3</v>
      </c>
      <c r="AJ23" s="1"/>
      <c r="AK23" s="1"/>
      <c r="AL23" s="1"/>
      <c r="AM23" s="1"/>
      <c r="AN23" s="1">
        <f t="shared" si="10"/>
        <v>0</v>
      </c>
      <c r="AO23" s="1">
        <f t="shared" si="11"/>
        <v>3</v>
      </c>
      <c r="AQ23" s="1"/>
      <c r="AR23" s="1"/>
      <c r="AS23" s="1"/>
      <c r="AT23" s="1"/>
      <c r="AU23" s="1">
        <f t="shared" si="12"/>
        <v>0</v>
      </c>
      <c r="AV23" s="1">
        <f t="shared" si="13"/>
        <v>3</v>
      </c>
      <c r="AX23" s="1"/>
      <c r="AY23" s="1"/>
      <c r="AZ23" s="1"/>
      <c r="BA23" s="1"/>
      <c r="BB23" s="1">
        <f t="shared" si="14"/>
        <v>0</v>
      </c>
      <c r="BC23" s="1">
        <f t="shared" si="15"/>
        <v>3</v>
      </c>
      <c r="BE23" s="1"/>
      <c r="BF23" s="1"/>
      <c r="BG23" s="1"/>
      <c r="BH23" s="1"/>
      <c r="BI23" s="1">
        <f t="shared" si="16"/>
        <v>0</v>
      </c>
      <c r="BJ23" s="1">
        <f t="shared" si="17"/>
        <v>4</v>
      </c>
      <c r="BL23" s="1"/>
      <c r="BM23" s="1"/>
      <c r="BN23" s="1"/>
      <c r="BO23" s="1"/>
      <c r="BP23" s="1">
        <f t="shared" si="18"/>
        <v>0</v>
      </c>
      <c r="BQ23" s="1">
        <f t="shared" si="19"/>
        <v>4</v>
      </c>
      <c r="BS23" s="1"/>
      <c r="BT23" s="1"/>
      <c r="BU23" s="1"/>
      <c r="BV23" s="1"/>
      <c r="BW23" s="1">
        <f t="shared" si="20"/>
        <v>0</v>
      </c>
      <c r="BX23" s="1">
        <f t="shared" si="21"/>
        <v>4</v>
      </c>
      <c r="BZ23" s="1"/>
      <c r="CA23" s="1"/>
      <c r="CB23" s="1"/>
      <c r="CC23" s="1"/>
      <c r="CD23" s="1">
        <f t="shared" si="22"/>
        <v>0</v>
      </c>
      <c r="CE23" s="1">
        <f t="shared" si="23"/>
        <v>3</v>
      </c>
    </row>
    <row r="24" spans="1:83" x14ac:dyDescent="0.2">
      <c r="A24" s="1"/>
      <c r="B24" s="1"/>
      <c r="C24" s="1"/>
      <c r="D24" s="1"/>
      <c r="E24" s="1">
        <f t="shared" si="0"/>
        <v>0</v>
      </c>
      <c r="F24" s="1">
        <f t="shared" si="1"/>
        <v>4</v>
      </c>
      <c r="H24" s="1"/>
      <c r="I24" s="1"/>
      <c r="J24" s="1"/>
      <c r="K24" s="1"/>
      <c r="L24" s="1">
        <f t="shared" si="2"/>
        <v>0</v>
      </c>
      <c r="M24" s="1">
        <f t="shared" si="3"/>
        <v>3</v>
      </c>
      <c r="O24" s="1"/>
      <c r="P24" s="1"/>
      <c r="Q24" s="1"/>
      <c r="R24" s="1"/>
      <c r="S24" s="1">
        <f t="shared" si="4"/>
        <v>0</v>
      </c>
      <c r="T24" s="1">
        <f t="shared" si="5"/>
        <v>3</v>
      </c>
      <c r="V24" s="1"/>
      <c r="W24" s="1"/>
      <c r="X24" s="1"/>
      <c r="Y24" s="1"/>
      <c r="Z24" s="1">
        <f t="shared" si="6"/>
        <v>0</v>
      </c>
      <c r="AA24" s="1">
        <f t="shared" si="7"/>
        <v>3</v>
      </c>
      <c r="AC24" s="1"/>
      <c r="AD24" s="1"/>
      <c r="AE24" s="1"/>
      <c r="AF24" s="1"/>
      <c r="AG24" s="1">
        <f t="shared" si="8"/>
        <v>0</v>
      </c>
      <c r="AH24" s="1">
        <f t="shared" si="9"/>
        <v>3</v>
      </c>
      <c r="AJ24" s="1"/>
      <c r="AK24" s="1"/>
      <c r="AL24" s="1"/>
      <c r="AM24" s="1"/>
      <c r="AN24" s="1">
        <f t="shared" si="10"/>
        <v>0</v>
      </c>
      <c r="AO24" s="1">
        <f t="shared" si="11"/>
        <v>3</v>
      </c>
      <c r="AQ24" s="1"/>
      <c r="AR24" s="1"/>
      <c r="AS24" s="1"/>
      <c r="AT24" s="1"/>
      <c r="AU24" s="1">
        <f t="shared" si="12"/>
        <v>0</v>
      </c>
      <c r="AV24" s="1">
        <f t="shared" si="13"/>
        <v>3</v>
      </c>
      <c r="AX24" s="1"/>
      <c r="AY24" s="1"/>
      <c r="AZ24" s="1"/>
      <c r="BA24" s="1"/>
      <c r="BB24" s="1">
        <f t="shared" si="14"/>
        <v>0</v>
      </c>
      <c r="BC24" s="1">
        <f t="shared" si="15"/>
        <v>3</v>
      </c>
      <c r="BE24" s="1"/>
      <c r="BF24" s="1"/>
      <c r="BG24" s="1"/>
      <c r="BH24" s="1"/>
      <c r="BI24" s="1">
        <f t="shared" si="16"/>
        <v>0</v>
      </c>
      <c r="BJ24" s="1">
        <f t="shared" si="17"/>
        <v>4</v>
      </c>
      <c r="BL24" s="1"/>
      <c r="BM24" s="1"/>
      <c r="BN24" s="1"/>
      <c r="BO24" s="1"/>
      <c r="BP24" s="1">
        <f t="shared" si="18"/>
        <v>0</v>
      </c>
      <c r="BQ24" s="1">
        <f t="shared" si="19"/>
        <v>4</v>
      </c>
      <c r="BS24" s="1"/>
      <c r="BT24" s="1"/>
      <c r="BU24" s="1"/>
      <c r="BV24" s="1"/>
      <c r="BW24" s="1">
        <f t="shared" si="20"/>
        <v>0</v>
      </c>
      <c r="BX24" s="1">
        <f t="shared" si="21"/>
        <v>4</v>
      </c>
      <c r="BZ24" s="1"/>
      <c r="CA24" s="1"/>
      <c r="CB24" s="1"/>
      <c r="CC24" s="1"/>
      <c r="CD24" s="1">
        <f t="shared" si="22"/>
        <v>0</v>
      </c>
      <c r="CE24" s="1">
        <f t="shared" si="23"/>
        <v>3</v>
      </c>
    </row>
    <row r="25" spans="1:83" x14ac:dyDescent="0.2">
      <c r="A25" s="1"/>
      <c r="B25" s="1"/>
      <c r="C25" s="1"/>
      <c r="D25" s="1"/>
      <c r="E25" s="1">
        <f t="shared" si="0"/>
        <v>0</v>
      </c>
      <c r="F25" s="1">
        <f t="shared" si="1"/>
        <v>4</v>
      </c>
      <c r="H25" s="1"/>
      <c r="I25" s="1"/>
      <c r="J25" s="1"/>
      <c r="K25" s="1"/>
      <c r="L25" s="1">
        <f t="shared" si="2"/>
        <v>0</v>
      </c>
      <c r="M25" s="1">
        <f t="shared" si="3"/>
        <v>3</v>
      </c>
      <c r="O25" s="1"/>
      <c r="P25" s="1"/>
      <c r="Q25" s="1"/>
      <c r="R25" s="1"/>
      <c r="S25" s="1">
        <f t="shared" si="4"/>
        <v>0</v>
      </c>
      <c r="T25" s="1">
        <f t="shared" si="5"/>
        <v>3</v>
      </c>
      <c r="V25" s="1"/>
      <c r="W25" s="1"/>
      <c r="X25" s="1"/>
      <c r="Y25" s="1"/>
      <c r="Z25" s="1">
        <f t="shared" si="6"/>
        <v>0</v>
      </c>
      <c r="AA25" s="1">
        <f t="shared" si="7"/>
        <v>3</v>
      </c>
      <c r="AC25" s="1"/>
      <c r="AD25" s="1"/>
      <c r="AE25" s="1"/>
      <c r="AF25" s="1"/>
      <c r="AG25" s="1">
        <f t="shared" si="8"/>
        <v>0</v>
      </c>
      <c r="AH25" s="1">
        <f t="shared" si="9"/>
        <v>3</v>
      </c>
      <c r="AJ25" s="1"/>
      <c r="AK25" s="1"/>
      <c r="AL25" s="1"/>
      <c r="AM25" s="1"/>
      <c r="AN25" s="1">
        <f t="shared" si="10"/>
        <v>0</v>
      </c>
      <c r="AO25" s="1">
        <f t="shared" si="11"/>
        <v>3</v>
      </c>
      <c r="AQ25" s="1"/>
      <c r="AR25" s="1"/>
      <c r="AS25" s="1"/>
      <c r="AT25" s="1"/>
      <c r="AU25" s="1">
        <f t="shared" si="12"/>
        <v>0</v>
      </c>
      <c r="AV25" s="1">
        <f t="shared" si="13"/>
        <v>3</v>
      </c>
      <c r="AX25" s="1"/>
      <c r="AY25" s="1"/>
      <c r="AZ25" s="1"/>
      <c r="BA25" s="1"/>
      <c r="BB25" s="1">
        <f t="shared" si="14"/>
        <v>0</v>
      </c>
      <c r="BC25" s="1">
        <f t="shared" si="15"/>
        <v>3</v>
      </c>
      <c r="BE25" s="1"/>
      <c r="BF25" s="1"/>
      <c r="BG25" s="1"/>
      <c r="BH25" s="1"/>
      <c r="BI25" s="1">
        <f t="shared" si="16"/>
        <v>0</v>
      </c>
      <c r="BJ25" s="1">
        <f t="shared" si="17"/>
        <v>4</v>
      </c>
      <c r="BL25" s="1"/>
      <c r="BM25" s="1"/>
      <c r="BN25" s="1"/>
      <c r="BO25" s="1"/>
      <c r="BP25" s="1">
        <f t="shared" si="18"/>
        <v>0</v>
      </c>
      <c r="BQ25" s="1">
        <f t="shared" si="19"/>
        <v>4</v>
      </c>
      <c r="BS25" s="1"/>
      <c r="BT25" s="1"/>
      <c r="BU25" s="1"/>
      <c r="BV25" s="1"/>
      <c r="BW25" s="1">
        <f t="shared" si="20"/>
        <v>0</v>
      </c>
      <c r="BX25" s="1">
        <f t="shared" si="21"/>
        <v>4</v>
      </c>
      <c r="BZ25" s="1"/>
      <c r="CA25" s="1"/>
      <c r="CB25" s="1"/>
      <c r="CC25" s="1"/>
      <c r="CD25" s="1">
        <f t="shared" si="22"/>
        <v>0</v>
      </c>
      <c r="CE25" s="1">
        <f t="shared" si="23"/>
        <v>3</v>
      </c>
    </row>
    <row r="26" spans="1:83" x14ac:dyDescent="0.2">
      <c r="A26" s="1"/>
      <c r="B26" s="1"/>
      <c r="C26" s="1"/>
      <c r="D26" s="1"/>
      <c r="E26" s="1">
        <f t="shared" si="0"/>
        <v>0</v>
      </c>
      <c r="F26" s="1">
        <f t="shared" si="1"/>
        <v>4</v>
      </c>
      <c r="H26" s="1"/>
      <c r="I26" s="1"/>
      <c r="J26" s="1"/>
      <c r="K26" s="1"/>
      <c r="L26" s="1">
        <f t="shared" si="2"/>
        <v>0</v>
      </c>
      <c r="M26" s="1">
        <f t="shared" si="3"/>
        <v>3</v>
      </c>
      <c r="O26" s="1"/>
      <c r="P26" s="1"/>
      <c r="Q26" s="1"/>
      <c r="R26" s="1"/>
      <c r="S26" s="1">
        <f t="shared" si="4"/>
        <v>0</v>
      </c>
      <c r="T26" s="1">
        <f t="shared" si="5"/>
        <v>3</v>
      </c>
      <c r="V26" s="1"/>
      <c r="W26" s="1"/>
      <c r="X26" s="1"/>
      <c r="Y26" s="1"/>
      <c r="Z26" s="1">
        <f t="shared" si="6"/>
        <v>0</v>
      </c>
      <c r="AA26" s="1">
        <f t="shared" si="7"/>
        <v>3</v>
      </c>
      <c r="AC26" s="1"/>
      <c r="AD26" s="1"/>
      <c r="AE26" s="1"/>
      <c r="AF26" s="1"/>
      <c r="AG26" s="1">
        <f t="shared" si="8"/>
        <v>0</v>
      </c>
      <c r="AH26" s="1">
        <f t="shared" si="9"/>
        <v>3</v>
      </c>
      <c r="AJ26" s="1"/>
      <c r="AK26" s="1"/>
      <c r="AL26" s="1"/>
      <c r="AM26" s="1"/>
      <c r="AN26" s="1">
        <f t="shared" si="10"/>
        <v>0</v>
      </c>
      <c r="AO26" s="1">
        <f t="shared" si="11"/>
        <v>3</v>
      </c>
      <c r="AQ26" s="1"/>
      <c r="AR26" s="1"/>
      <c r="AS26" s="1"/>
      <c r="AT26" s="1"/>
      <c r="AU26" s="1">
        <f t="shared" si="12"/>
        <v>0</v>
      </c>
      <c r="AV26" s="1">
        <f t="shared" si="13"/>
        <v>3</v>
      </c>
      <c r="AX26" s="1"/>
      <c r="AY26" s="1"/>
      <c r="AZ26" s="1"/>
      <c r="BA26" s="1"/>
      <c r="BB26" s="1">
        <f t="shared" si="14"/>
        <v>0</v>
      </c>
      <c r="BC26" s="1">
        <f t="shared" si="15"/>
        <v>3</v>
      </c>
      <c r="BE26" s="1"/>
      <c r="BF26" s="1"/>
      <c r="BG26" s="1"/>
      <c r="BH26" s="1"/>
      <c r="BI26" s="1">
        <f t="shared" si="16"/>
        <v>0</v>
      </c>
      <c r="BJ26" s="1">
        <f t="shared" si="17"/>
        <v>4</v>
      </c>
      <c r="BL26" s="1"/>
      <c r="BM26" s="1"/>
      <c r="BN26" s="1"/>
      <c r="BO26" s="1"/>
      <c r="BP26" s="1">
        <f t="shared" si="18"/>
        <v>0</v>
      </c>
      <c r="BQ26" s="1">
        <f t="shared" si="19"/>
        <v>4</v>
      </c>
      <c r="BS26" s="1"/>
      <c r="BT26" s="1"/>
      <c r="BU26" s="1"/>
      <c r="BV26" s="1"/>
      <c r="BW26" s="1">
        <f t="shared" si="20"/>
        <v>0</v>
      </c>
      <c r="BX26" s="1">
        <f t="shared" si="21"/>
        <v>4</v>
      </c>
      <c r="BZ26" s="1"/>
      <c r="CA26" s="1"/>
      <c r="CB26" s="1"/>
      <c r="CC26" s="1"/>
      <c r="CD26" s="1">
        <f t="shared" si="22"/>
        <v>0</v>
      </c>
      <c r="CE26" s="1">
        <f t="shared" si="23"/>
        <v>3</v>
      </c>
    </row>
    <row r="27" spans="1:83" x14ac:dyDescent="0.2">
      <c r="A27" s="1"/>
      <c r="B27" s="1"/>
      <c r="C27" s="1"/>
      <c r="D27" s="1"/>
      <c r="E27" s="1">
        <f t="shared" si="0"/>
        <v>0</v>
      </c>
      <c r="F27" s="1">
        <f t="shared" si="1"/>
        <v>4</v>
      </c>
      <c r="H27" s="1"/>
      <c r="I27" s="1"/>
      <c r="J27" s="1"/>
      <c r="K27" s="1"/>
      <c r="L27" s="1">
        <f t="shared" si="2"/>
        <v>0</v>
      </c>
      <c r="M27" s="1">
        <f t="shared" si="3"/>
        <v>3</v>
      </c>
      <c r="O27" s="1"/>
      <c r="P27" s="1"/>
      <c r="Q27" s="1"/>
      <c r="R27" s="1"/>
      <c r="S27" s="1">
        <f t="shared" si="4"/>
        <v>0</v>
      </c>
      <c r="T27" s="1">
        <f t="shared" si="5"/>
        <v>3</v>
      </c>
      <c r="V27" s="1"/>
      <c r="W27" s="1"/>
      <c r="X27" s="1"/>
      <c r="Y27" s="1"/>
      <c r="Z27" s="1">
        <f t="shared" si="6"/>
        <v>0</v>
      </c>
      <c r="AA27" s="1">
        <f t="shared" si="7"/>
        <v>3</v>
      </c>
      <c r="AC27" s="1"/>
      <c r="AD27" s="1"/>
      <c r="AE27" s="1"/>
      <c r="AF27" s="1"/>
      <c r="AG27" s="1">
        <f t="shared" si="8"/>
        <v>0</v>
      </c>
      <c r="AH27" s="1">
        <f t="shared" si="9"/>
        <v>3</v>
      </c>
      <c r="AJ27" s="1"/>
      <c r="AK27" s="1"/>
      <c r="AL27" s="1"/>
      <c r="AM27" s="1"/>
      <c r="AN27" s="1">
        <f t="shared" si="10"/>
        <v>0</v>
      </c>
      <c r="AO27" s="1">
        <f t="shared" si="11"/>
        <v>3</v>
      </c>
      <c r="AQ27" s="1"/>
      <c r="AR27" s="1"/>
      <c r="AS27" s="1"/>
      <c r="AT27" s="1"/>
      <c r="AU27" s="1">
        <f t="shared" si="12"/>
        <v>0</v>
      </c>
      <c r="AV27" s="1">
        <f t="shared" si="13"/>
        <v>3</v>
      </c>
      <c r="AX27" s="1"/>
      <c r="AY27" s="1"/>
      <c r="AZ27" s="1"/>
      <c r="BA27" s="1"/>
      <c r="BB27" s="1">
        <f t="shared" si="14"/>
        <v>0</v>
      </c>
      <c r="BC27" s="1">
        <f t="shared" si="15"/>
        <v>3</v>
      </c>
      <c r="BE27" s="1"/>
      <c r="BF27" s="1"/>
      <c r="BG27" s="1"/>
      <c r="BH27" s="1"/>
      <c r="BI27" s="1">
        <f t="shared" si="16"/>
        <v>0</v>
      </c>
      <c r="BJ27" s="1">
        <f t="shared" si="17"/>
        <v>4</v>
      </c>
      <c r="BL27" s="1"/>
      <c r="BM27" s="1"/>
      <c r="BN27" s="1"/>
      <c r="BO27" s="1"/>
      <c r="BP27" s="1">
        <f t="shared" si="18"/>
        <v>0</v>
      </c>
      <c r="BQ27" s="1">
        <f t="shared" si="19"/>
        <v>4</v>
      </c>
      <c r="BS27" s="1"/>
      <c r="BT27" s="1"/>
      <c r="BU27" s="1"/>
      <c r="BV27" s="1"/>
      <c r="BW27" s="1">
        <f t="shared" si="20"/>
        <v>0</v>
      </c>
      <c r="BX27" s="1">
        <f t="shared" si="21"/>
        <v>4</v>
      </c>
      <c r="BZ27" s="1"/>
      <c r="CA27" s="1"/>
      <c r="CB27" s="1"/>
      <c r="CC27" s="1"/>
      <c r="CD27" s="1">
        <f t="shared" si="22"/>
        <v>0</v>
      </c>
      <c r="CE27" s="1">
        <f t="shared" si="23"/>
        <v>3</v>
      </c>
    </row>
    <row r="28" spans="1:83" x14ac:dyDescent="0.2">
      <c r="A28" s="1"/>
      <c r="B28" s="1"/>
      <c r="C28" s="1"/>
      <c r="D28" s="1"/>
      <c r="E28" s="1">
        <f t="shared" si="0"/>
        <v>0</v>
      </c>
      <c r="F28" s="1">
        <f t="shared" si="1"/>
        <v>4</v>
      </c>
      <c r="H28" s="1"/>
      <c r="I28" s="1"/>
      <c r="J28" s="1"/>
      <c r="K28" s="1"/>
      <c r="L28" s="1">
        <f t="shared" si="2"/>
        <v>0</v>
      </c>
      <c r="M28" s="1">
        <f t="shared" si="3"/>
        <v>3</v>
      </c>
      <c r="O28" s="1"/>
      <c r="P28" s="1"/>
      <c r="Q28" s="1"/>
      <c r="R28" s="1"/>
      <c r="S28" s="1">
        <f t="shared" si="4"/>
        <v>0</v>
      </c>
      <c r="T28" s="1">
        <f t="shared" si="5"/>
        <v>3</v>
      </c>
      <c r="V28" s="1"/>
      <c r="W28" s="1"/>
      <c r="X28" s="1"/>
      <c r="Y28" s="1"/>
      <c r="Z28" s="1">
        <f t="shared" si="6"/>
        <v>0</v>
      </c>
      <c r="AA28" s="1">
        <f t="shared" si="7"/>
        <v>3</v>
      </c>
      <c r="AC28" s="1"/>
      <c r="AD28" s="1"/>
      <c r="AE28" s="1"/>
      <c r="AF28" s="1"/>
      <c r="AG28" s="1">
        <f t="shared" si="8"/>
        <v>0</v>
      </c>
      <c r="AH28" s="1">
        <f t="shared" si="9"/>
        <v>3</v>
      </c>
      <c r="AJ28" s="1"/>
      <c r="AK28" s="1"/>
      <c r="AL28" s="1"/>
      <c r="AM28" s="1"/>
      <c r="AN28" s="1">
        <f t="shared" si="10"/>
        <v>0</v>
      </c>
      <c r="AO28" s="1">
        <f t="shared" si="11"/>
        <v>3</v>
      </c>
      <c r="AQ28" s="1"/>
      <c r="AR28" s="1"/>
      <c r="AS28" s="1"/>
      <c r="AT28" s="1"/>
      <c r="AU28" s="1">
        <f t="shared" si="12"/>
        <v>0</v>
      </c>
      <c r="AV28" s="1">
        <f t="shared" si="13"/>
        <v>3</v>
      </c>
      <c r="AX28" s="1"/>
      <c r="AY28" s="1"/>
      <c r="AZ28" s="1"/>
      <c r="BA28" s="1"/>
      <c r="BB28" s="1">
        <f t="shared" si="14"/>
        <v>0</v>
      </c>
      <c r="BC28" s="1">
        <f t="shared" si="15"/>
        <v>3</v>
      </c>
      <c r="BE28" s="1"/>
      <c r="BF28" s="1"/>
      <c r="BG28" s="1"/>
      <c r="BH28" s="1"/>
      <c r="BI28" s="1">
        <f t="shared" si="16"/>
        <v>0</v>
      </c>
      <c r="BJ28" s="1">
        <f t="shared" si="17"/>
        <v>4</v>
      </c>
      <c r="BL28" s="1"/>
      <c r="BM28" s="1"/>
      <c r="BN28" s="1"/>
      <c r="BO28" s="1"/>
      <c r="BP28" s="1">
        <f t="shared" si="18"/>
        <v>0</v>
      </c>
      <c r="BQ28" s="1">
        <f t="shared" si="19"/>
        <v>4</v>
      </c>
      <c r="BS28" s="1"/>
      <c r="BT28" s="1"/>
      <c r="BU28" s="1"/>
      <c r="BV28" s="1"/>
      <c r="BW28" s="1">
        <f t="shared" si="20"/>
        <v>0</v>
      </c>
      <c r="BX28" s="1">
        <f t="shared" si="21"/>
        <v>4</v>
      </c>
      <c r="BZ28" s="1"/>
      <c r="CA28" s="1"/>
      <c r="CB28" s="1"/>
      <c r="CC28" s="1"/>
      <c r="CD28" s="1">
        <f t="shared" si="22"/>
        <v>0</v>
      </c>
      <c r="CE28" s="1">
        <f t="shared" si="23"/>
        <v>3</v>
      </c>
    </row>
    <row r="29" spans="1:83" x14ac:dyDescent="0.2">
      <c r="A29" s="1"/>
      <c r="B29" s="1"/>
      <c r="C29" s="1"/>
      <c r="D29" s="1"/>
      <c r="E29" s="1">
        <f t="shared" si="0"/>
        <v>0</v>
      </c>
      <c r="F29" s="1">
        <f t="shared" si="1"/>
        <v>4</v>
      </c>
      <c r="H29" s="1"/>
      <c r="I29" s="1"/>
      <c r="J29" s="1"/>
      <c r="K29" s="1"/>
      <c r="L29" s="1">
        <f t="shared" si="2"/>
        <v>0</v>
      </c>
      <c r="M29" s="1">
        <f t="shared" si="3"/>
        <v>3</v>
      </c>
      <c r="O29" s="1"/>
      <c r="P29" s="1"/>
      <c r="Q29" s="1"/>
      <c r="R29" s="1"/>
      <c r="S29" s="1">
        <f t="shared" si="4"/>
        <v>0</v>
      </c>
      <c r="T29" s="1">
        <f t="shared" si="5"/>
        <v>3</v>
      </c>
      <c r="V29" s="1"/>
      <c r="W29" s="1"/>
      <c r="X29" s="1"/>
      <c r="Y29" s="1"/>
      <c r="Z29" s="1">
        <f t="shared" si="6"/>
        <v>0</v>
      </c>
      <c r="AA29" s="1">
        <f t="shared" si="7"/>
        <v>3</v>
      </c>
      <c r="AC29" s="1"/>
      <c r="AD29" s="1"/>
      <c r="AE29" s="1"/>
      <c r="AF29" s="1"/>
      <c r="AG29" s="1">
        <f t="shared" si="8"/>
        <v>0</v>
      </c>
      <c r="AH29" s="1">
        <f t="shared" si="9"/>
        <v>3</v>
      </c>
      <c r="AJ29" s="1"/>
      <c r="AK29" s="1"/>
      <c r="AL29" s="1"/>
      <c r="AM29" s="1"/>
      <c r="AN29" s="1">
        <f t="shared" si="10"/>
        <v>0</v>
      </c>
      <c r="AO29" s="1">
        <f t="shared" si="11"/>
        <v>3</v>
      </c>
      <c r="AQ29" s="1"/>
      <c r="AR29" s="1"/>
      <c r="AS29" s="1"/>
      <c r="AT29" s="1"/>
      <c r="AU29" s="1">
        <f t="shared" si="12"/>
        <v>0</v>
      </c>
      <c r="AV29" s="1">
        <f t="shared" si="13"/>
        <v>3</v>
      </c>
      <c r="AX29" s="1"/>
      <c r="AY29" s="1"/>
      <c r="AZ29" s="1"/>
      <c r="BA29" s="1"/>
      <c r="BB29" s="1">
        <f t="shared" si="14"/>
        <v>0</v>
      </c>
      <c r="BC29" s="1">
        <f t="shared" si="15"/>
        <v>3</v>
      </c>
      <c r="BE29" s="1"/>
      <c r="BF29" s="1"/>
      <c r="BG29" s="1"/>
      <c r="BH29" s="1"/>
      <c r="BI29" s="1">
        <f t="shared" si="16"/>
        <v>0</v>
      </c>
      <c r="BJ29" s="1">
        <f t="shared" si="17"/>
        <v>4</v>
      </c>
      <c r="BL29" s="1"/>
      <c r="BM29" s="1"/>
      <c r="BN29" s="1"/>
      <c r="BO29" s="1"/>
      <c r="BP29" s="1">
        <f t="shared" si="18"/>
        <v>0</v>
      </c>
      <c r="BQ29" s="1">
        <f t="shared" si="19"/>
        <v>4</v>
      </c>
      <c r="BS29" s="1"/>
      <c r="BT29" s="1"/>
      <c r="BU29" s="1"/>
      <c r="BV29" s="1"/>
      <c r="BW29" s="1">
        <f t="shared" si="20"/>
        <v>0</v>
      </c>
      <c r="BX29" s="1">
        <f t="shared" si="21"/>
        <v>4</v>
      </c>
      <c r="BZ29" s="1"/>
      <c r="CA29" s="1"/>
      <c r="CB29" s="1"/>
      <c r="CC29" s="1"/>
      <c r="CD29" s="1">
        <f t="shared" si="22"/>
        <v>0</v>
      </c>
      <c r="CE29" s="1">
        <f t="shared" si="23"/>
        <v>3</v>
      </c>
    </row>
    <row r="30" spans="1:83" x14ac:dyDescent="0.2">
      <c r="A30" s="1"/>
      <c r="B30" s="1"/>
      <c r="C30" s="1"/>
      <c r="D30" s="1"/>
      <c r="E30" s="1">
        <f t="shared" si="0"/>
        <v>0</v>
      </c>
      <c r="F30" s="1">
        <f t="shared" si="1"/>
        <v>4</v>
      </c>
      <c r="H30" s="1"/>
      <c r="I30" s="1"/>
      <c r="J30" s="1"/>
      <c r="K30" s="1"/>
      <c r="L30" s="1">
        <f t="shared" si="2"/>
        <v>0</v>
      </c>
      <c r="M30" s="1">
        <f t="shared" si="3"/>
        <v>3</v>
      </c>
      <c r="O30" s="1"/>
      <c r="P30" s="1"/>
      <c r="Q30" s="1"/>
      <c r="R30" s="1"/>
      <c r="S30" s="1">
        <f t="shared" si="4"/>
        <v>0</v>
      </c>
      <c r="T30" s="1">
        <f t="shared" si="5"/>
        <v>3</v>
      </c>
      <c r="V30" s="1"/>
      <c r="W30" s="1"/>
      <c r="X30" s="1"/>
      <c r="Y30" s="1"/>
      <c r="Z30" s="1">
        <f t="shared" si="6"/>
        <v>0</v>
      </c>
      <c r="AA30" s="1">
        <f t="shared" si="7"/>
        <v>3</v>
      </c>
      <c r="AC30" s="1"/>
      <c r="AD30" s="1"/>
      <c r="AE30" s="1"/>
      <c r="AF30" s="1"/>
      <c r="AG30" s="1">
        <f t="shared" si="8"/>
        <v>0</v>
      </c>
      <c r="AH30" s="1">
        <f t="shared" si="9"/>
        <v>3</v>
      </c>
      <c r="AJ30" s="1"/>
      <c r="AK30" s="1"/>
      <c r="AL30" s="1"/>
      <c r="AM30" s="1"/>
      <c r="AN30" s="1">
        <f t="shared" si="10"/>
        <v>0</v>
      </c>
      <c r="AO30" s="1">
        <f t="shared" si="11"/>
        <v>3</v>
      </c>
      <c r="AQ30" s="1"/>
      <c r="AR30" s="1"/>
      <c r="AS30" s="1"/>
      <c r="AT30" s="1"/>
      <c r="AU30" s="1">
        <f t="shared" si="12"/>
        <v>0</v>
      </c>
      <c r="AV30" s="1">
        <f t="shared" si="13"/>
        <v>3</v>
      </c>
      <c r="AX30" s="1"/>
      <c r="AY30" s="1"/>
      <c r="AZ30" s="1"/>
      <c r="BA30" s="1"/>
      <c r="BB30" s="1">
        <f t="shared" si="14"/>
        <v>0</v>
      </c>
      <c r="BC30" s="1">
        <f t="shared" si="15"/>
        <v>3</v>
      </c>
      <c r="BE30" s="1"/>
      <c r="BF30" s="1"/>
      <c r="BG30" s="1"/>
      <c r="BH30" s="1"/>
      <c r="BI30" s="1">
        <f t="shared" si="16"/>
        <v>0</v>
      </c>
      <c r="BJ30" s="1">
        <f t="shared" si="17"/>
        <v>4</v>
      </c>
      <c r="BL30" s="1"/>
      <c r="BM30" s="1"/>
      <c r="BN30" s="1"/>
      <c r="BO30" s="1"/>
      <c r="BP30" s="1">
        <f t="shared" si="18"/>
        <v>0</v>
      </c>
      <c r="BQ30" s="1">
        <f t="shared" si="19"/>
        <v>4</v>
      </c>
      <c r="BS30" s="1"/>
      <c r="BT30" s="1"/>
      <c r="BU30" s="1"/>
      <c r="BV30" s="1"/>
      <c r="BW30" s="1">
        <f t="shared" si="20"/>
        <v>0</v>
      </c>
      <c r="BX30" s="1">
        <f t="shared" si="21"/>
        <v>4</v>
      </c>
      <c r="BZ30" s="1"/>
      <c r="CA30" s="1"/>
      <c r="CB30" s="1"/>
      <c r="CC30" s="1"/>
      <c r="CD30" s="1">
        <f t="shared" si="22"/>
        <v>0</v>
      </c>
      <c r="CE30" s="1">
        <f t="shared" si="23"/>
        <v>3</v>
      </c>
    </row>
    <row r="31" spans="1:83" x14ac:dyDescent="0.2">
      <c r="A31" s="1"/>
      <c r="B31" s="1"/>
      <c r="C31" s="1"/>
      <c r="D31" s="1"/>
      <c r="E31" s="1">
        <f t="shared" si="0"/>
        <v>0</v>
      </c>
      <c r="F31" s="1">
        <f t="shared" si="1"/>
        <v>4</v>
      </c>
      <c r="H31" s="1"/>
      <c r="I31" s="1"/>
      <c r="J31" s="1"/>
      <c r="K31" s="1"/>
      <c r="L31" s="1">
        <f t="shared" si="2"/>
        <v>0</v>
      </c>
      <c r="M31" s="1">
        <f t="shared" si="3"/>
        <v>3</v>
      </c>
      <c r="O31" s="1"/>
      <c r="P31" s="1"/>
      <c r="Q31" s="1"/>
      <c r="R31" s="1"/>
      <c r="S31" s="1">
        <f t="shared" si="4"/>
        <v>0</v>
      </c>
      <c r="T31" s="1">
        <f t="shared" si="5"/>
        <v>3</v>
      </c>
      <c r="V31" s="1"/>
      <c r="W31" s="1"/>
      <c r="X31" s="1"/>
      <c r="Y31" s="1"/>
      <c r="Z31" s="1">
        <f t="shared" si="6"/>
        <v>0</v>
      </c>
      <c r="AA31" s="1">
        <f t="shared" si="7"/>
        <v>3</v>
      </c>
      <c r="AC31" s="1"/>
      <c r="AD31" s="1"/>
      <c r="AE31" s="1"/>
      <c r="AF31" s="1"/>
      <c r="AG31" s="1">
        <f t="shared" si="8"/>
        <v>0</v>
      </c>
      <c r="AH31" s="1">
        <f t="shared" si="9"/>
        <v>3</v>
      </c>
      <c r="AJ31" s="1"/>
      <c r="AK31" s="1"/>
      <c r="AL31" s="1"/>
      <c r="AM31" s="1"/>
      <c r="AN31" s="1">
        <f t="shared" si="10"/>
        <v>0</v>
      </c>
      <c r="AO31" s="1">
        <f t="shared" si="11"/>
        <v>3</v>
      </c>
      <c r="AQ31" s="1"/>
      <c r="AR31" s="1"/>
      <c r="AS31" s="1"/>
      <c r="AT31" s="1"/>
      <c r="AU31" s="1">
        <f t="shared" si="12"/>
        <v>0</v>
      </c>
      <c r="AV31" s="1">
        <f t="shared" si="13"/>
        <v>3</v>
      </c>
      <c r="AX31" s="1"/>
      <c r="AY31" s="1"/>
      <c r="AZ31" s="1"/>
      <c r="BA31" s="1"/>
      <c r="BB31" s="1">
        <f t="shared" si="14"/>
        <v>0</v>
      </c>
      <c r="BC31" s="1">
        <f t="shared" si="15"/>
        <v>3</v>
      </c>
      <c r="BE31" s="1"/>
      <c r="BF31" s="1"/>
      <c r="BG31" s="1"/>
      <c r="BH31" s="1"/>
      <c r="BI31" s="1">
        <f t="shared" si="16"/>
        <v>0</v>
      </c>
      <c r="BJ31" s="1">
        <f t="shared" si="17"/>
        <v>4</v>
      </c>
      <c r="BL31" s="1"/>
      <c r="BM31" s="1"/>
      <c r="BN31" s="1"/>
      <c r="BO31" s="1"/>
      <c r="BP31" s="1">
        <f t="shared" si="18"/>
        <v>0</v>
      </c>
      <c r="BQ31" s="1">
        <f t="shared" si="19"/>
        <v>4</v>
      </c>
      <c r="BS31" s="1"/>
      <c r="BT31" s="1"/>
      <c r="BU31" s="1"/>
      <c r="BV31" s="1"/>
      <c r="BW31" s="1">
        <f t="shared" si="20"/>
        <v>0</v>
      </c>
      <c r="BX31" s="1">
        <f t="shared" si="21"/>
        <v>4</v>
      </c>
      <c r="BZ31" s="1"/>
      <c r="CA31" s="1"/>
      <c r="CB31" s="1"/>
      <c r="CC31" s="1"/>
      <c r="CD31" s="1">
        <f t="shared" si="22"/>
        <v>0</v>
      </c>
      <c r="CE31" s="1">
        <f t="shared" si="23"/>
        <v>3</v>
      </c>
    </row>
    <row r="32" spans="1:83" x14ac:dyDescent="0.2">
      <c r="A32" s="1"/>
      <c r="B32" s="1"/>
      <c r="C32" s="1"/>
      <c r="D32" s="1"/>
      <c r="E32" s="1">
        <f t="shared" si="0"/>
        <v>0</v>
      </c>
      <c r="F32" s="1">
        <f t="shared" si="1"/>
        <v>4</v>
      </c>
      <c r="H32" s="1"/>
      <c r="I32" s="1"/>
      <c r="J32" s="1"/>
      <c r="K32" s="1"/>
      <c r="L32" s="1">
        <f t="shared" si="2"/>
        <v>0</v>
      </c>
      <c r="M32" s="1">
        <f t="shared" si="3"/>
        <v>3</v>
      </c>
      <c r="O32" s="1"/>
      <c r="P32" s="1"/>
      <c r="Q32" s="1"/>
      <c r="R32" s="1"/>
      <c r="S32" s="1">
        <f t="shared" si="4"/>
        <v>0</v>
      </c>
      <c r="T32" s="1">
        <f t="shared" si="5"/>
        <v>3</v>
      </c>
      <c r="V32" s="1"/>
      <c r="W32" s="1"/>
      <c r="X32" s="1"/>
      <c r="Y32" s="1"/>
      <c r="Z32" s="1">
        <f t="shared" si="6"/>
        <v>0</v>
      </c>
      <c r="AA32" s="1">
        <f t="shared" si="7"/>
        <v>3</v>
      </c>
      <c r="AC32" s="1"/>
      <c r="AD32" s="1"/>
      <c r="AE32" s="1"/>
      <c r="AF32" s="1"/>
      <c r="AG32" s="1">
        <f t="shared" si="8"/>
        <v>0</v>
      </c>
      <c r="AH32" s="1">
        <f t="shared" si="9"/>
        <v>3</v>
      </c>
      <c r="AJ32" s="1"/>
      <c r="AK32" s="1"/>
      <c r="AL32" s="1"/>
      <c r="AM32" s="1"/>
      <c r="AN32" s="1">
        <f t="shared" si="10"/>
        <v>0</v>
      </c>
      <c r="AO32" s="1">
        <f t="shared" si="11"/>
        <v>3</v>
      </c>
      <c r="AQ32" s="1"/>
      <c r="AR32" s="1"/>
      <c r="AS32" s="1"/>
      <c r="AT32" s="1"/>
      <c r="AU32" s="1">
        <f t="shared" si="12"/>
        <v>0</v>
      </c>
      <c r="AV32" s="1">
        <f t="shared" si="13"/>
        <v>3</v>
      </c>
      <c r="AX32" s="1"/>
      <c r="AY32" s="1"/>
      <c r="AZ32" s="1"/>
      <c r="BA32" s="1"/>
      <c r="BB32" s="1">
        <f t="shared" si="14"/>
        <v>0</v>
      </c>
      <c r="BC32" s="1">
        <f t="shared" si="15"/>
        <v>3</v>
      </c>
      <c r="BE32" s="1"/>
      <c r="BF32" s="1"/>
      <c r="BG32" s="1"/>
      <c r="BH32" s="1"/>
      <c r="BI32" s="1">
        <f t="shared" si="16"/>
        <v>0</v>
      </c>
      <c r="BJ32" s="1">
        <f t="shared" si="17"/>
        <v>4</v>
      </c>
      <c r="BL32" s="1"/>
      <c r="BM32" s="1"/>
      <c r="BN32" s="1"/>
      <c r="BO32" s="1"/>
      <c r="BP32" s="1">
        <f t="shared" si="18"/>
        <v>0</v>
      </c>
      <c r="BQ32" s="1">
        <f t="shared" si="19"/>
        <v>4</v>
      </c>
      <c r="BS32" s="1"/>
      <c r="BT32" s="1"/>
      <c r="BU32" s="1"/>
      <c r="BV32" s="1"/>
      <c r="BW32" s="1">
        <f t="shared" si="20"/>
        <v>0</v>
      </c>
      <c r="BX32" s="1">
        <f t="shared" si="21"/>
        <v>4</v>
      </c>
      <c r="BZ32" s="1"/>
      <c r="CA32" s="1"/>
      <c r="CB32" s="1"/>
      <c r="CC32" s="1"/>
      <c r="CD32" s="1">
        <f t="shared" si="22"/>
        <v>0</v>
      </c>
      <c r="CE32" s="1">
        <f t="shared" si="23"/>
        <v>3</v>
      </c>
    </row>
    <row r="33" spans="1:83" x14ac:dyDescent="0.2">
      <c r="A33" s="1"/>
      <c r="B33" s="1"/>
      <c r="C33" s="1"/>
      <c r="D33" s="1"/>
      <c r="E33" s="1">
        <f t="shared" si="0"/>
        <v>0</v>
      </c>
      <c r="F33" s="1">
        <f t="shared" si="1"/>
        <v>4</v>
      </c>
      <c r="H33" s="1"/>
      <c r="I33" s="1"/>
      <c r="J33" s="1"/>
      <c r="K33" s="1"/>
      <c r="L33" s="1">
        <f t="shared" si="2"/>
        <v>0</v>
      </c>
      <c r="M33" s="1">
        <f t="shared" si="3"/>
        <v>3</v>
      </c>
      <c r="O33" s="1"/>
      <c r="P33" s="1"/>
      <c r="Q33" s="1"/>
      <c r="R33" s="1"/>
      <c r="S33" s="1">
        <f t="shared" si="4"/>
        <v>0</v>
      </c>
      <c r="T33" s="1">
        <f t="shared" si="5"/>
        <v>3</v>
      </c>
      <c r="V33" s="1"/>
      <c r="W33" s="1"/>
      <c r="X33" s="1"/>
      <c r="Y33" s="1"/>
      <c r="Z33" s="1">
        <f t="shared" si="6"/>
        <v>0</v>
      </c>
      <c r="AA33" s="1">
        <f t="shared" si="7"/>
        <v>3</v>
      </c>
      <c r="AC33" s="1"/>
      <c r="AD33" s="1"/>
      <c r="AE33" s="1"/>
      <c r="AF33" s="1"/>
      <c r="AG33" s="1">
        <f t="shared" si="8"/>
        <v>0</v>
      </c>
      <c r="AH33" s="1">
        <f t="shared" si="9"/>
        <v>3</v>
      </c>
      <c r="AJ33" s="1"/>
      <c r="AK33" s="1"/>
      <c r="AL33" s="1"/>
      <c r="AM33" s="1"/>
      <c r="AN33" s="1">
        <f t="shared" si="10"/>
        <v>0</v>
      </c>
      <c r="AO33" s="1">
        <f t="shared" si="11"/>
        <v>3</v>
      </c>
      <c r="AQ33" s="1"/>
      <c r="AR33" s="1"/>
      <c r="AS33" s="1"/>
      <c r="AT33" s="1"/>
      <c r="AU33" s="1">
        <f t="shared" si="12"/>
        <v>0</v>
      </c>
      <c r="AV33" s="1">
        <f t="shared" si="13"/>
        <v>3</v>
      </c>
      <c r="AX33" s="1"/>
      <c r="AY33" s="1"/>
      <c r="AZ33" s="1"/>
      <c r="BA33" s="1"/>
      <c r="BB33" s="1">
        <f t="shared" si="14"/>
        <v>0</v>
      </c>
      <c r="BC33" s="1">
        <f t="shared" si="15"/>
        <v>3</v>
      </c>
      <c r="BE33" s="1"/>
      <c r="BF33" s="1"/>
      <c r="BG33" s="1"/>
      <c r="BH33" s="1"/>
      <c r="BI33" s="1">
        <f t="shared" si="16"/>
        <v>0</v>
      </c>
      <c r="BJ33" s="1">
        <f t="shared" si="17"/>
        <v>4</v>
      </c>
      <c r="BL33" s="1"/>
      <c r="BM33" s="1"/>
      <c r="BN33" s="1"/>
      <c r="BO33" s="1"/>
      <c r="BP33" s="1">
        <f t="shared" si="18"/>
        <v>0</v>
      </c>
      <c r="BQ33" s="1">
        <f t="shared" si="19"/>
        <v>4</v>
      </c>
      <c r="BS33" s="1"/>
      <c r="BT33" s="1"/>
      <c r="BU33" s="1"/>
      <c r="BV33" s="1"/>
      <c r="BW33" s="1">
        <f t="shared" si="20"/>
        <v>0</v>
      </c>
      <c r="BX33" s="1">
        <f t="shared" si="21"/>
        <v>4</v>
      </c>
      <c r="BZ33" s="1"/>
      <c r="CA33" s="1"/>
      <c r="CB33" s="1"/>
      <c r="CC33" s="1"/>
      <c r="CD33" s="1">
        <f t="shared" si="22"/>
        <v>0</v>
      </c>
      <c r="CE33" s="1">
        <f t="shared" si="23"/>
        <v>3</v>
      </c>
    </row>
    <row r="34" spans="1:83" x14ac:dyDescent="0.2">
      <c r="A34" s="1"/>
      <c r="B34" s="1"/>
      <c r="C34" s="1"/>
      <c r="D34" s="1"/>
      <c r="E34" s="1">
        <f t="shared" si="0"/>
        <v>0</v>
      </c>
      <c r="F34" s="1">
        <f t="shared" si="1"/>
        <v>4</v>
      </c>
      <c r="H34" s="1"/>
      <c r="I34" s="1"/>
      <c r="J34" s="1"/>
      <c r="K34" s="1"/>
      <c r="L34" s="1">
        <f t="shared" si="2"/>
        <v>0</v>
      </c>
      <c r="M34" s="1">
        <f t="shared" si="3"/>
        <v>3</v>
      </c>
      <c r="O34" s="1"/>
      <c r="P34" s="1"/>
      <c r="Q34" s="1"/>
      <c r="R34" s="1"/>
      <c r="S34" s="1">
        <f t="shared" si="4"/>
        <v>0</v>
      </c>
      <c r="T34" s="1">
        <f t="shared" si="5"/>
        <v>3</v>
      </c>
      <c r="V34" s="1"/>
      <c r="W34" s="1"/>
      <c r="X34" s="1"/>
      <c r="Y34" s="1"/>
      <c r="Z34" s="1">
        <f t="shared" si="6"/>
        <v>0</v>
      </c>
      <c r="AA34" s="1">
        <f t="shared" si="7"/>
        <v>3</v>
      </c>
      <c r="AC34" s="1"/>
      <c r="AD34" s="1"/>
      <c r="AE34" s="1"/>
      <c r="AF34" s="1"/>
      <c r="AG34" s="1">
        <f t="shared" si="8"/>
        <v>0</v>
      </c>
      <c r="AH34" s="1">
        <f t="shared" si="9"/>
        <v>3</v>
      </c>
      <c r="AJ34" s="1"/>
      <c r="AK34" s="1"/>
      <c r="AL34" s="1"/>
      <c r="AM34" s="1"/>
      <c r="AN34" s="1">
        <f t="shared" si="10"/>
        <v>0</v>
      </c>
      <c r="AO34" s="1">
        <f t="shared" si="11"/>
        <v>3</v>
      </c>
      <c r="AQ34" s="1"/>
      <c r="AR34" s="1"/>
      <c r="AS34" s="1"/>
      <c r="AT34" s="1"/>
      <c r="AU34" s="1">
        <f t="shared" si="12"/>
        <v>0</v>
      </c>
      <c r="AV34" s="1">
        <f t="shared" si="13"/>
        <v>3</v>
      </c>
      <c r="AX34" s="1"/>
      <c r="AY34" s="1"/>
      <c r="AZ34" s="1"/>
      <c r="BA34" s="1"/>
      <c r="BB34" s="1">
        <f t="shared" si="14"/>
        <v>0</v>
      </c>
      <c r="BC34" s="1">
        <f t="shared" si="15"/>
        <v>3</v>
      </c>
      <c r="BE34" s="1"/>
      <c r="BF34" s="1"/>
      <c r="BG34" s="1"/>
      <c r="BH34" s="1"/>
      <c r="BI34" s="1">
        <f t="shared" si="16"/>
        <v>0</v>
      </c>
      <c r="BJ34" s="1">
        <f t="shared" si="17"/>
        <v>4</v>
      </c>
      <c r="BL34" s="1"/>
      <c r="BM34" s="1"/>
      <c r="BN34" s="1"/>
      <c r="BO34" s="1"/>
      <c r="BP34" s="1">
        <f t="shared" si="18"/>
        <v>0</v>
      </c>
      <c r="BQ34" s="1">
        <f t="shared" si="19"/>
        <v>4</v>
      </c>
      <c r="BS34" s="1"/>
      <c r="BT34" s="1"/>
      <c r="BU34" s="1"/>
      <c r="BV34" s="1"/>
      <c r="BW34" s="1">
        <f t="shared" si="20"/>
        <v>0</v>
      </c>
      <c r="BX34" s="1">
        <f t="shared" si="21"/>
        <v>4</v>
      </c>
      <c r="BZ34" s="1"/>
      <c r="CA34" s="1"/>
      <c r="CB34" s="1"/>
      <c r="CC34" s="1"/>
      <c r="CD34" s="1">
        <f t="shared" si="22"/>
        <v>0</v>
      </c>
      <c r="CE34" s="1">
        <f t="shared" si="23"/>
        <v>3</v>
      </c>
    </row>
    <row r="35" spans="1:83" x14ac:dyDescent="0.2">
      <c r="A35" s="1"/>
      <c r="B35" s="1"/>
      <c r="C35" s="1"/>
      <c r="D35" s="1"/>
      <c r="E35" s="1">
        <f t="shared" si="0"/>
        <v>0</v>
      </c>
      <c r="F35" s="1">
        <f t="shared" si="1"/>
        <v>4</v>
      </c>
      <c r="H35" s="1"/>
      <c r="I35" s="1"/>
      <c r="J35" s="1"/>
      <c r="K35" s="1"/>
      <c r="L35" s="1">
        <f t="shared" si="2"/>
        <v>0</v>
      </c>
      <c r="M35" s="1">
        <f t="shared" si="3"/>
        <v>3</v>
      </c>
      <c r="O35" s="1"/>
      <c r="P35" s="1"/>
      <c r="Q35" s="1"/>
      <c r="R35" s="1"/>
      <c r="S35" s="1">
        <f t="shared" si="4"/>
        <v>0</v>
      </c>
      <c r="T35" s="1">
        <f t="shared" si="5"/>
        <v>3</v>
      </c>
      <c r="V35" s="1"/>
      <c r="W35" s="1"/>
      <c r="X35" s="1"/>
      <c r="Y35" s="1"/>
      <c r="Z35" s="1">
        <f t="shared" si="6"/>
        <v>0</v>
      </c>
      <c r="AA35" s="1">
        <f t="shared" si="7"/>
        <v>3</v>
      </c>
      <c r="AC35" s="1"/>
      <c r="AD35" s="1"/>
      <c r="AE35" s="1"/>
      <c r="AF35" s="1"/>
      <c r="AG35" s="1">
        <f t="shared" si="8"/>
        <v>0</v>
      </c>
      <c r="AH35" s="1">
        <f t="shared" si="9"/>
        <v>3</v>
      </c>
      <c r="AJ35" s="1"/>
      <c r="AK35" s="1"/>
      <c r="AL35" s="1"/>
      <c r="AM35" s="1"/>
      <c r="AN35" s="1">
        <f t="shared" si="10"/>
        <v>0</v>
      </c>
      <c r="AO35" s="1">
        <f t="shared" si="11"/>
        <v>3</v>
      </c>
      <c r="AQ35" s="1"/>
      <c r="AR35" s="1"/>
      <c r="AS35" s="1"/>
      <c r="AT35" s="1"/>
      <c r="AU35" s="1">
        <f t="shared" si="12"/>
        <v>0</v>
      </c>
      <c r="AV35" s="1">
        <f t="shared" si="13"/>
        <v>3</v>
      </c>
      <c r="AX35" s="1"/>
      <c r="AY35" s="1"/>
      <c r="AZ35" s="1"/>
      <c r="BA35" s="1"/>
      <c r="BB35" s="1">
        <f t="shared" si="14"/>
        <v>0</v>
      </c>
      <c r="BC35" s="1">
        <f t="shared" si="15"/>
        <v>3</v>
      </c>
      <c r="BE35" s="1"/>
      <c r="BF35" s="1"/>
      <c r="BG35" s="1"/>
      <c r="BH35" s="1"/>
      <c r="BI35" s="1">
        <f t="shared" si="16"/>
        <v>0</v>
      </c>
      <c r="BJ35" s="1">
        <f t="shared" si="17"/>
        <v>4</v>
      </c>
      <c r="BL35" s="1"/>
      <c r="BM35" s="1"/>
      <c r="BN35" s="1"/>
      <c r="BO35" s="1"/>
      <c r="BP35" s="1">
        <f t="shared" si="18"/>
        <v>0</v>
      </c>
      <c r="BQ35" s="1">
        <f t="shared" si="19"/>
        <v>4</v>
      </c>
      <c r="BS35" s="1"/>
      <c r="BT35" s="1"/>
      <c r="BU35" s="1"/>
      <c r="BV35" s="1"/>
      <c r="BW35" s="1">
        <f t="shared" si="20"/>
        <v>0</v>
      </c>
      <c r="BX35" s="1">
        <f t="shared" si="21"/>
        <v>4</v>
      </c>
      <c r="BZ35" s="1"/>
      <c r="CA35" s="1"/>
      <c r="CB35" s="1"/>
      <c r="CC35" s="1"/>
      <c r="CD35" s="1">
        <f t="shared" si="22"/>
        <v>0</v>
      </c>
      <c r="CE35" s="1">
        <f t="shared" si="23"/>
        <v>3</v>
      </c>
    </row>
    <row r="36" spans="1:83" x14ac:dyDescent="0.2">
      <c r="A36" s="1"/>
      <c r="B36" s="1"/>
      <c r="C36" s="1"/>
      <c r="D36" s="1"/>
      <c r="E36" s="1">
        <f t="shared" si="0"/>
        <v>0</v>
      </c>
      <c r="F36" s="1">
        <f t="shared" si="1"/>
        <v>4</v>
      </c>
      <c r="H36" s="1"/>
      <c r="I36" s="1"/>
      <c r="J36" s="1"/>
      <c r="K36" s="1"/>
      <c r="L36" s="1">
        <f t="shared" si="2"/>
        <v>0</v>
      </c>
      <c r="M36" s="1">
        <f t="shared" si="3"/>
        <v>3</v>
      </c>
      <c r="O36" s="1"/>
      <c r="P36" s="1"/>
      <c r="Q36" s="1"/>
      <c r="R36" s="1"/>
      <c r="S36" s="1">
        <f t="shared" si="4"/>
        <v>0</v>
      </c>
      <c r="T36" s="1">
        <f t="shared" si="5"/>
        <v>3</v>
      </c>
      <c r="V36" s="1"/>
      <c r="W36" s="1"/>
      <c r="X36" s="1"/>
      <c r="Y36" s="1"/>
      <c r="Z36" s="1">
        <f t="shared" si="6"/>
        <v>0</v>
      </c>
      <c r="AA36" s="1">
        <f t="shared" si="7"/>
        <v>3</v>
      </c>
      <c r="AC36" s="1"/>
      <c r="AD36" s="1"/>
      <c r="AE36" s="1"/>
      <c r="AF36" s="1"/>
      <c r="AG36" s="1">
        <f t="shared" si="8"/>
        <v>0</v>
      </c>
      <c r="AH36" s="1">
        <f t="shared" si="9"/>
        <v>3</v>
      </c>
      <c r="AJ36" s="1"/>
      <c r="AK36" s="1"/>
      <c r="AL36" s="1"/>
      <c r="AM36" s="1"/>
      <c r="AN36" s="1">
        <f t="shared" si="10"/>
        <v>0</v>
      </c>
      <c r="AO36" s="1">
        <f t="shared" si="11"/>
        <v>3</v>
      </c>
      <c r="AQ36" s="1"/>
      <c r="AR36" s="1"/>
      <c r="AS36" s="1"/>
      <c r="AT36" s="1"/>
      <c r="AU36" s="1">
        <f t="shared" si="12"/>
        <v>0</v>
      </c>
      <c r="AV36" s="1">
        <f t="shared" si="13"/>
        <v>3</v>
      </c>
      <c r="AX36" s="1"/>
      <c r="AY36" s="1"/>
      <c r="AZ36" s="1"/>
      <c r="BA36" s="1"/>
      <c r="BB36" s="1">
        <f t="shared" si="14"/>
        <v>0</v>
      </c>
      <c r="BC36" s="1">
        <f t="shared" si="15"/>
        <v>3</v>
      </c>
      <c r="BE36" s="1"/>
      <c r="BF36" s="1"/>
      <c r="BG36" s="1"/>
      <c r="BH36" s="1"/>
      <c r="BI36" s="1">
        <f t="shared" si="16"/>
        <v>0</v>
      </c>
      <c r="BJ36" s="1">
        <f t="shared" si="17"/>
        <v>4</v>
      </c>
      <c r="BL36" s="1"/>
      <c r="BM36" s="1"/>
      <c r="BN36" s="1"/>
      <c r="BO36" s="1"/>
      <c r="BP36" s="1">
        <f t="shared" si="18"/>
        <v>0</v>
      </c>
      <c r="BQ36" s="1">
        <f t="shared" si="19"/>
        <v>4</v>
      </c>
      <c r="BS36" s="1"/>
      <c r="BT36" s="1"/>
      <c r="BU36" s="1"/>
      <c r="BV36" s="1"/>
      <c r="BW36" s="1">
        <f t="shared" si="20"/>
        <v>0</v>
      </c>
      <c r="BX36" s="1">
        <f t="shared" si="21"/>
        <v>4</v>
      </c>
      <c r="BZ36" s="1"/>
      <c r="CA36" s="1"/>
      <c r="CB36" s="1"/>
      <c r="CC36" s="1"/>
      <c r="CD36" s="1">
        <f t="shared" si="22"/>
        <v>0</v>
      </c>
      <c r="CE36" s="1">
        <f t="shared" si="23"/>
        <v>3</v>
      </c>
    </row>
    <row r="37" spans="1:83" x14ac:dyDescent="0.2">
      <c r="A37" s="1"/>
      <c r="B37" s="1"/>
      <c r="C37" s="1"/>
      <c r="D37" s="1"/>
      <c r="E37" s="1">
        <f t="shared" si="0"/>
        <v>0</v>
      </c>
      <c r="F37" s="1">
        <f t="shared" si="1"/>
        <v>4</v>
      </c>
      <c r="H37" s="1"/>
      <c r="I37" s="1"/>
      <c r="J37" s="1"/>
      <c r="K37" s="1"/>
      <c r="L37" s="1">
        <f t="shared" si="2"/>
        <v>0</v>
      </c>
      <c r="M37" s="1">
        <f t="shared" si="3"/>
        <v>3</v>
      </c>
      <c r="O37" s="1"/>
      <c r="P37" s="1"/>
      <c r="Q37" s="1"/>
      <c r="R37" s="1"/>
      <c r="S37" s="1">
        <f t="shared" si="4"/>
        <v>0</v>
      </c>
      <c r="T37" s="1">
        <f t="shared" si="5"/>
        <v>3</v>
      </c>
      <c r="V37" s="1"/>
      <c r="W37" s="1"/>
      <c r="X37" s="1"/>
      <c r="Y37" s="1"/>
      <c r="Z37" s="1">
        <f t="shared" si="6"/>
        <v>0</v>
      </c>
      <c r="AA37" s="1">
        <f t="shared" si="7"/>
        <v>3</v>
      </c>
      <c r="AC37" s="1"/>
      <c r="AD37" s="1"/>
      <c r="AE37" s="1"/>
      <c r="AF37" s="1"/>
      <c r="AG37" s="1">
        <f t="shared" si="8"/>
        <v>0</v>
      </c>
      <c r="AH37" s="1">
        <f t="shared" si="9"/>
        <v>3</v>
      </c>
      <c r="AJ37" s="1"/>
      <c r="AK37" s="1"/>
      <c r="AL37" s="1"/>
      <c r="AM37" s="1"/>
      <c r="AN37" s="1">
        <f t="shared" si="10"/>
        <v>0</v>
      </c>
      <c r="AO37" s="1">
        <f t="shared" si="11"/>
        <v>3</v>
      </c>
      <c r="AQ37" s="1"/>
      <c r="AR37" s="1"/>
      <c r="AS37" s="1"/>
      <c r="AT37" s="1"/>
      <c r="AU37" s="1">
        <f t="shared" si="12"/>
        <v>0</v>
      </c>
      <c r="AV37" s="1">
        <f t="shared" si="13"/>
        <v>3</v>
      </c>
      <c r="AX37" s="1"/>
      <c r="AY37" s="1"/>
      <c r="AZ37" s="1"/>
      <c r="BA37" s="1"/>
      <c r="BB37" s="1">
        <f t="shared" si="14"/>
        <v>0</v>
      </c>
      <c r="BC37" s="1">
        <f t="shared" si="15"/>
        <v>3</v>
      </c>
      <c r="BE37" s="1"/>
      <c r="BF37" s="1"/>
      <c r="BG37" s="1"/>
      <c r="BH37" s="1"/>
      <c r="BI37" s="1">
        <f t="shared" si="16"/>
        <v>0</v>
      </c>
      <c r="BJ37" s="1">
        <f t="shared" si="17"/>
        <v>4</v>
      </c>
      <c r="BL37" s="1"/>
      <c r="BM37" s="1"/>
      <c r="BN37" s="1"/>
      <c r="BO37" s="1"/>
      <c r="BP37" s="1">
        <f t="shared" si="18"/>
        <v>0</v>
      </c>
      <c r="BQ37" s="1">
        <f t="shared" si="19"/>
        <v>4</v>
      </c>
      <c r="BS37" s="1"/>
      <c r="BT37" s="1"/>
      <c r="BU37" s="1"/>
      <c r="BV37" s="1"/>
      <c r="BW37" s="1">
        <f t="shared" si="20"/>
        <v>0</v>
      </c>
      <c r="BX37" s="1">
        <f t="shared" si="21"/>
        <v>4</v>
      </c>
      <c r="BZ37" s="1"/>
      <c r="CA37" s="1"/>
      <c r="CB37" s="1"/>
      <c r="CC37" s="1"/>
      <c r="CD37" s="1">
        <f t="shared" si="22"/>
        <v>0</v>
      </c>
      <c r="CE37" s="1">
        <f t="shared" si="23"/>
        <v>3</v>
      </c>
    </row>
    <row r="38" spans="1:83" x14ac:dyDescent="0.2">
      <c r="A38" s="1"/>
      <c r="B38" s="1"/>
      <c r="C38" s="1"/>
      <c r="D38" s="1"/>
      <c r="E38" s="1">
        <f t="shared" si="0"/>
        <v>0</v>
      </c>
      <c r="F38" s="1">
        <f t="shared" si="1"/>
        <v>4</v>
      </c>
      <c r="H38" s="1"/>
      <c r="I38" s="1"/>
      <c r="J38" s="1"/>
      <c r="K38" s="1"/>
      <c r="L38" s="1">
        <f t="shared" si="2"/>
        <v>0</v>
      </c>
      <c r="M38" s="1">
        <f t="shared" si="3"/>
        <v>3</v>
      </c>
      <c r="O38" s="1"/>
      <c r="P38" s="1"/>
      <c r="Q38" s="1"/>
      <c r="R38" s="1"/>
      <c r="S38" s="1">
        <f t="shared" si="4"/>
        <v>0</v>
      </c>
      <c r="T38" s="1">
        <f t="shared" si="5"/>
        <v>3</v>
      </c>
      <c r="V38" s="1"/>
      <c r="W38" s="1"/>
      <c r="X38" s="1"/>
      <c r="Y38" s="1"/>
      <c r="Z38" s="1">
        <f t="shared" si="6"/>
        <v>0</v>
      </c>
      <c r="AA38" s="1">
        <f t="shared" si="7"/>
        <v>3</v>
      </c>
      <c r="AC38" s="1"/>
      <c r="AD38" s="1"/>
      <c r="AE38" s="1"/>
      <c r="AF38" s="1"/>
      <c r="AG38" s="1">
        <f t="shared" si="8"/>
        <v>0</v>
      </c>
      <c r="AH38" s="1">
        <f t="shared" si="9"/>
        <v>3</v>
      </c>
      <c r="AJ38" s="1"/>
      <c r="AK38" s="1"/>
      <c r="AL38" s="1"/>
      <c r="AM38" s="1"/>
      <c r="AN38" s="1">
        <f t="shared" si="10"/>
        <v>0</v>
      </c>
      <c r="AO38" s="1">
        <f t="shared" si="11"/>
        <v>3</v>
      </c>
      <c r="AQ38" s="1"/>
      <c r="AR38" s="1"/>
      <c r="AS38" s="1"/>
      <c r="AT38" s="1"/>
      <c r="AU38" s="1">
        <f t="shared" si="12"/>
        <v>0</v>
      </c>
      <c r="AV38" s="1">
        <f t="shared" si="13"/>
        <v>3</v>
      </c>
      <c r="AX38" s="1"/>
      <c r="AY38" s="1"/>
      <c r="AZ38" s="1"/>
      <c r="BA38" s="1"/>
      <c r="BB38" s="1">
        <f t="shared" si="14"/>
        <v>0</v>
      </c>
      <c r="BC38" s="1">
        <f t="shared" si="15"/>
        <v>3</v>
      </c>
      <c r="BE38" s="1"/>
      <c r="BF38" s="1"/>
      <c r="BG38" s="1"/>
      <c r="BH38" s="1"/>
      <c r="BI38" s="1">
        <f t="shared" si="16"/>
        <v>0</v>
      </c>
      <c r="BJ38" s="1">
        <f t="shared" si="17"/>
        <v>4</v>
      </c>
      <c r="BL38" s="1"/>
      <c r="BM38" s="1"/>
      <c r="BN38" s="1"/>
      <c r="BO38" s="1"/>
      <c r="BP38" s="1">
        <f t="shared" si="18"/>
        <v>0</v>
      </c>
      <c r="BQ38" s="1">
        <f t="shared" si="19"/>
        <v>4</v>
      </c>
      <c r="BS38" s="1"/>
      <c r="BT38" s="1"/>
      <c r="BU38" s="1"/>
      <c r="BV38" s="1"/>
      <c r="BW38" s="1">
        <f t="shared" si="20"/>
        <v>0</v>
      </c>
      <c r="BX38" s="1">
        <f t="shared" si="21"/>
        <v>4</v>
      </c>
      <c r="BZ38" s="1"/>
      <c r="CA38" s="1"/>
      <c r="CB38" s="1"/>
      <c r="CC38" s="1"/>
      <c r="CD38" s="1">
        <f t="shared" si="22"/>
        <v>0</v>
      </c>
      <c r="CE38" s="1">
        <f t="shared" si="23"/>
        <v>3</v>
      </c>
    </row>
    <row r="39" spans="1:83" x14ac:dyDescent="0.2">
      <c r="A39" s="1"/>
      <c r="B39" s="1"/>
      <c r="C39" s="1"/>
      <c r="D39" s="1"/>
      <c r="E39" s="1">
        <f t="shared" si="0"/>
        <v>0</v>
      </c>
      <c r="F39" s="1">
        <f t="shared" si="1"/>
        <v>4</v>
      </c>
      <c r="H39" s="1"/>
      <c r="I39" s="1"/>
      <c r="J39" s="1"/>
      <c r="K39" s="1"/>
      <c r="L39" s="1">
        <f t="shared" si="2"/>
        <v>0</v>
      </c>
      <c r="M39" s="1">
        <f t="shared" si="3"/>
        <v>3</v>
      </c>
      <c r="O39" s="1"/>
      <c r="P39" s="1"/>
      <c r="Q39" s="1"/>
      <c r="R39" s="1"/>
      <c r="S39" s="1">
        <f t="shared" si="4"/>
        <v>0</v>
      </c>
      <c r="T39" s="1">
        <f t="shared" si="5"/>
        <v>3</v>
      </c>
      <c r="V39" s="1"/>
      <c r="W39" s="1"/>
      <c r="X39" s="1"/>
      <c r="Y39" s="1"/>
      <c r="Z39" s="1">
        <f t="shared" si="6"/>
        <v>0</v>
      </c>
      <c r="AA39" s="1">
        <f t="shared" si="7"/>
        <v>3</v>
      </c>
      <c r="AC39" s="1"/>
      <c r="AD39" s="1"/>
      <c r="AE39" s="1"/>
      <c r="AF39" s="1"/>
      <c r="AG39" s="1">
        <f t="shared" si="8"/>
        <v>0</v>
      </c>
      <c r="AH39" s="1">
        <f t="shared" si="9"/>
        <v>3</v>
      </c>
      <c r="AJ39" s="1"/>
      <c r="AK39" s="1"/>
      <c r="AL39" s="1"/>
      <c r="AM39" s="1"/>
      <c r="AN39" s="1">
        <f t="shared" si="10"/>
        <v>0</v>
      </c>
      <c r="AO39" s="1">
        <f t="shared" si="11"/>
        <v>3</v>
      </c>
      <c r="AQ39" s="1"/>
      <c r="AR39" s="1"/>
      <c r="AS39" s="1"/>
      <c r="AT39" s="1"/>
      <c r="AU39" s="1">
        <f t="shared" si="12"/>
        <v>0</v>
      </c>
      <c r="AV39" s="1">
        <f t="shared" si="13"/>
        <v>3</v>
      </c>
      <c r="AX39" s="1"/>
      <c r="AY39" s="1"/>
      <c r="AZ39" s="1"/>
      <c r="BA39" s="1"/>
      <c r="BB39" s="1">
        <f t="shared" si="14"/>
        <v>0</v>
      </c>
      <c r="BC39" s="1">
        <f t="shared" si="15"/>
        <v>3</v>
      </c>
      <c r="BE39" s="1"/>
      <c r="BF39" s="1"/>
      <c r="BG39" s="1"/>
      <c r="BH39" s="1"/>
      <c r="BI39" s="1">
        <f t="shared" si="16"/>
        <v>0</v>
      </c>
      <c r="BJ39" s="1">
        <f t="shared" si="17"/>
        <v>4</v>
      </c>
      <c r="BL39" s="1"/>
      <c r="BM39" s="1"/>
      <c r="BN39" s="1"/>
      <c r="BO39" s="1"/>
      <c r="BP39" s="1">
        <f t="shared" si="18"/>
        <v>0</v>
      </c>
      <c r="BQ39" s="1">
        <f t="shared" si="19"/>
        <v>4</v>
      </c>
      <c r="BS39" s="1"/>
      <c r="BT39" s="1"/>
      <c r="BU39" s="1"/>
      <c r="BV39" s="1"/>
      <c r="BW39" s="1">
        <f t="shared" si="20"/>
        <v>0</v>
      </c>
      <c r="BX39" s="1">
        <f t="shared" si="21"/>
        <v>4</v>
      </c>
      <c r="BZ39" s="1"/>
      <c r="CA39" s="1"/>
      <c r="CB39" s="1"/>
      <c r="CC39" s="1"/>
      <c r="CD39" s="1">
        <f t="shared" si="22"/>
        <v>0</v>
      </c>
      <c r="CE39" s="1">
        <f t="shared" si="23"/>
        <v>3</v>
      </c>
    </row>
    <row r="40" spans="1:83" x14ac:dyDescent="0.2">
      <c r="A40" s="1"/>
      <c r="B40" s="1"/>
      <c r="C40" s="1"/>
      <c r="D40" s="1"/>
      <c r="E40" s="1">
        <f t="shared" si="0"/>
        <v>0</v>
      </c>
      <c r="F40" s="1">
        <f t="shared" si="1"/>
        <v>4</v>
      </c>
      <c r="H40" s="1"/>
      <c r="I40" s="1"/>
      <c r="J40" s="1"/>
      <c r="K40" s="1"/>
      <c r="L40" s="1">
        <f t="shared" si="2"/>
        <v>0</v>
      </c>
      <c r="M40" s="1">
        <f t="shared" si="3"/>
        <v>3</v>
      </c>
      <c r="O40" s="1"/>
      <c r="P40" s="1"/>
      <c r="Q40" s="1"/>
      <c r="R40" s="1"/>
      <c r="S40" s="1">
        <f t="shared" si="4"/>
        <v>0</v>
      </c>
      <c r="T40" s="1">
        <f t="shared" si="5"/>
        <v>3</v>
      </c>
      <c r="V40" s="1"/>
      <c r="W40" s="1"/>
      <c r="X40" s="1"/>
      <c r="Y40" s="1"/>
      <c r="Z40" s="1">
        <f t="shared" si="6"/>
        <v>0</v>
      </c>
      <c r="AA40" s="1">
        <f t="shared" si="7"/>
        <v>3</v>
      </c>
      <c r="AC40" s="1"/>
      <c r="AD40" s="1"/>
      <c r="AE40" s="1"/>
      <c r="AF40" s="1"/>
      <c r="AG40" s="1">
        <f t="shared" si="8"/>
        <v>0</v>
      </c>
      <c r="AH40" s="1">
        <f t="shared" si="9"/>
        <v>3</v>
      </c>
      <c r="AJ40" s="1"/>
      <c r="AK40" s="1"/>
      <c r="AL40" s="1"/>
      <c r="AM40" s="1"/>
      <c r="AN40" s="1">
        <f t="shared" si="10"/>
        <v>0</v>
      </c>
      <c r="AO40" s="1">
        <f t="shared" si="11"/>
        <v>3</v>
      </c>
      <c r="AQ40" s="1"/>
      <c r="AR40" s="1"/>
      <c r="AS40" s="1"/>
      <c r="AT40" s="1"/>
      <c r="AU40" s="1">
        <f t="shared" si="12"/>
        <v>0</v>
      </c>
      <c r="AV40" s="1">
        <f t="shared" si="13"/>
        <v>3</v>
      </c>
      <c r="AX40" s="1"/>
      <c r="AY40" s="1"/>
      <c r="AZ40" s="1"/>
      <c r="BA40" s="1"/>
      <c r="BB40" s="1">
        <f t="shared" si="14"/>
        <v>0</v>
      </c>
      <c r="BC40" s="1">
        <f t="shared" si="15"/>
        <v>3</v>
      </c>
      <c r="BE40" s="1"/>
      <c r="BF40" s="1"/>
      <c r="BG40" s="1"/>
      <c r="BH40" s="1"/>
      <c r="BI40" s="1">
        <f t="shared" si="16"/>
        <v>0</v>
      </c>
      <c r="BJ40" s="1">
        <f t="shared" si="17"/>
        <v>4</v>
      </c>
      <c r="BL40" s="1"/>
      <c r="BM40" s="1"/>
      <c r="BN40" s="1"/>
      <c r="BO40" s="1"/>
      <c r="BP40" s="1">
        <f t="shared" si="18"/>
        <v>0</v>
      </c>
      <c r="BQ40" s="1">
        <f t="shared" si="19"/>
        <v>4</v>
      </c>
      <c r="BS40" s="1"/>
      <c r="BT40" s="1"/>
      <c r="BU40" s="1"/>
      <c r="BV40" s="1"/>
      <c r="BW40" s="1">
        <f t="shared" si="20"/>
        <v>0</v>
      </c>
      <c r="BX40" s="1">
        <f t="shared" si="21"/>
        <v>4</v>
      </c>
      <c r="BZ40" s="1"/>
      <c r="CA40" s="1"/>
      <c r="CB40" s="1"/>
      <c r="CC40" s="1"/>
      <c r="CD40" s="1">
        <f t="shared" si="22"/>
        <v>0</v>
      </c>
      <c r="CE40" s="1">
        <f t="shared" si="23"/>
        <v>3</v>
      </c>
    </row>
    <row r="41" spans="1:83" x14ac:dyDescent="0.2">
      <c r="A41" s="1"/>
      <c r="B41" s="1"/>
      <c r="C41" s="1"/>
      <c r="D41" s="1"/>
      <c r="E41" s="1">
        <f t="shared" si="0"/>
        <v>0</v>
      </c>
      <c r="F41" s="1">
        <f t="shared" si="1"/>
        <v>4</v>
      </c>
      <c r="H41" s="1"/>
      <c r="I41" s="1"/>
      <c r="J41" s="1"/>
      <c r="K41" s="1"/>
      <c r="L41" s="1">
        <f t="shared" si="2"/>
        <v>0</v>
      </c>
      <c r="M41" s="1">
        <f t="shared" si="3"/>
        <v>3</v>
      </c>
      <c r="O41" s="1"/>
      <c r="P41" s="1"/>
      <c r="Q41" s="1"/>
      <c r="R41" s="1"/>
      <c r="S41" s="1">
        <f t="shared" si="4"/>
        <v>0</v>
      </c>
      <c r="T41" s="1">
        <f t="shared" si="5"/>
        <v>3</v>
      </c>
      <c r="V41" s="1"/>
      <c r="W41" s="1"/>
      <c r="X41" s="1"/>
      <c r="Y41" s="1"/>
      <c r="Z41" s="1">
        <f t="shared" si="6"/>
        <v>0</v>
      </c>
      <c r="AA41" s="1">
        <f t="shared" si="7"/>
        <v>3</v>
      </c>
      <c r="AC41" s="1"/>
      <c r="AD41" s="1"/>
      <c r="AE41" s="1"/>
      <c r="AF41" s="1"/>
      <c r="AG41" s="1">
        <f t="shared" si="8"/>
        <v>0</v>
      </c>
      <c r="AH41" s="1">
        <f t="shared" si="9"/>
        <v>3</v>
      </c>
      <c r="AJ41" s="1"/>
      <c r="AK41" s="1"/>
      <c r="AL41" s="1"/>
      <c r="AM41" s="1"/>
      <c r="AN41" s="1">
        <f t="shared" si="10"/>
        <v>0</v>
      </c>
      <c r="AO41" s="1">
        <f t="shared" si="11"/>
        <v>3</v>
      </c>
      <c r="AQ41" s="1"/>
      <c r="AR41" s="1"/>
      <c r="AS41" s="1"/>
      <c r="AT41" s="1"/>
      <c r="AU41" s="1">
        <f t="shared" si="12"/>
        <v>0</v>
      </c>
      <c r="AV41" s="1">
        <f t="shared" si="13"/>
        <v>3</v>
      </c>
      <c r="AX41" s="1"/>
      <c r="AY41" s="1"/>
      <c r="AZ41" s="1"/>
      <c r="BA41" s="1"/>
      <c r="BB41" s="1">
        <f t="shared" si="14"/>
        <v>0</v>
      </c>
      <c r="BC41" s="1">
        <f t="shared" si="15"/>
        <v>3</v>
      </c>
      <c r="BE41" s="1"/>
      <c r="BF41" s="1"/>
      <c r="BG41" s="1"/>
      <c r="BH41" s="1"/>
      <c r="BI41" s="1">
        <f t="shared" si="16"/>
        <v>0</v>
      </c>
      <c r="BJ41" s="1">
        <f t="shared" si="17"/>
        <v>4</v>
      </c>
      <c r="BL41" s="1"/>
      <c r="BM41" s="1"/>
      <c r="BN41" s="1"/>
      <c r="BO41" s="1"/>
      <c r="BP41" s="1">
        <f t="shared" si="18"/>
        <v>0</v>
      </c>
      <c r="BQ41" s="1">
        <f t="shared" si="19"/>
        <v>4</v>
      </c>
      <c r="BS41" s="1"/>
      <c r="BT41" s="1"/>
      <c r="BU41" s="1"/>
      <c r="BV41" s="1"/>
      <c r="BW41" s="1">
        <f t="shared" si="20"/>
        <v>0</v>
      </c>
      <c r="BX41" s="1">
        <f t="shared" si="21"/>
        <v>4</v>
      </c>
      <c r="BZ41" s="1"/>
      <c r="CA41" s="1"/>
      <c r="CB41" s="1"/>
      <c r="CC41" s="1"/>
      <c r="CD41" s="1">
        <f t="shared" si="22"/>
        <v>0</v>
      </c>
      <c r="CE41" s="1">
        <f t="shared" si="23"/>
        <v>3</v>
      </c>
    </row>
    <row r="42" spans="1:83" x14ac:dyDescent="0.2">
      <c r="A42" s="1"/>
      <c r="B42" s="1"/>
      <c r="C42" s="1"/>
      <c r="D42" s="1"/>
      <c r="E42" s="1">
        <f t="shared" si="0"/>
        <v>0</v>
      </c>
      <c r="F42" s="1">
        <f t="shared" si="1"/>
        <v>4</v>
      </c>
      <c r="H42" s="1"/>
      <c r="I42" s="1"/>
      <c r="J42" s="1"/>
      <c r="K42" s="1"/>
      <c r="L42" s="1">
        <f t="shared" si="2"/>
        <v>0</v>
      </c>
      <c r="M42" s="1">
        <f t="shared" si="3"/>
        <v>3</v>
      </c>
      <c r="O42" s="1"/>
      <c r="P42" s="1"/>
      <c r="Q42" s="1"/>
      <c r="R42" s="1"/>
      <c r="S42" s="1">
        <f t="shared" si="4"/>
        <v>0</v>
      </c>
      <c r="T42" s="1">
        <f t="shared" si="5"/>
        <v>3</v>
      </c>
      <c r="V42" s="1"/>
      <c r="W42" s="1"/>
      <c r="X42" s="1"/>
      <c r="Y42" s="1"/>
      <c r="Z42" s="1">
        <f t="shared" si="6"/>
        <v>0</v>
      </c>
      <c r="AA42" s="1">
        <f t="shared" si="7"/>
        <v>3</v>
      </c>
      <c r="AC42" s="1"/>
      <c r="AD42" s="1"/>
      <c r="AE42" s="1"/>
      <c r="AF42" s="1"/>
      <c r="AG42" s="1">
        <f t="shared" si="8"/>
        <v>0</v>
      </c>
      <c r="AH42" s="1">
        <f t="shared" si="9"/>
        <v>3</v>
      </c>
      <c r="AJ42" s="1"/>
      <c r="AK42" s="1"/>
      <c r="AL42" s="1"/>
      <c r="AM42" s="1"/>
      <c r="AN42" s="1">
        <f t="shared" si="10"/>
        <v>0</v>
      </c>
      <c r="AO42" s="1">
        <f t="shared" si="11"/>
        <v>3</v>
      </c>
      <c r="AQ42" s="1"/>
      <c r="AR42" s="1"/>
      <c r="AS42" s="1"/>
      <c r="AT42" s="1"/>
      <c r="AU42" s="1">
        <f t="shared" si="12"/>
        <v>0</v>
      </c>
      <c r="AV42" s="1">
        <f t="shared" si="13"/>
        <v>3</v>
      </c>
      <c r="AX42" s="1"/>
      <c r="AY42" s="1"/>
      <c r="AZ42" s="1"/>
      <c r="BA42" s="1"/>
      <c r="BB42" s="1">
        <f t="shared" si="14"/>
        <v>0</v>
      </c>
      <c r="BC42" s="1">
        <f t="shared" si="15"/>
        <v>3</v>
      </c>
      <c r="BE42" s="1"/>
      <c r="BF42" s="1"/>
      <c r="BG42" s="1"/>
      <c r="BH42" s="1"/>
      <c r="BI42" s="1">
        <f t="shared" si="16"/>
        <v>0</v>
      </c>
      <c r="BJ42" s="1">
        <f t="shared" si="17"/>
        <v>4</v>
      </c>
      <c r="BL42" s="1"/>
      <c r="BM42" s="1"/>
      <c r="BN42" s="1"/>
      <c r="BO42" s="1"/>
      <c r="BP42" s="1">
        <f t="shared" si="18"/>
        <v>0</v>
      </c>
      <c r="BQ42" s="1">
        <f t="shared" si="19"/>
        <v>4</v>
      </c>
      <c r="BS42" s="1"/>
      <c r="BT42" s="1"/>
      <c r="BU42" s="1"/>
      <c r="BV42" s="1"/>
      <c r="BW42" s="1">
        <f t="shared" si="20"/>
        <v>0</v>
      </c>
      <c r="BX42" s="1">
        <f t="shared" si="21"/>
        <v>4</v>
      </c>
      <c r="BZ42" s="1"/>
      <c r="CA42" s="1"/>
      <c r="CB42" s="1"/>
      <c r="CC42" s="1"/>
      <c r="CD42" s="1">
        <f t="shared" si="22"/>
        <v>0</v>
      </c>
      <c r="CE42" s="1">
        <f t="shared" si="23"/>
        <v>3</v>
      </c>
    </row>
    <row r="43" spans="1:83" x14ac:dyDescent="0.2">
      <c r="A43" s="1"/>
      <c r="B43" s="1"/>
      <c r="C43" s="1"/>
      <c r="D43" s="1"/>
      <c r="E43" s="1">
        <f t="shared" si="0"/>
        <v>0</v>
      </c>
      <c r="F43" s="1">
        <f t="shared" si="1"/>
        <v>4</v>
      </c>
      <c r="H43" s="1"/>
      <c r="I43" s="1"/>
      <c r="J43" s="1"/>
      <c r="K43" s="1"/>
      <c r="L43" s="1">
        <f t="shared" si="2"/>
        <v>0</v>
      </c>
      <c r="M43" s="1">
        <f t="shared" si="3"/>
        <v>3</v>
      </c>
      <c r="O43" s="1"/>
      <c r="P43" s="1"/>
      <c r="Q43" s="1"/>
      <c r="R43" s="1"/>
      <c r="S43" s="1">
        <f t="shared" si="4"/>
        <v>0</v>
      </c>
      <c r="T43" s="1">
        <f t="shared" si="5"/>
        <v>3</v>
      </c>
      <c r="V43" s="1"/>
      <c r="W43" s="1"/>
      <c r="X43" s="1"/>
      <c r="Y43" s="1"/>
      <c r="Z43" s="1">
        <f t="shared" si="6"/>
        <v>0</v>
      </c>
      <c r="AA43" s="1">
        <f t="shared" si="7"/>
        <v>3</v>
      </c>
      <c r="AC43" s="1"/>
      <c r="AD43" s="1"/>
      <c r="AE43" s="1"/>
      <c r="AF43" s="1"/>
      <c r="AG43" s="1">
        <f t="shared" si="8"/>
        <v>0</v>
      </c>
      <c r="AH43" s="1">
        <f t="shared" si="9"/>
        <v>3</v>
      </c>
      <c r="AJ43" s="1"/>
      <c r="AK43" s="1"/>
      <c r="AL43" s="1"/>
      <c r="AM43" s="1"/>
      <c r="AN43" s="1">
        <f t="shared" si="10"/>
        <v>0</v>
      </c>
      <c r="AO43" s="1">
        <f t="shared" si="11"/>
        <v>3</v>
      </c>
      <c r="AQ43" s="1"/>
      <c r="AR43" s="1"/>
      <c r="AS43" s="1"/>
      <c r="AT43" s="1"/>
      <c r="AU43" s="1">
        <f t="shared" si="12"/>
        <v>0</v>
      </c>
      <c r="AV43" s="1">
        <f t="shared" si="13"/>
        <v>3</v>
      </c>
      <c r="AX43" s="1"/>
      <c r="AY43" s="1"/>
      <c r="AZ43" s="1"/>
      <c r="BA43" s="1"/>
      <c r="BB43" s="1">
        <f t="shared" si="14"/>
        <v>0</v>
      </c>
      <c r="BC43" s="1">
        <f t="shared" si="15"/>
        <v>3</v>
      </c>
      <c r="BE43" s="1"/>
      <c r="BF43" s="1"/>
      <c r="BG43" s="1"/>
      <c r="BH43" s="1"/>
      <c r="BI43" s="1">
        <f t="shared" si="16"/>
        <v>0</v>
      </c>
      <c r="BJ43" s="1">
        <f t="shared" si="17"/>
        <v>4</v>
      </c>
      <c r="BL43" s="1"/>
      <c r="BM43" s="1"/>
      <c r="BN43" s="1"/>
      <c r="BO43" s="1"/>
      <c r="BP43" s="1">
        <f t="shared" si="18"/>
        <v>0</v>
      </c>
      <c r="BQ43" s="1">
        <f t="shared" si="19"/>
        <v>4</v>
      </c>
      <c r="BS43" s="1"/>
      <c r="BT43" s="1"/>
      <c r="BU43" s="1"/>
      <c r="BV43" s="1"/>
      <c r="BW43" s="1">
        <f t="shared" si="20"/>
        <v>0</v>
      </c>
      <c r="BX43" s="1">
        <f t="shared" si="21"/>
        <v>4</v>
      </c>
      <c r="BZ43" s="1"/>
      <c r="CA43" s="1"/>
      <c r="CB43" s="1"/>
      <c r="CC43" s="1"/>
      <c r="CD43" s="1">
        <f t="shared" si="22"/>
        <v>0</v>
      </c>
      <c r="CE43" s="1">
        <f t="shared" si="23"/>
        <v>3</v>
      </c>
    </row>
    <row r="44" spans="1:83" x14ac:dyDescent="0.2">
      <c r="A44" s="1"/>
      <c r="B44" s="1"/>
      <c r="C44" s="1"/>
      <c r="D44" s="1"/>
      <c r="E44" s="1">
        <f t="shared" si="0"/>
        <v>0</v>
      </c>
      <c r="F44" s="1">
        <f t="shared" si="1"/>
        <v>4</v>
      </c>
      <c r="H44" s="1"/>
      <c r="I44" s="1"/>
      <c r="J44" s="1"/>
      <c r="K44" s="1"/>
      <c r="L44" s="1">
        <f t="shared" si="2"/>
        <v>0</v>
      </c>
      <c r="M44" s="1">
        <f t="shared" si="3"/>
        <v>3</v>
      </c>
      <c r="O44" s="1"/>
      <c r="P44" s="1"/>
      <c r="Q44" s="1"/>
      <c r="R44" s="1"/>
      <c r="S44" s="1">
        <f t="shared" si="4"/>
        <v>0</v>
      </c>
      <c r="T44" s="1">
        <f t="shared" si="5"/>
        <v>3</v>
      </c>
      <c r="V44" s="1"/>
      <c r="W44" s="1"/>
      <c r="X44" s="1"/>
      <c r="Y44" s="1"/>
      <c r="Z44" s="1">
        <f t="shared" si="6"/>
        <v>0</v>
      </c>
      <c r="AA44" s="1">
        <f t="shared" si="7"/>
        <v>3</v>
      </c>
      <c r="AC44" s="1"/>
      <c r="AD44" s="1"/>
      <c r="AE44" s="1"/>
      <c r="AF44" s="1"/>
      <c r="AG44" s="1">
        <f t="shared" si="8"/>
        <v>0</v>
      </c>
      <c r="AH44" s="1">
        <f t="shared" si="9"/>
        <v>3</v>
      </c>
      <c r="AJ44" s="1"/>
      <c r="AK44" s="1"/>
      <c r="AL44" s="1"/>
      <c r="AM44" s="1"/>
      <c r="AN44" s="1">
        <f t="shared" si="10"/>
        <v>0</v>
      </c>
      <c r="AO44" s="1">
        <f t="shared" si="11"/>
        <v>3</v>
      </c>
      <c r="AQ44" s="1"/>
      <c r="AR44" s="1"/>
      <c r="AS44" s="1"/>
      <c r="AT44" s="1"/>
      <c r="AU44" s="1">
        <f t="shared" si="12"/>
        <v>0</v>
      </c>
      <c r="AV44" s="1">
        <f t="shared" si="13"/>
        <v>3</v>
      </c>
      <c r="AX44" s="1"/>
      <c r="AY44" s="1"/>
      <c r="AZ44" s="1"/>
      <c r="BA44" s="1"/>
      <c r="BB44" s="1">
        <f t="shared" si="14"/>
        <v>0</v>
      </c>
      <c r="BC44" s="1">
        <f t="shared" si="15"/>
        <v>3</v>
      </c>
      <c r="BE44" s="1"/>
      <c r="BF44" s="1"/>
      <c r="BG44" s="1"/>
      <c r="BH44" s="1"/>
      <c r="BI44" s="1">
        <f t="shared" si="16"/>
        <v>0</v>
      </c>
      <c r="BJ44" s="1">
        <f t="shared" si="17"/>
        <v>4</v>
      </c>
      <c r="BL44" s="1"/>
      <c r="BM44" s="1"/>
      <c r="BN44" s="1"/>
      <c r="BO44" s="1"/>
      <c r="BP44" s="1">
        <f t="shared" si="18"/>
        <v>0</v>
      </c>
      <c r="BQ44" s="1">
        <f t="shared" si="19"/>
        <v>4</v>
      </c>
      <c r="BS44" s="1"/>
      <c r="BT44" s="1"/>
      <c r="BU44" s="1"/>
      <c r="BV44" s="1"/>
      <c r="BW44" s="1">
        <f t="shared" si="20"/>
        <v>0</v>
      </c>
      <c r="BX44" s="1">
        <f t="shared" si="21"/>
        <v>4</v>
      </c>
      <c r="BZ44" s="1"/>
      <c r="CA44" s="1"/>
      <c r="CB44" s="1"/>
      <c r="CC44" s="1"/>
      <c r="CD44" s="1">
        <f t="shared" si="22"/>
        <v>0</v>
      </c>
      <c r="CE44" s="1">
        <f t="shared" si="23"/>
        <v>3</v>
      </c>
    </row>
    <row r="45" spans="1:83" x14ac:dyDescent="0.2">
      <c r="A45" s="1"/>
      <c r="B45" s="1"/>
      <c r="C45" s="1"/>
      <c r="D45" s="1"/>
      <c r="E45" s="1">
        <f t="shared" si="0"/>
        <v>0</v>
      </c>
      <c r="F45" s="1">
        <f t="shared" si="1"/>
        <v>4</v>
      </c>
      <c r="H45" s="1"/>
      <c r="I45" s="1"/>
      <c r="J45" s="1"/>
      <c r="K45" s="1"/>
      <c r="L45" s="1">
        <f t="shared" si="2"/>
        <v>0</v>
      </c>
      <c r="M45" s="1">
        <f t="shared" si="3"/>
        <v>3</v>
      </c>
      <c r="O45" s="1"/>
      <c r="P45" s="1"/>
      <c r="Q45" s="1"/>
      <c r="R45" s="1"/>
      <c r="S45" s="1">
        <f t="shared" si="4"/>
        <v>0</v>
      </c>
      <c r="T45" s="1">
        <f t="shared" si="5"/>
        <v>3</v>
      </c>
      <c r="V45" s="1"/>
      <c r="W45" s="1"/>
      <c r="X45" s="1"/>
      <c r="Y45" s="1"/>
      <c r="Z45" s="1">
        <f t="shared" si="6"/>
        <v>0</v>
      </c>
      <c r="AA45" s="1">
        <f t="shared" si="7"/>
        <v>3</v>
      </c>
      <c r="AC45" s="1"/>
      <c r="AD45" s="1"/>
      <c r="AE45" s="1"/>
      <c r="AF45" s="1"/>
      <c r="AG45" s="1">
        <f t="shared" si="8"/>
        <v>0</v>
      </c>
      <c r="AH45" s="1">
        <f t="shared" si="9"/>
        <v>3</v>
      </c>
      <c r="AJ45" s="1"/>
      <c r="AK45" s="1"/>
      <c r="AL45" s="1"/>
      <c r="AM45" s="1"/>
      <c r="AN45" s="1">
        <f t="shared" si="10"/>
        <v>0</v>
      </c>
      <c r="AO45" s="1">
        <f t="shared" si="11"/>
        <v>3</v>
      </c>
      <c r="AQ45" s="1"/>
      <c r="AR45" s="1"/>
      <c r="AS45" s="1"/>
      <c r="AT45" s="1"/>
      <c r="AU45" s="1">
        <f t="shared" si="12"/>
        <v>0</v>
      </c>
      <c r="AV45" s="1">
        <f t="shared" si="13"/>
        <v>3</v>
      </c>
      <c r="AX45" s="1"/>
      <c r="AY45" s="1"/>
      <c r="AZ45" s="1"/>
      <c r="BA45" s="1"/>
      <c r="BB45" s="1">
        <f t="shared" si="14"/>
        <v>0</v>
      </c>
      <c r="BC45" s="1">
        <f t="shared" si="15"/>
        <v>3</v>
      </c>
      <c r="BE45" s="1"/>
      <c r="BF45" s="1"/>
      <c r="BG45" s="1"/>
      <c r="BH45" s="1"/>
      <c r="BI45" s="1">
        <f t="shared" si="16"/>
        <v>0</v>
      </c>
      <c r="BJ45" s="1">
        <f t="shared" si="17"/>
        <v>4</v>
      </c>
      <c r="BL45" s="1"/>
      <c r="BM45" s="1"/>
      <c r="BN45" s="1"/>
      <c r="BO45" s="1"/>
      <c r="BP45" s="1">
        <f t="shared" si="18"/>
        <v>0</v>
      </c>
      <c r="BQ45" s="1">
        <f t="shared" si="19"/>
        <v>4</v>
      </c>
      <c r="BS45" s="1"/>
      <c r="BT45" s="1"/>
      <c r="BU45" s="1"/>
      <c r="BV45" s="1"/>
      <c r="BW45" s="1">
        <f t="shared" si="20"/>
        <v>0</v>
      </c>
      <c r="BX45" s="1">
        <f t="shared" si="21"/>
        <v>4</v>
      </c>
      <c r="BZ45" s="1"/>
      <c r="CA45" s="1"/>
      <c r="CB45" s="1"/>
      <c r="CC45" s="1"/>
      <c r="CD45" s="1">
        <f t="shared" si="22"/>
        <v>0</v>
      </c>
      <c r="CE45" s="1">
        <f t="shared" si="23"/>
        <v>3</v>
      </c>
    </row>
    <row r="46" spans="1:83" x14ac:dyDescent="0.2">
      <c r="A46" s="1"/>
      <c r="B46" s="1"/>
      <c r="C46" s="1"/>
      <c r="D46" s="1"/>
      <c r="E46" s="1">
        <f t="shared" si="0"/>
        <v>0</v>
      </c>
      <c r="F46" s="1">
        <f t="shared" si="1"/>
        <v>4</v>
      </c>
      <c r="H46" s="1"/>
      <c r="I46" s="1"/>
      <c r="J46" s="1"/>
      <c r="K46" s="1"/>
      <c r="L46" s="1">
        <f t="shared" si="2"/>
        <v>0</v>
      </c>
      <c r="M46" s="1">
        <f t="shared" si="3"/>
        <v>3</v>
      </c>
      <c r="O46" s="1"/>
      <c r="P46" s="1"/>
      <c r="Q46" s="1"/>
      <c r="R46" s="1"/>
      <c r="S46" s="1">
        <f t="shared" si="4"/>
        <v>0</v>
      </c>
      <c r="T46" s="1">
        <f t="shared" si="5"/>
        <v>3</v>
      </c>
      <c r="V46" s="1"/>
      <c r="W46" s="1"/>
      <c r="X46" s="1"/>
      <c r="Y46" s="1"/>
      <c r="Z46" s="1">
        <f t="shared" si="6"/>
        <v>0</v>
      </c>
      <c r="AA46" s="1">
        <f t="shared" si="7"/>
        <v>3</v>
      </c>
      <c r="AC46" s="1"/>
      <c r="AD46" s="1"/>
      <c r="AE46" s="1"/>
      <c r="AF46" s="1"/>
      <c r="AG46" s="1">
        <f t="shared" si="8"/>
        <v>0</v>
      </c>
      <c r="AH46" s="1">
        <f t="shared" si="9"/>
        <v>3</v>
      </c>
      <c r="AJ46" s="1"/>
      <c r="AK46" s="1"/>
      <c r="AL46" s="1"/>
      <c r="AM46" s="1"/>
      <c r="AN46" s="1">
        <f t="shared" si="10"/>
        <v>0</v>
      </c>
      <c r="AO46" s="1">
        <f t="shared" si="11"/>
        <v>3</v>
      </c>
      <c r="AQ46" s="1"/>
      <c r="AR46" s="1"/>
      <c r="AS46" s="1"/>
      <c r="AT46" s="1"/>
      <c r="AU46" s="1">
        <f t="shared" si="12"/>
        <v>0</v>
      </c>
      <c r="AV46" s="1">
        <f t="shared" si="13"/>
        <v>3</v>
      </c>
      <c r="AX46" s="1"/>
      <c r="AY46" s="1"/>
      <c r="AZ46" s="1"/>
      <c r="BA46" s="1"/>
      <c r="BB46" s="1">
        <f t="shared" si="14"/>
        <v>0</v>
      </c>
      <c r="BC46" s="1">
        <f t="shared" si="15"/>
        <v>3</v>
      </c>
      <c r="BE46" s="1"/>
      <c r="BF46" s="1"/>
      <c r="BG46" s="1"/>
      <c r="BH46" s="1"/>
      <c r="BI46" s="1">
        <f t="shared" si="16"/>
        <v>0</v>
      </c>
      <c r="BJ46" s="1">
        <f t="shared" si="17"/>
        <v>4</v>
      </c>
      <c r="BL46" s="1"/>
      <c r="BM46" s="1"/>
      <c r="BN46" s="1"/>
      <c r="BO46" s="1"/>
      <c r="BP46" s="1">
        <f t="shared" si="18"/>
        <v>0</v>
      </c>
      <c r="BQ46" s="1">
        <f t="shared" si="19"/>
        <v>4</v>
      </c>
      <c r="BS46" s="1"/>
      <c r="BT46" s="1"/>
      <c r="BU46" s="1"/>
      <c r="BV46" s="1"/>
      <c r="BW46" s="1">
        <f t="shared" si="20"/>
        <v>0</v>
      </c>
      <c r="BX46" s="1">
        <f t="shared" si="21"/>
        <v>4</v>
      </c>
      <c r="BZ46" s="1"/>
      <c r="CA46" s="1"/>
      <c r="CB46" s="1"/>
      <c r="CC46" s="1"/>
      <c r="CD46" s="1">
        <f t="shared" si="22"/>
        <v>0</v>
      </c>
      <c r="CE46" s="1">
        <f t="shared" si="23"/>
        <v>3</v>
      </c>
    </row>
    <row r="47" spans="1:83" x14ac:dyDescent="0.2">
      <c r="A47" s="1"/>
      <c r="B47" s="1"/>
      <c r="C47" s="1"/>
      <c r="D47" s="1"/>
      <c r="E47" s="1">
        <f t="shared" si="0"/>
        <v>0</v>
      </c>
      <c r="F47" s="1">
        <f t="shared" si="1"/>
        <v>4</v>
      </c>
      <c r="H47" s="1"/>
      <c r="I47" s="1"/>
      <c r="J47" s="1"/>
      <c r="K47" s="1"/>
      <c r="L47" s="1">
        <f t="shared" si="2"/>
        <v>0</v>
      </c>
      <c r="M47" s="1">
        <f t="shared" si="3"/>
        <v>3</v>
      </c>
      <c r="O47" s="1"/>
      <c r="P47" s="1"/>
      <c r="Q47" s="1"/>
      <c r="R47" s="1"/>
      <c r="S47" s="1">
        <f t="shared" si="4"/>
        <v>0</v>
      </c>
      <c r="T47" s="1">
        <f t="shared" si="5"/>
        <v>3</v>
      </c>
      <c r="V47" s="1"/>
      <c r="W47" s="1"/>
      <c r="X47" s="1"/>
      <c r="Y47" s="1"/>
      <c r="Z47" s="1">
        <f t="shared" si="6"/>
        <v>0</v>
      </c>
      <c r="AA47" s="1">
        <f t="shared" si="7"/>
        <v>3</v>
      </c>
      <c r="AC47" s="1"/>
      <c r="AD47" s="1"/>
      <c r="AE47" s="1"/>
      <c r="AF47" s="1"/>
      <c r="AG47" s="1">
        <f t="shared" si="8"/>
        <v>0</v>
      </c>
      <c r="AH47" s="1">
        <f t="shared" si="9"/>
        <v>3</v>
      </c>
      <c r="AJ47" s="1"/>
      <c r="AK47" s="1"/>
      <c r="AL47" s="1"/>
      <c r="AM47" s="1"/>
      <c r="AN47" s="1">
        <f t="shared" si="10"/>
        <v>0</v>
      </c>
      <c r="AO47" s="1">
        <f t="shared" si="11"/>
        <v>3</v>
      </c>
      <c r="AQ47" s="1"/>
      <c r="AR47" s="1"/>
      <c r="AS47" s="1"/>
      <c r="AT47" s="1"/>
      <c r="AU47" s="1">
        <f t="shared" si="12"/>
        <v>0</v>
      </c>
      <c r="AV47" s="1">
        <f t="shared" si="13"/>
        <v>3</v>
      </c>
      <c r="AX47" s="1"/>
      <c r="AY47" s="1"/>
      <c r="AZ47" s="1"/>
      <c r="BA47" s="1"/>
      <c r="BB47" s="1">
        <f t="shared" si="14"/>
        <v>0</v>
      </c>
      <c r="BC47" s="1">
        <f t="shared" si="15"/>
        <v>3</v>
      </c>
      <c r="BE47" s="1"/>
      <c r="BF47" s="1"/>
      <c r="BG47" s="1"/>
      <c r="BH47" s="1"/>
      <c r="BI47" s="1">
        <f t="shared" si="16"/>
        <v>0</v>
      </c>
      <c r="BJ47" s="1">
        <f t="shared" si="17"/>
        <v>4</v>
      </c>
      <c r="BL47" s="1"/>
      <c r="BM47" s="1"/>
      <c r="BN47" s="1"/>
      <c r="BO47" s="1"/>
      <c r="BP47" s="1">
        <f t="shared" si="18"/>
        <v>0</v>
      </c>
      <c r="BQ47" s="1">
        <f t="shared" si="19"/>
        <v>4</v>
      </c>
      <c r="BS47" s="1"/>
      <c r="BT47" s="1"/>
      <c r="BU47" s="1"/>
      <c r="BV47" s="1"/>
      <c r="BW47" s="1">
        <f t="shared" si="20"/>
        <v>0</v>
      </c>
      <c r="BX47" s="1">
        <f t="shared" si="21"/>
        <v>4</v>
      </c>
      <c r="BZ47" s="1"/>
      <c r="CA47" s="1"/>
      <c r="CB47" s="1"/>
      <c r="CC47" s="1"/>
      <c r="CD47" s="1">
        <f t="shared" si="22"/>
        <v>0</v>
      </c>
      <c r="CE47" s="1">
        <f t="shared" si="23"/>
        <v>3</v>
      </c>
    </row>
    <row r="48" spans="1:83" x14ac:dyDescent="0.2">
      <c r="A48" s="1"/>
      <c r="B48" s="1"/>
      <c r="C48" s="1"/>
      <c r="D48" s="1"/>
      <c r="E48" s="1">
        <f t="shared" si="0"/>
        <v>0</v>
      </c>
      <c r="F48" s="1">
        <f t="shared" si="1"/>
        <v>4</v>
      </c>
      <c r="H48" s="1"/>
      <c r="I48" s="1"/>
      <c r="J48" s="1"/>
      <c r="K48" s="1"/>
      <c r="L48" s="1">
        <f t="shared" si="2"/>
        <v>0</v>
      </c>
      <c r="M48" s="1">
        <f t="shared" si="3"/>
        <v>3</v>
      </c>
      <c r="O48" s="1"/>
      <c r="P48" s="1"/>
      <c r="Q48" s="1"/>
      <c r="R48" s="1"/>
      <c r="S48" s="1">
        <f t="shared" si="4"/>
        <v>0</v>
      </c>
      <c r="T48" s="1">
        <f t="shared" si="5"/>
        <v>3</v>
      </c>
      <c r="V48" s="1"/>
      <c r="W48" s="1"/>
      <c r="X48" s="1"/>
      <c r="Y48" s="1"/>
      <c r="Z48" s="1">
        <f t="shared" si="6"/>
        <v>0</v>
      </c>
      <c r="AA48" s="1">
        <f t="shared" si="7"/>
        <v>3</v>
      </c>
      <c r="AC48" s="1"/>
      <c r="AD48" s="1"/>
      <c r="AE48" s="1"/>
      <c r="AF48" s="1"/>
      <c r="AG48" s="1">
        <f t="shared" si="8"/>
        <v>0</v>
      </c>
      <c r="AH48" s="1">
        <f t="shared" si="9"/>
        <v>3</v>
      </c>
      <c r="AJ48" s="1"/>
      <c r="AK48" s="1"/>
      <c r="AL48" s="1"/>
      <c r="AM48" s="1"/>
      <c r="AN48" s="1">
        <f t="shared" si="10"/>
        <v>0</v>
      </c>
      <c r="AO48" s="1">
        <f t="shared" si="11"/>
        <v>3</v>
      </c>
      <c r="AQ48" s="1"/>
      <c r="AR48" s="1"/>
      <c r="AS48" s="1"/>
      <c r="AT48" s="1"/>
      <c r="AU48" s="1">
        <f t="shared" si="12"/>
        <v>0</v>
      </c>
      <c r="AV48" s="1">
        <f t="shared" si="13"/>
        <v>3</v>
      </c>
      <c r="AX48" s="1"/>
      <c r="AY48" s="1"/>
      <c r="AZ48" s="1"/>
      <c r="BA48" s="1"/>
      <c r="BB48" s="1">
        <f t="shared" si="14"/>
        <v>0</v>
      </c>
      <c r="BC48" s="1">
        <f t="shared" si="15"/>
        <v>3</v>
      </c>
      <c r="BE48" s="1"/>
      <c r="BF48" s="1"/>
      <c r="BG48" s="1"/>
      <c r="BH48" s="1"/>
      <c r="BI48" s="1">
        <f t="shared" si="16"/>
        <v>0</v>
      </c>
      <c r="BJ48" s="1">
        <f t="shared" si="17"/>
        <v>4</v>
      </c>
      <c r="BL48" s="1"/>
      <c r="BM48" s="1"/>
      <c r="BN48" s="1"/>
      <c r="BO48" s="1"/>
      <c r="BP48" s="1">
        <f t="shared" si="18"/>
        <v>0</v>
      </c>
      <c r="BQ48" s="1">
        <f t="shared" si="19"/>
        <v>4</v>
      </c>
      <c r="BS48" s="1"/>
      <c r="BT48" s="1"/>
      <c r="BU48" s="1"/>
      <c r="BV48" s="1"/>
      <c r="BW48" s="1">
        <f t="shared" si="20"/>
        <v>0</v>
      </c>
      <c r="BX48" s="1">
        <f t="shared" si="21"/>
        <v>4</v>
      </c>
      <c r="BZ48" s="1"/>
      <c r="CA48" s="1"/>
      <c r="CB48" s="1"/>
      <c r="CC48" s="1"/>
      <c r="CD48" s="1">
        <f t="shared" si="22"/>
        <v>0</v>
      </c>
      <c r="CE48" s="1">
        <f t="shared" si="23"/>
        <v>3</v>
      </c>
    </row>
    <row r="49" spans="1:83" x14ac:dyDescent="0.2">
      <c r="A49" s="1"/>
      <c r="B49" s="1"/>
      <c r="C49" s="1"/>
      <c r="D49" s="1"/>
      <c r="E49" s="1">
        <f t="shared" si="0"/>
        <v>0</v>
      </c>
      <c r="F49" s="1">
        <f t="shared" si="1"/>
        <v>4</v>
      </c>
      <c r="H49" s="1"/>
      <c r="I49" s="1"/>
      <c r="J49" s="1"/>
      <c r="K49" s="1"/>
      <c r="L49" s="1">
        <f t="shared" si="2"/>
        <v>0</v>
      </c>
      <c r="M49" s="1">
        <f t="shared" si="3"/>
        <v>3</v>
      </c>
      <c r="O49" s="1"/>
      <c r="P49" s="1"/>
      <c r="Q49" s="1"/>
      <c r="R49" s="1"/>
      <c r="S49" s="1">
        <f t="shared" si="4"/>
        <v>0</v>
      </c>
      <c r="T49" s="1">
        <f t="shared" si="5"/>
        <v>3</v>
      </c>
      <c r="V49" s="1"/>
      <c r="W49" s="1"/>
      <c r="X49" s="1"/>
      <c r="Y49" s="1"/>
      <c r="Z49" s="1">
        <f t="shared" si="6"/>
        <v>0</v>
      </c>
      <c r="AA49" s="1">
        <f t="shared" si="7"/>
        <v>3</v>
      </c>
      <c r="AC49" s="1"/>
      <c r="AD49" s="1"/>
      <c r="AE49" s="1"/>
      <c r="AF49" s="1"/>
      <c r="AG49" s="1">
        <f t="shared" si="8"/>
        <v>0</v>
      </c>
      <c r="AH49" s="1">
        <f t="shared" si="9"/>
        <v>3</v>
      </c>
      <c r="AJ49" s="1"/>
      <c r="AK49" s="1"/>
      <c r="AL49" s="1"/>
      <c r="AM49" s="1"/>
      <c r="AN49" s="1">
        <f t="shared" si="10"/>
        <v>0</v>
      </c>
      <c r="AO49" s="1">
        <f t="shared" si="11"/>
        <v>3</v>
      </c>
      <c r="AQ49" s="1"/>
      <c r="AR49" s="1"/>
      <c r="AS49" s="1"/>
      <c r="AT49" s="1"/>
      <c r="AU49" s="1">
        <f t="shared" si="12"/>
        <v>0</v>
      </c>
      <c r="AV49" s="1">
        <f t="shared" si="13"/>
        <v>3</v>
      </c>
      <c r="AX49" s="1"/>
      <c r="AY49" s="1"/>
      <c r="AZ49" s="1"/>
      <c r="BA49" s="1"/>
      <c r="BB49" s="1">
        <f t="shared" si="14"/>
        <v>0</v>
      </c>
      <c r="BC49" s="1">
        <f t="shared" si="15"/>
        <v>3</v>
      </c>
      <c r="BE49" s="1"/>
      <c r="BF49" s="1"/>
      <c r="BG49" s="1"/>
      <c r="BH49" s="1"/>
      <c r="BI49" s="1">
        <f t="shared" si="16"/>
        <v>0</v>
      </c>
      <c r="BJ49" s="1">
        <f t="shared" si="17"/>
        <v>4</v>
      </c>
      <c r="BL49" s="1"/>
      <c r="BM49" s="1"/>
      <c r="BN49" s="1"/>
      <c r="BO49" s="1"/>
      <c r="BP49" s="1">
        <f t="shared" si="18"/>
        <v>0</v>
      </c>
      <c r="BQ49" s="1">
        <f t="shared" si="19"/>
        <v>4</v>
      </c>
      <c r="BS49" s="1"/>
      <c r="BT49" s="1"/>
      <c r="BU49" s="1"/>
      <c r="BV49" s="1"/>
      <c r="BW49" s="1">
        <f t="shared" si="20"/>
        <v>0</v>
      </c>
      <c r="BX49" s="1">
        <f t="shared" si="21"/>
        <v>4</v>
      </c>
      <c r="BZ49" s="1"/>
      <c r="CA49" s="1"/>
      <c r="CB49" s="1"/>
      <c r="CC49" s="1"/>
      <c r="CD49" s="1">
        <f t="shared" si="22"/>
        <v>0</v>
      </c>
      <c r="CE49" s="1">
        <f t="shared" si="23"/>
        <v>3</v>
      </c>
    </row>
    <row r="50" spans="1:83" x14ac:dyDescent="0.2">
      <c r="A50" s="1"/>
      <c r="B50" s="1"/>
      <c r="C50" s="1"/>
      <c r="D50" s="1"/>
      <c r="E50" s="1">
        <f t="shared" si="0"/>
        <v>0</v>
      </c>
      <c r="F50" s="1">
        <f t="shared" si="1"/>
        <v>4</v>
      </c>
      <c r="H50" s="1"/>
      <c r="I50" s="1"/>
      <c r="J50" s="1"/>
      <c r="K50" s="1"/>
      <c r="L50" s="1">
        <f t="shared" si="2"/>
        <v>0</v>
      </c>
      <c r="M50" s="1">
        <f t="shared" si="3"/>
        <v>3</v>
      </c>
      <c r="O50" s="1"/>
      <c r="P50" s="1"/>
      <c r="Q50" s="1"/>
      <c r="R50" s="1"/>
      <c r="S50" s="1">
        <f t="shared" si="4"/>
        <v>0</v>
      </c>
      <c r="T50" s="1">
        <f t="shared" si="5"/>
        <v>3</v>
      </c>
      <c r="V50" s="1"/>
      <c r="W50" s="1"/>
      <c r="X50" s="1"/>
      <c r="Y50" s="1"/>
      <c r="Z50" s="1">
        <f t="shared" si="6"/>
        <v>0</v>
      </c>
      <c r="AA50" s="1">
        <f t="shared" si="7"/>
        <v>3</v>
      </c>
      <c r="AC50" s="1"/>
      <c r="AD50" s="1"/>
      <c r="AE50" s="1"/>
      <c r="AF50" s="1"/>
      <c r="AG50" s="1">
        <f t="shared" si="8"/>
        <v>0</v>
      </c>
      <c r="AH50" s="1">
        <f t="shared" si="9"/>
        <v>3</v>
      </c>
      <c r="AJ50" s="1"/>
      <c r="AK50" s="1"/>
      <c r="AL50" s="1"/>
      <c r="AM50" s="1"/>
      <c r="AN50" s="1">
        <f t="shared" si="10"/>
        <v>0</v>
      </c>
      <c r="AO50" s="1">
        <f t="shared" si="11"/>
        <v>3</v>
      </c>
      <c r="AQ50" s="1"/>
      <c r="AR50" s="1"/>
      <c r="AS50" s="1"/>
      <c r="AT50" s="1"/>
      <c r="AU50" s="1">
        <f t="shared" si="12"/>
        <v>0</v>
      </c>
      <c r="AV50" s="1">
        <f t="shared" si="13"/>
        <v>3</v>
      </c>
      <c r="AX50" s="1"/>
      <c r="AY50" s="1"/>
      <c r="AZ50" s="1"/>
      <c r="BA50" s="1"/>
      <c r="BB50" s="1">
        <f t="shared" si="14"/>
        <v>0</v>
      </c>
      <c r="BC50" s="1">
        <f t="shared" si="15"/>
        <v>3</v>
      </c>
      <c r="BE50" s="1"/>
      <c r="BF50" s="1"/>
      <c r="BG50" s="1"/>
      <c r="BH50" s="1"/>
      <c r="BI50" s="1">
        <f t="shared" si="16"/>
        <v>0</v>
      </c>
      <c r="BJ50" s="1">
        <f t="shared" si="17"/>
        <v>4</v>
      </c>
      <c r="BL50" s="1"/>
      <c r="BM50" s="1"/>
      <c r="BN50" s="1"/>
      <c r="BO50" s="1"/>
      <c r="BP50" s="1">
        <f t="shared" si="18"/>
        <v>0</v>
      </c>
      <c r="BQ50" s="1">
        <f t="shared" si="19"/>
        <v>4</v>
      </c>
      <c r="BS50" s="1"/>
      <c r="BT50" s="1"/>
      <c r="BU50" s="1"/>
      <c r="BV50" s="1"/>
      <c r="BW50" s="1">
        <f t="shared" si="20"/>
        <v>0</v>
      </c>
      <c r="BX50" s="1">
        <f t="shared" si="21"/>
        <v>4</v>
      </c>
      <c r="BZ50" s="1"/>
      <c r="CA50" s="1"/>
      <c r="CB50" s="1"/>
      <c r="CC50" s="1"/>
      <c r="CD50" s="1">
        <f t="shared" si="22"/>
        <v>0</v>
      </c>
      <c r="CE50" s="1">
        <f t="shared" si="23"/>
        <v>3</v>
      </c>
    </row>
    <row r="51" spans="1:83" x14ac:dyDescent="0.2">
      <c r="A51" s="1"/>
      <c r="B51" s="1"/>
      <c r="C51" s="1"/>
      <c r="D51" s="1"/>
      <c r="E51" s="1">
        <f t="shared" si="0"/>
        <v>0</v>
      </c>
      <c r="F51" s="1">
        <f t="shared" si="1"/>
        <v>4</v>
      </c>
      <c r="H51" s="1"/>
      <c r="I51" s="1"/>
      <c r="J51" s="1"/>
      <c r="K51" s="1"/>
      <c r="L51" s="1">
        <f t="shared" si="2"/>
        <v>0</v>
      </c>
      <c r="M51" s="1">
        <f t="shared" si="3"/>
        <v>3</v>
      </c>
      <c r="O51" s="1"/>
      <c r="P51" s="1"/>
      <c r="Q51" s="1"/>
      <c r="R51" s="1"/>
      <c r="S51" s="1">
        <f t="shared" si="4"/>
        <v>0</v>
      </c>
      <c r="T51" s="1">
        <f t="shared" si="5"/>
        <v>3</v>
      </c>
      <c r="V51" s="1"/>
      <c r="W51" s="1"/>
      <c r="X51" s="1"/>
      <c r="Y51" s="1"/>
      <c r="Z51" s="1">
        <f t="shared" si="6"/>
        <v>0</v>
      </c>
      <c r="AA51" s="1">
        <f t="shared" si="7"/>
        <v>3</v>
      </c>
      <c r="AC51" s="1"/>
      <c r="AD51" s="1"/>
      <c r="AE51" s="1"/>
      <c r="AF51" s="1"/>
      <c r="AG51" s="1">
        <f t="shared" si="8"/>
        <v>0</v>
      </c>
      <c r="AH51" s="1">
        <f t="shared" si="9"/>
        <v>3</v>
      </c>
      <c r="AJ51" s="1"/>
      <c r="AK51" s="1"/>
      <c r="AL51" s="1"/>
      <c r="AM51" s="1"/>
      <c r="AN51" s="1">
        <f t="shared" si="10"/>
        <v>0</v>
      </c>
      <c r="AO51" s="1">
        <f t="shared" si="11"/>
        <v>3</v>
      </c>
      <c r="AQ51" s="1"/>
      <c r="AR51" s="1"/>
      <c r="AS51" s="1"/>
      <c r="AT51" s="1"/>
      <c r="AU51" s="1">
        <f t="shared" si="12"/>
        <v>0</v>
      </c>
      <c r="AV51" s="1">
        <f t="shared" si="13"/>
        <v>3</v>
      </c>
      <c r="AX51" s="1"/>
      <c r="AY51" s="1"/>
      <c r="AZ51" s="1"/>
      <c r="BA51" s="1"/>
      <c r="BB51" s="1">
        <f t="shared" si="14"/>
        <v>0</v>
      </c>
      <c r="BC51" s="1">
        <f t="shared" si="15"/>
        <v>3</v>
      </c>
      <c r="BE51" s="1"/>
      <c r="BF51" s="1"/>
      <c r="BG51" s="1"/>
      <c r="BH51" s="1"/>
      <c r="BI51" s="1">
        <f t="shared" si="16"/>
        <v>0</v>
      </c>
      <c r="BJ51" s="1">
        <f t="shared" si="17"/>
        <v>4</v>
      </c>
      <c r="BL51" s="1"/>
      <c r="BM51" s="1"/>
      <c r="BN51" s="1"/>
      <c r="BO51" s="1"/>
      <c r="BP51" s="1">
        <f t="shared" si="18"/>
        <v>0</v>
      </c>
      <c r="BQ51" s="1">
        <f t="shared" si="19"/>
        <v>4</v>
      </c>
      <c r="BS51" s="1"/>
      <c r="BT51" s="1"/>
      <c r="BU51" s="1"/>
      <c r="BV51" s="1"/>
      <c r="BW51" s="1">
        <f t="shared" si="20"/>
        <v>0</v>
      </c>
      <c r="BX51" s="1">
        <f t="shared" si="21"/>
        <v>4</v>
      </c>
      <c r="BZ51" s="1"/>
      <c r="CA51" s="1"/>
      <c r="CB51" s="1"/>
      <c r="CC51" s="1"/>
      <c r="CD51" s="1">
        <f t="shared" si="22"/>
        <v>0</v>
      </c>
      <c r="CE51" s="1">
        <f t="shared" si="23"/>
        <v>3</v>
      </c>
    </row>
    <row r="52" spans="1:83" x14ac:dyDescent="0.2">
      <c r="A52" s="1"/>
      <c r="B52" s="1"/>
      <c r="C52" s="1"/>
      <c r="D52" s="1"/>
      <c r="E52" s="1">
        <f t="shared" si="0"/>
        <v>0</v>
      </c>
      <c r="F52" s="1">
        <f t="shared" si="1"/>
        <v>4</v>
      </c>
      <c r="H52" s="1"/>
      <c r="I52" s="1"/>
      <c r="J52" s="1"/>
      <c r="K52" s="1"/>
      <c r="L52" s="1">
        <f t="shared" si="2"/>
        <v>0</v>
      </c>
      <c r="M52" s="1">
        <f t="shared" si="3"/>
        <v>3</v>
      </c>
      <c r="O52" s="1"/>
      <c r="P52" s="1"/>
      <c r="Q52" s="1"/>
      <c r="R52" s="1"/>
      <c r="S52" s="1">
        <f t="shared" si="4"/>
        <v>0</v>
      </c>
      <c r="T52" s="1">
        <f t="shared" si="5"/>
        <v>3</v>
      </c>
      <c r="V52" s="1"/>
      <c r="W52" s="1"/>
      <c r="X52" s="1"/>
      <c r="Y52" s="1"/>
      <c r="Z52" s="1">
        <f t="shared" si="6"/>
        <v>0</v>
      </c>
      <c r="AA52" s="1">
        <f t="shared" si="7"/>
        <v>3</v>
      </c>
      <c r="AC52" s="1"/>
      <c r="AD52" s="1"/>
      <c r="AE52" s="1"/>
      <c r="AF52" s="1"/>
      <c r="AG52" s="1">
        <f t="shared" si="8"/>
        <v>0</v>
      </c>
      <c r="AH52" s="1">
        <f t="shared" si="9"/>
        <v>3</v>
      </c>
      <c r="AJ52" s="1"/>
      <c r="AK52" s="1"/>
      <c r="AL52" s="1"/>
      <c r="AM52" s="1"/>
      <c r="AN52" s="1">
        <f t="shared" si="10"/>
        <v>0</v>
      </c>
      <c r="AO52" s="1">
        <f t="shared" si="11"/>
        <v>3</v>
      </c>
      <c r="AQ52" s="1"/>
      <c r="AR52" s="1"/>
      <c r="AS52" s="1"/>
      <c r="AT52" s="1"/>
      <c r="AU52" s="1">
        <f t="shared" si="12"/>
        <v>0</v>
      </c>
      <c r="AV52" s="1">
        <f t="shared" si="13"/>
        <v>3</v>
      </c>
      <c r="AX52" s="1"/>
      <c r="AY52" s="1"/>
      <c r="AZ52" s="1"/>
      <c r="BA52" s="1"/>
      <c r="BB52" s="1">
        <f t="shared" si="14"/>
        <v>0</v>
      </c>
      <c r="BC52" s="1">
        <f t="shared" si="15"/>
        <v>3</v>
      </c>
      <c r="BE52" s="1"/>
      <c r="BF52" s="1"/>
      <c r="BG52" s="1"/>
      <c r="BH52" s="1"/>
      <c r="BI52" s="1">
        <f t="shared" si="16"/>
        <v>0</v>
      </c>
      <c r="BJ52" s="1">
        <f t="shared" si="17"/>
        <v>4</v>
      </c>
      <c r="BL52" s="1"/>
      <c r="BM52" s="1"/>
      <c r="BN52" s="1"/>
      <c r="BO52" s="1"/>
      <c r="BP52" s="1">
        <f t="shared" si="18"/>
        <v>0</v>
      </c>
      <c r="BQ52" s="1">
        <f t="shared" si="19"/>
        <v>4</v>
      </c>
      <c r="BS52" s="1"/>
      <c r="BT52" s="1"/>
      <c r="BU52" s="1"/>
      <c r="BV52" s="1"/>
      <c r="BW52" s="1">
        <f t="shared" si="20"/>
        <v>0</v>
      </c>
      <c r="BX52" s="1">
        <f t="shared" si="21"/>
        <v>4</v>
      </c>
      <c r="BZ52" s="1"/>
      <c r="CA52" s="1"/>
      <c r="CB52" s="1"/>
      <c r="CC52" s="1"/>
      <c r="CD52" s="1">
        <f t="shared" si="22"/>
        <v>0</v>
      </c>
      <c r="CE52" s="1">
        <f t="shared" si="23"/>
        <v>3</v>
      </c>
    </row>
    <row r="53" spans="1:83" x14ac:dyDescent="0.2">
      <c r="A53" s="1"/>
      <c r="B53" s="1"/>
      <c r="C53" s="1"/>
      <c r="D53" s="1"/>
      <c r="E53" s="1">
        <f t="shared" si="0"/>
        <v>0</v>
      </c>
      <c r="F53" s="1">
        <f t="shared" si="1"/>
        <v>4</v>
      </c>
      <c r="H53" s="1"/>
      <c r="I53" s="1"/>
      <c r="J53" s="1"/>
      <c r="K53" s="1"/>
      <c r="L53" s="1">
        <f t="shared" si="2"/>
        <v>0</v>
      </c>
      <c r="M53" s="1">
        <f t="shared" si="3"/>
        <v>3</v>
      </c>
      <c r="O53" s="1"/>
      <c r="P53" s="1"/>
      <c r="Q53" s="1"/>
      <c r="R53" s="1"/>
      <c r="S53" s="1">
        <f t="shared" si="4"/>
        <v>0</v>
      </c>
      <c r="T53" s="1">
        <f t="shared" si="5"/>
        <v>3</v>
      </c>
      <c r="V53" s="1"/>
      <c r="W53" s="1"/>
      <c r="X53" s="1"/>
      <c r="Y53" s="1"/>
      <c r="Z53" s="1">
        <f t="shared" si="6"/>
        <v>0</v>
      </c>
      <c r="AA53" s="1">
        <f t="shared" si="7"/>
        <v>3</v>
      </c>
      <c r="AC53" s="1"/>
      <c r="AD53" s="1"/>
      <c r="AE53" s="1"/>
      <c r="AF53" s="1"/>
      <c r="AG53" s="1">
        <f t="shared" si="8"/>
        <v>0</v>
      </c>
      <c r="AH53" s="1">
        <f t="shared" si="9"/>
        <v>3</v>
      </c>
      <c r="AJ53" s="1"/>
      <c r="AK53" s="1"/>
      <c r="AL53" s="1"/>
      <c r="AM53" s="1"/>
      <c r="AN53" s="1">
        <f t="shared" si="10"/>
        <v>0</v>
      </c>
      <c r="AO53" s="1">
        <f t="shared" si="11"/>
        <v>3</v>
      </c>
      <c r="AQ53" s="1"/>
      <c r="AR53" s="1"/>
      <c r="AS53" s="1"/>
      <c r="AT53" s="1"/>
      <c r="AU53" s="1">
        <f t="shared" si="12"/>
        <v>0</v>
      </c>
      <c r="AV53" s="1">
        <f t="shared" si="13"/>
        <v>3</v>
      </c>
      <c r="AX53" s="1"/>
      <c r="AY53" s="1"/>
      <c r="AZ53" s="1"/>
      <c r="BA53" s="1"/>
      <c r="BB53" s="1">
        <f t="shared" si="14"/>
        <v>0</v>
      </c>
      <c r="BC53" s="1">
        <f t="shared" si="15"/>
        <v>3</v>
      </c>
      <c r="BE53" s="1"/>
      <c r="BF53" s="1"/>
      <c r="BG53" s="1"/>
      <c r="BH53" s="1"/>
      <c r="BI53" s="1">
        <f t="shared" si="16"/>
        <v>0</v>
      </c>
      <c r="BJ53" s="1">
        <f t="shared" si="17"/>
        <v>4</v>
      </c>
      <c r="BL53" s="1"/>
      <c r="BM53" s="1"/>
      <c r="BN53" s="1"/>
      <c r="BO53" s="1"/>
      <c r="BP53" s="1">
        <f t="shared" si="18"/>
        <v>0</v>
      </c>
      <c r="BQ53" s="1">
        <f t="shared" si="19"/>
        <v>4</v>
      </c>
      <c r="BS53" s="1"/>
      <c r="BT53" s="1"/>
      <c r="BU53" s="1"/>
      <c r="BV53" s="1"/>
      <c r="BW53" s="1">
        <f t="shared" si="20"/>
        <v>0</v>
      </c>
      <c r="BX53" s="1">
        <f t="shared" si="21"/>
        <v>4</v>
      </c>
      <c r="BZ53" s="1"/>
      <c r="CA53" s="1"/>
      <c r="CB53" s="1"/>
      <c r="CC53" s="1"/>
      <c r="CD53" s="1">
        <f t="shared" si="22"/>
        <v>0</v>
      </c>
      <c r="CE53" s="1">
        <f t="shared" si="23"/>
        <v>3</v>
      </c>
    </row>
    <row r="54" spans="1:83" x14ac:dyDescent="0.2">
      <c r="A54" s="1"/>
      <c r="B54" s="1"/>
      <c r="C54" s="1"/>
      <c r="D54" s="1"/>
      <c r="E54" s="1">
        <f t="shared" si="0"/>
        <v>0</v>
      </c>
      <c r="F54" s="1">
        <f t="shared" si="1"/>
        <v>4</v>
      </c>
      <c r="H54" s="1"/>
      <c r="I54" s="1"/>
      <c r="J54" s="1"/>
      <c r="K54" s="1"/>
      <c r="L54" s="1">
        <f t="shared" si="2"/>
        <v>0</v>
      </c>
      <c r="M54" s="1">
        <f t="shared" si="3"/>
        <v>3</v>
      </c>
      <c r="O54" s="1"/>
      <c r="P54" s="1"/>
      <c r="Q54" s="1"/>
      <c r="R54" s="1"/>
      <c r="S54" s="1">
        <f t="shared" si="4"/>
        <v>0</v>
      </c>
      <c r="T54" s="1">
        <f t="shared" si="5"/>
        <v>3</v>
      </c>
      <c r="V54" s="1"/>
      <c r="W54" s="1"/>
      <c r="X54" s="1"/>
      <c r="Y54" s="1"/>
      <c r="Z54" s="1">
        <f t="shared" si="6"/>
        <v>0</v>
      </c>
      <c r="AA54" s="1">
        <f t="shared" si="7"/>
        <v>3</v>
      </c>
      <c r="AC54" s="1"/>
      <c r="AD54" s="1"/>
      <c r="AE54" s="1"/>
      <c r="AF54" s="1"/>
      <c r="AG54" s="1">
        <f t="shared" si="8"/>
        <v>0</v>
      </c>
      <c r="AH54" s="1">
        <f t="shared" si="9"/>
        <v>3</v>
      </c>
      <c r="AJ54" s="1"/>
      <c r="AK54" s="1"/>
      <c r="AL54" s="1"/>
      <c r="AM54" s="1"/>
      <c r="AN54" s="1">
        <f t="shared" si="10"/>
        <v>0</v>
      </c>
      <c r="AO54" s="1">
        <f t="shared" si="11"/>
        <v>3</v>
      </c>
      <c r="AQ54" s="1"/>
      <c r="AR54" s="1"/>
      <c r="AS54" s="1"/>
      <c r="AT54" s="1"/>
      <c r="AU54" s="1">
        <f t="shared" si="12"/>
        <v>0</v>
      </c>
      <c r="AV54" s="1">
        <f t="shared" si="13"/>
        <v>3</v>
      </c>
      <c r="AX54" s="1"/>
      <c r="AY54" s="1"/>
      <c r="AZ54" s="1"/>
      <c r="BA54" s="1"/>
      <c r="BB54" s="1">
        <f t="shared" si="14"/>
        <v>0</v>
      </c>
      <c r="BC54" s="1">
        <f t="shared" si="15"/>
        <v>3</v>
      </c>
      <c r="BE54" s="1"/>
      <c r="BF54" s="1"/>
      <c r="BG54" s="1"/>
      <c r="BH54" s="1"/>
      <c r="BI54" s="1">
        <f t="shared" si="16"/>
        <v>0</v>
      </c>
      <c r="BJ54" s="1">
        <f t="shared" si="17"/>
        <v>4</v>
      </c>
      <c r="BL54" s="1"/>
      <c r="BM54" s="1"/>
      <c r="BN54" s="1"/>
      <c r="BO54" s="1"/>
      <c r="BP54" s="1">
        <f t="shared" si="18"/>
        <v>0</v>
      </c>
      <c r="BQ54" s="1">
        <f t="shared" si="19"/>
        <v>4</v>
      </c>
      <c r="BS54" s="1"/>
      <c r="BT54" s="1"/>
      <c r="BU54" s="1"/>
      <c r="BV54" s="1"/>
      <c r="BW54" s="1">
        <f t="shared" si="20"/>
        <v>0</v>
      </c>
      <c r="BX54" s="1">
        <f t="shared" si="21"/>
        <v>4</v>
      </c>
      <c r="BZ54" s="1"/>
      <c r="CA54" s="1"/>
      <c r="CB54" s="1"/>
      <c r="CC54" s="1"/>
      <c r="CD54" s="1">
        <f t="shared" si="22"/>
        <v>0</v>
      </c>
      <c r="CE54" s="1">
        <f t="shared" si="23"/>
        <v>3</v>
      </c>
    </row>
    <row r="55" spans="1:83" x14ac:dyDescent="0.2">
      <c r="A55" s="1"/>
      <c r="B55" s="1"/>
      <c r="C55" s="1"/>
      <c r="D55" s="1"/>
      <c r="E55" s="1">
        <f t="shared" si="0"/>
        <v>0</v>
      </c>
      <c r="F55" s="1">
        <f t="shared" si="1"/>
        <v>4</v>
      </c>
      <c r="H55" s="1"/>
      <c r="I55" s="1"/>
      <c r="J55" s="1"/>
      <c r="K55" s="1"/>
      <c r="L55" s="1">
        <f t="shared" si="2"/>
        <v>0</v>
      </c>
      <c r="M55" s="1">
        <f t="shared" si="3"/>
        <v>3</v>
      </c>
      <c r="O55" s="1"/>
      <c r="P55" s="1"/>
      <c r="Q55" s="1"/>
      <c r="R55" s="1"/>
      <c r="S55" s="1">
        <f t="shared" si="4"/>
        <v>0</v>
      </c>
      <c r="T55" s="1">
        <f t="shared" si="5"/>
        <v>3</v>
      </c>
      <c r="V55" s="1"/>
      <c r="W55" s="1"/>
      <c r="X55" s="1"/>
      <c r="Y55" s="1"/>
      <c r="Z55" s="1">
        <f t="shared" si="6"/>
        <v>0</v>
      </c>
      <c r="AA55" s="1">
        <f t="shared" si="7"/>
        <v>3</v>
      </c>
      <c r="AC55" s="1"/>
      <c r="AD55" s="1"/>
      <c r="AE55" s="1"/>
      <c r="AF55" s="1"/>
      <c r="AG55" s="1">
        <f t="shared" si="8"/>
        <v>0</v>
      </c>
      <c r="AH55" s="1">
        <f t="shared" si="9"/>
        <v>3</v>
      </c>
      <c r="AJ55" s="1"/>
      <c r="AK55" s="1"/>
      <c r="AL55" s="1"/>
      <c r="AM55" s="1"/>
      <c r="AN55" s="1">
        <f t="shared" si="10"/>
        <v>0</v>
      </c>
      <c r="AO55" s="1">
        <f t="shared" si="11"/>
        <v>3</v>
      </c>
      <c r="AQ55" s="1"/>
      <c r="AR55" s="1"/>
      <c r="AS55" s="1"/>
      <c r="AT55" s="1"/>
      <c r="AU55" s="1">
        <f t="shared" si="12"/>
        <v>0</v>
      </c>
      <c r="AV55" s="1">
        <f t="shared" si="13"/>
        <v>3</v>
      </c>
      <c r="AX55" s="1"/>
      <c r="AY55" s="1"/>
      <c r="AZ55" s="1"/>
      <c r="BA55" s="1"/>
      <c r="BB55" s="1">
        <f t="shared" si="14"/>
        <v>0</v>
      </c>
      <c r="BC55" s="1">
        <f t="shared" si="15"/>
        <v>3</v>
      </c>
      <c r="BE55" s="1"/>
      <c r="BF55" s="1"/>
      <c r="BG55" s="1"/>
      <c r="BH55" s="1"/>
      <c r="BI55" s="1">
        <f t="shared" si="16"/>
        <v>0</v>
      </c>
      <c r="BJ55" s="1">
        <f t="shared" si="17"/>
        <v>4</v>
      </c>
      <c r="BL55" s="1"/>
      <c r="BM55" s="1"/>
      <c r="BN55" s="1"/>
      <c r="BO55" s="1"/>
      <c r="BP55" s="1">
        <f t="shared" si="18"/>
        <v>0</v>
      </c>
      <c r="BQ55" s="1">
        <f t="shared" si="19"/>
        <v>4</v>
      </c>
      <c r="BS55" s="1"/>
      <c r="BT55" s="1"/>
      <c r="BU55" s="1"/>
      <c r="BV55" s="1"/>
      <c r="BW55" s="1">
        <f t="shared" si="20"/>
        <v>0</v>
      </c>
      <c r="BX55" s="1">
        <f t="shared" si="21"/>
        <v>4</v>
      </c>
      <c r="BZ55" s="1"/>
      <c r="CA55" s="1"/>
      <c r="CB55" s="1"/>
      <c r="CC55" s="1"/>
      <c r="CD55" s="1">
        <f t="shared" si="22"/>
        <v>0</v>
      </c>
      <c r="CE55" s="1">
        <f t="shared" si="23"/>
        <v>3</v>
      </c>
    </row>
    <row r="56" spans="1:83" x14ac:dyDescent="0.2">
      <c r="A56" s="1"/>
      <c r="B56" s="1"/>
      <c r="C56" s="1"/>
      <c r="D56" s="1"/>
      <c r="E56" s="1">
        <f t="shared" si="0"/>
        <v>0</v>
      </c>
      <c r="F56" s="1">
        <f t="shared" si="1"/>
        <v>4</v>
      </c>
      <c r="H56" s="1"/>
      <c r="I56" s="1"/>
      <c r="J56" s="1"/>
      <c r="K56" s="1"/>
      <c r="L56" s="1">
        <f t="shared" si="2"/>
        <v>0</v>
      </c>
      <c r="M56" s="1">
        <f t="shared" si="3"/>
        <v>3</v>
      </c>
      <c r="O56" s="1"/>
      <c r="P56" s="1"/>
      <c r="Q56" s="1"/>
      <c r="R56" s="1"/>
      <c r="S56" s="1">
        <f t="shared" si="4"/>
        <v>0</v>
      </c>
      <c r="T56" s="1">
        <f t="shared" si="5"/>
        <v>3</v>
      </c>
      <c r="V56" s="1"/>
      <c r="W56" s="1"/>
      <c r="X56" s="1"/>
      <c r="Y56" s="1"/>
      <c r="Z56" s="1">
        <f t="shared" si="6"/>
        <v>0</v>
      </c>
      <c r="AA56" s="1">
        <f t="shared" si="7"/>
        <v>3</v>
      </c>
      <c r="AC56" s="1"/>
      <c r="AD56" s="1"/>
      <c r="AE56" s="1"/>
      <c r="AF56" s="1"/>
      <c r="AG56" s="1">
        <f t="shared" si="8"/>
        <v>0</v>
      </c>
      <c r="AH56" s="1">
        <f t="shared" si="9"/>
        <v>3</v>
      </c>
      <c r="AJ56" s="1"/>
      <c r="AK56" s="1"/>
      <c r="AL56" s="1"/>
      <c r="AM56" s="1"/>
      <c r="AN56" s="1">
        <f t="shared" si="10"/>
        <v>0</v>
      </c>
      <c r="AO56" s="1">
        <f t="shared" si="11"/>
        <v>3</v>
      </c>
      <c r="AQ56" s="1"/>
      <c r="AR56" s="1"/>
      <c r="AS56" s="1"/>
      <c r="AT56" s="1"/>
      <c r="AU56" s="1">
        <f t="shared" si="12"/>
        <v>0</v>
      </c>
      <c r="AV56" s="1">
        <f t="shared" si="13"/>
        <v>3</v>
      </c>
      <c r="AX56" s="1"/>
      <c r="AY56" s="1"/>
      <c r="AZ56" s="1"/>
      <c r="BA56" s="1"/>
      <c r="BB56" s="1">
        <f t="shared" si="14"/>
        <v>0</v>
      </c>
      <c r="BC56" s="1">
        <f t="shared" si="15"/>
        <v>3</v>
      </c>
      <c r="BE56" s="1"/>
      <c r="BF56" s="1"/>
      <c r="BG56" s="1"/>
      <c r="BH56" s="1"/>
      <c r="BI56" s="1">
        <f t="shared" si="16"/>
        <v>0</v>
      </c>
      <c r="BJ56" s="1">
        <f t="shared" si="17"/>
        <v>4</v>
      </c>
      <c r="BL56" s="1"/>
      <c r="BM56" s="1"/>
      <c r="BN56" s="1"/>
      <c r="BO56" s="1"/>
      <c r="BP56" s="1">
        <f t="shared" si="18"/>
        <v>0</v>
      </c>
      <c r="BQ56" s="1">
        <f t="shared" si="19"/>
        <v>4</v>
      </c>
      <c r="BS56" s="1"/>
      <c r="BT56" s="1"/>
      <c r="BU56" s="1"/>
      <c r="BV56" s="1"/>
      <c r="BW56" s="1">
        <f t="shared" si="20"/>
        <v>0</v>
      </c>
      <c r="BX56" s="1">
        <f t="shared" si="21"/>
        <v>4</v>
      </c>
      <c r="BZ56" s="1"/>
      <c r="CA56" s="1"/>
      <c r="CB56" s="1"/>
      <c r="CC56" s="1"/>
      <c r="CD56" s="1">
        <f t="shared" si="22"/>
        <v>0</v>
      </c>
      <c r="CE56" s="1">
        <f t="shared" si="23"/>
        <v>3</v>
      </c>
    </row>
    <row r="57" spans="1:83" x14ac:dyDescent="0.2">
      <c r="A57" s="1"/>
      <c r="B57" s="1"/>
      <c r="C57" s="1"/>
      <c r="D57" s="1"/>
      <c r="E57" s="1">
        <f t="shared" si="0"/>
        <v>0</v>
      </c>
      <c r="F57" s="1">
        <f t="shared" si="1"/>
        <v>4</v>
      </c>
      <c r="H57" s="1"/>
      <c r="I57" s="1"/>
      <c r="J57" s="1"/>
      <c r="K57" s="1"/>
      <c r="L57" s="1">
        <f t="shared" si="2"/>
        <v>0</v>
      </c>
      <c r="M57" s="1">
        <f t="shared" si="3"/>
        <v>3</v>
      </c>
      <c r="O57" s="1"/>
      <c r="P57" s="1"/>
      <c r="Q57" s="1"/>
      <c r="R57" s="1"/>
      <c r="S57" s="1">
        <f t="shared" si="4"/>
        <v>0</v>
      </c>
      <c r="T57" s="1">
        <f t="shared" si="5"/>
        <v>3</v>
      </c>
      <c r="V57" s="1"/>
      <c r="W57" s="1"/>
      <c r="X57" s="1"/>
      <c r="Y57" s="1"/>
      <c r="Z57" s="1">
        <f t="shared" si="6"/>
        <v>0</v>
      </c>
      <c r="AA57" s="1">
        <f t="shared" si="7"/>
        <v>3</v>
      </c>
      <c r="AC57" s="1"/>
      <c r="AD57" s="1"/>
      <c r="AE57" s="1"/>
      <c r="AF57" s="1"/>
      <c r="AG57" s="1">
        <f t="shared" si="8"/>
        <v>0</v>
      </c>
      <c r="AH57" s="1">
        <f t="shared" si="9"/>
        <v>3</v>
      </c>
      <c r="AJ57" s="1"/>
      <c r="AK57" s="1"/>
      <c r="AL57" s="1"/>
      <c r="AM57" s="1"/>
      <c r="AN57" s="1">
        <f t="shared" si="10"/>
        <v>0</v>
      </c>
      <c r="AO57" s="1">
        <f t="shared" si="11"/>
        <v>3</v>
      </c>
      <c r="AQ57" s="1"/>
      <c r="AR57" s="1"/>
      <c r="AS57" s="1"/>
      <c r="AT57" s="1"/>
      <c r="AU57" s="1">
        <f t="shared" si="12"/>
        <v>0</v>
      </c>
      <c r="AV57" s="1">
        <f t="shared" si="13"/>
        <v>3</v>
      </c>
      <c r="AX57" s="1"/>
      <c r="AY57" s="1"/>
      <c r="AZ57" s="1"/>
      <c r="BA57" s="1"/>
      <c r="BB57" s="1">
        <f t="shared" si="14"/>
        <v>0</v>
      </c>
      <c r="BC57" s="1">
        <f t="shared" si="15"/>
        <v>3</v>
      </c>
      <c r="BE57" s="1"/>
      <c r="BF57" s="1"/>
      <c r="BG57" s="1"/>
      <c r="BH57" s="1"/>
      <c r="BI57" s="1">
        <f t="shared" si="16"/>
        <v>0</v>
      </c>
      <c r="BJ57" s="1">
        <f t="shared" si="17"/>
        <v>4</v>
      </c>
      <c r="BL57" s="1"/>
      <c r="BM57" s="1"/>
      <c r="BN57" s="1"/>
      <c r="BO57" s="1"/>
      <c r="BP57" s="1">
        <f t="shared" si="18"/>
        <v>0</v>
      </c>
      <c r="BQ57" s="1">
        <f t="shared" si="19"/>
        <v>4</v>
      </c>
      <c r="BS57" s="1"/>
      <c r="BT57" s="1"/>
      <c r="BU57" s="1"/>
      <c r="BV57" s="1"/>
      <c r="BW57" s="1">
        <f t="shared" si="20"/>
        <v>0</v>
      </c>
      <c r="BX57" s="1">
        <f t="shared" si="21"/>
        <v>4</v>
      </c>
      <c r="BZ57" s="1"/>
      <c r="CA57" s="1"/>
      <c r="CB57" s="1"/>
      <c r="CC57" s="1"/>
      <c r="CD57" s="1">
        <f t="shared" si="22"/>
        <v>0</v>
      </c>
      <c r="CE57" s="1">
        <f t="shared" si="23"/>
        <v>3</v>
      </c>
    </row>
    <row r="58" spans="1:83" x14ac:dyDescent="0.2">
      <c r="A58" s="1"/>
      <c r="B58" s="1"/>
      <c r="C58" s="1"/>
      <c r="D58" s="1"/>
      <c r="E58" s="1">
        <f t="shared" si="0"/>
        <v>0</v>
      </c>
      <c r="F58" s="1">
        <f t="shared" si="1"/>
        <v>4</v>
      </c>
      <c r="H58" s="1"/>
      <c r="I58" s="1"/>
      <c r="J58" s="1"/>
      <c r="K58" s="1"/>
      <c r="L58" s="1">
        <f t="shared" si="2"/>
        <v>0</v>
      </c>
      <c r="M58" s="1">
        <f t="shared" si="3"/>
        <v>3</v>
      </c>
      <c r="O58" s="1"/>
      <c r="P58" s="1"/>
      <c r="Q58" s="1"/>
      <c r="R58" s="1"/>
      <c r="S58" s="1">
        <f t="shared" si="4"/>
        <v>0</v>
      </c>
      <c r="T58" s="1">
        <f t="shared" si="5"/>
        <v>3</v>
      </c>
      <c r="V58" s="1"/>
      <c r="W58" s="1"/>
      <c r="X58" s="1"/>
      <c r="Y58" s="1"/>
      <c r="Z58" s="1">
        <f t="shared" si="6"/>
        <v>0</v>
      </c>
      <c r="AA58" s="1">
        <f t="shared" si="7"/>
        <v>3</v>
      </c>
      <c r="AC58" s="1"/>
      <c r="AD58" s="1"/>
      <c r="AE58" s="1"/>
      <c r="AF58" s="1"/>
      <c r="AG58" s="1">
        <f t="shared" si="8"/>
        <v>0</v>
      </c>
      <c r="AH58" s="1">
        <f t="shared" si="9"/>
        <v>3</v>
      </c>
      <c r="AJ58" s="1"/>
      <c r="AK58" s="1"/>
      <c r="AL58" s="1"/>
      <c r="AM58" s="1"/>
      <c r="AN58" s="1">
        <f t="shared" si="10"/>
        <v>0</v>
      </c>
      <c r="AO58" s="1">
        <f t="shared" si="11"/>
        <v>3</v>
      </c>
      <c r="AQ58" s="1"/>
      <c r="AR58" s="1"/>
      <c r="AS58" s="1"/>
      <c r="AT58" s="1"/>
      <c r="AU58" s="1">
        <f t="shared" si="12"/>
        <v>0</v>
      </c>
      <c r="AV58" s="1">
        <f t="shared" si="13"/>
        <v>3</v>
      </c>
      <c r="AX58" s="1"/>
      <c r="AY58" s="1"/>
      <c r="AZ58" s="1"/>
      <c r="BA58" s="1"/>
      <c r="BB58" s="1">
        <f t="shared" si="14"/>
        <v>0</v>
      </c>
      <c r="BC58" s="1">
        <f t="shared" si="15"/>
        <v>3</v>
      </c>
      <c r="BE58" s="1"/>
      <c r="BF58" s="1"/>
      <c r="BG58" s="1"/>
      <c r="BH58" s="1"/>
      <c r="BI58" s="1">
        <f t="shared" si="16"/>
        <v>0</v>
      </c>
      <c r="BJ58" s="1">
        <f t="shared" si="17"/>
        <v>4</v>
      </c>
      <c r="BL58" s="1"/>
      <c r="BM58" s="1"/>
      <c r="BN58" s="1"/>
      <c r="BO58" s="1"/>
      <c r="BP58" s="1">
        <f t="shared" si="18"/>
        <v>0</v>
      </c>
      <c r="BQ58" s="1">
        <f t="shared" si="19"/>
        <v>4</v>
      </c>
      <c r="BS58" s="1"/>
      <c r="BT58" s="1"/>
      <c r="BU58" s="1"/>
      <c r="BV58" s="1"/>
      <c r="BW58" s="1">
        <f t="shared" si="20"/>
        <v>0</v>
      </c>
      <c r="BX58" s="1">
        <f t="shared" si="21"/>
        <v>4</v>
      </c>
      <c r="BZ58" s="1"/>
      <c r="CA58" s="1"/>
      <c r="CB58" s="1"/>
      <c r="CC58" s="1"/>
      <c r="CD58" s="1">
        <f t="shared" si="22"/>
        <v>0</v>
      </c>
      <c r="CE58" s="1">
        <f t="shared" si="23"/>
        <v>3</v>
      </c>
    </row>
    <row r="59" spans="1:83" x14ac:dyDescent="0.2">
      <c r="A59" s="1"/>
      <c r="B59" s="1"/>
      <c r="C59" s="1"/>
      <c r="D59" s="1"/>
      <c r="E59" s="1">
        <f t="shared" si="0"/>
        <v>0</v>
      </c>
      <c r="F59" s="1">
        <f t="shared" si="1"/>
        <v>4</v>
      </c>
      <c r="H59" s="1"/>
      <c r="I59" s="1"/>
      <c r="J59" s="1"/>
      <c r="K59" s="1"/>
      <c r="L59" s="1">
        <f t="shared" si="2"/>
        <v>0</v>
      </c>
      <c r="M59" s="1">
        <f t="shared" si="3"/>
        <v>3</v>
      </c>
      <c r="O59" s="1"/>
      <c r="P59" s="1"/>
      <c r="Q59" s="1"/>
      <c r="R59" s="1"/>
      <c r="S59" s="1">
        <f t="shared" si="4"/>
        <v>0</v>
      </c>
      <c r="T59" s="1">
        <f t="shared" si="5"/>
        <v>3</v>
      </c>
      <c r="V59" s="1"/>
      <c r="W59" s="1"/>
      <c r="X59" s="1"/>
      <c r="Y59" s="1"/>
      <c r="Z59" s="1">
        <f t="shared" si="6"/>
        <v>0</v>
      </c>
      <c r="AA59" s="1">
        <f t="shared" si="7"/>
        <v>3</v>
      </c>
      <c r="AC59" s="1"/>
      <c r="AD59" s="1"/>
      <c r="AE59" s="1"/>
      <c r="AF59" s="1"/>
      <c r="AG59" s="1">
        <f t="shared" si="8"/>
        <v>0</v>
      </c>
      <c r="AH59" s="1">
        <f t="shared" si="9"/>
        <v>3</v>
      </c>
      <c r="AJ59" s="1"/>
      <c r="AK59" s="1"/>
      <c r="AL59" s="1"/>
      <c r="AM59" s="1"/>
      <c r="AN59" s="1">
        <f t="shared" si="10"/>
        <v>0</v>
      </c>
      <c r="AO59" s="1">
        <f t="shared" si="11"/>
        <v>3</v>
      </c>
      <c r="AQ59" s="1"/>
      <c r="AR59" s="1"/>
      <c r="AS59" s="1"/>
      <c r="AT59" s="1"/>
      <c r="AU59" s="1">
        <f t="shared" si="12"/>
        <v>0</v>
      </c>
      <c r="AV59" s="1">
        <f t="shared" si="13"/>
        <v>3</v>
      </c>
      <c r="AX59" s="1"/>
      <c r="AY59" s="1"/>
      <c r="AZ59" s="1"/>
      <c r="BA59" s="1"/>
      <c r="BB59" s="1">
        <f t="shared" si="14"/>
        <v>0</v>
      </c>
      <c r="BC59" s="1">
        <f t="shared" si="15"/>
        <v>3</v>
      </c>
      <c r="BE59" s="1"/>
      <c r="BF59" s="1"/>
      <c r="BG59" s="1"/>
      <c r="BH59" s="1"/>
      <c r="BI59" s="1">
        <f t="shared" si="16"/>
        <v>0</v>
      </c>
      <c r="BJ59" s="1">
        <f t="shared" si="17"/>
        <v>4</v>
      </c>
      <c r="BL59" s="1"/>
      <c r="BM59" s="1"/>
      <c r="BN59" s="1"/>
      <c r="BO59" s="1"/>
      <c r="BP59" s="1">
        <f t="shared" si="18"/>
        <v>0</v>
      </c>
      <c r="BQ59" s="1">
        <f t="shared" si="19"/>
        <v>4</v>
      </c>
      <c r="BS59" s="1"/>
      <c r="BT59" s="1"/>
      <c r="BU59" s="1"/>
      <c r="BV59" s="1"/>
      <c r="BW59" s="1">
        <f t="shared" si="20"/>
        <v>0</v>
      </c>
      <c r="BX59" s="1">
        <f t="shared" si="21"/>
        <v>4</v>
      </c>
      <c r="BZ59" s="1"/>
      <c r="CA59" s="1"/>
      <c r="CB59" s="1"/>
      <c r="CC59" s="1"/>
      <c r="CD59" s="1">
        <f t="shared" si="22"/>
        <v>0</v>
      </c>
      <c r="CE59" s="1">
        <f t="shared" si="23"/>
        <v>3</v>
      </c>
    </row>
    <row r="60" spans="1:83" x14ac:dyDescent="0.2">
      <c r="A60" s="1"/>
      <c r="B60" s="1"/>
      <c r="C60" s="1"/>
      <c r="D60" s="1"/>
      <c r="E60" s="1">
        <f t="shared" si="0"/>
        <v>0</v>
      </c>
      <c r="F60" s="1">
        <f t="shared" si="1"/>
        <v>4</v>
      </c>
      <c r="H60" s="1"/>
      <c r="I60" s="1"/>
      <c r="J60" s="1"/>
      <c r="K60" s="1"/>
      <c r="L60" s="1">
        <f t="shared" si="2"/>
        <v>0</v>
      </c>
      <c r="M60" s="1">
        <f t="shared" si="3"/>
        <v>3</v>
      </c>
      <c r="O60" s="1"/>
      <c r="P60" s="1"/>
      <c r="Q60" s="1"/>
      <c r="R60" s="1"/>
      <c r="S60" s="1">
        <f t="shared" si="4"/>
        <v>0</v>
      </c>
      <c r="T60" s="1">
        <f t="shared" si="5"/>
        <v>3</v>
      </c>
      <c r="V60" s="1"/>
      <c r="W60" s="1"/>
      <c r="X60" s="1"/>
      <c r="Y60" s="1"/>
      <c r="Z60" s="1">
        <f t="shared" si="6"/>
        <v>0</v>
      </c>
      <c r="AA60" s="1">
        <f t="shared" si="7"/>
        <v>3</v>
      </c>
      <c r="AC60" s="1"/>
      <c r="AD60" s="1"/>
      <c r="AE60" s="1"/>
      <c r="AF60" s="1"/>
      <c r="AG60" s="1">
        <f t="shared" si="8"/>
        <v>0</v>
      </c>
      <c r="AH60" s="1">
        <f t="shared" si="9"/>
        <v>3</v>
      </c>
      <c r="AJ60" s="1"/>
      <c r="AK60" s="1"/>
      <c r="AL60" s="1"/>
      <c r="AM60" s="1"/>
      <c r="AN60" s="1">
        <f t="shared" si="10"/>
        <v>0</v>
      </c>
      <c r="AO60" s="1">
        <f t="shared" si="11"/>
        <v>3</v>
      </c>
      <c r="AQ60" s="1"/>
      <c r="AR60" s="1"/>
      <c r="AS60" s="1"/>
      <c r="AT60" s="1"/>
      <c r="AU60" s="1">
        <f t="shared" si="12"/>
        <v>0</v>
      </c>
      <c r="AV60" s="1">
        <f t="shared" si="13"/>
        <v>3</v>
      </c>
      <c r="AX60" s="1"/>
      <c r="AY60" s="1"/>
      <c r="AZ60" s="1"/>
      <c r="BA60" s="1"/>
      <c r="BB60" s="1">
        <f t="shared" si="14"/>
        <v>0</v>
      </c>
      <c r="BC60" s="1">
        <f t="shared" si="15"/>
        <v>3</v>
      </c>
      <c r="BE60" s="1"/>
      <c r="BF60" s="1"/>
      <c r="BG60" s="1"/>
      <c r="BH60" s="1"/>
      <c r="BI60" s="1">
        <f t="shared" si="16"/>
        <v>0</v>
      </c>
      <c r="BJ60" s="1">
        <f t="shared" si="17"/>
        <v>4</v>
      </c>
      <c r="BL60" s="1"/>
      <c r="BM60" s="1"/>
      <c r="BN60" s="1"/>
      <c r="BO60" s="1"/>
      <c r="BP60" s="1">
        <f t="shared" si="18"/>
        <v>0</v>
      </c>
      <c r="BQ60" s="1">
        <f t="shared" si="19"/>
        <v>4</v>
      </c>
      <c r="BS60" s="1"/>
      <c r="BT60" s="1"/>
      <c r="BU60" s="1"/>
      <c r="BV60" s="1"/>
      <c r="BW60" s="1">
        <f t="shared" si="20"/>
        <v>0</v>
      </c>
      <c r="BX60" s="1">
        <f t="shared" si="21"/>
        <v>4</v>
      </c>
      <c r="BZ60" s="1"/>
      <c r="CA60" s="1"/>
      <c r="CB60" s="1"/>
      <c r="CC60" s="1"/>
      <c r="CD60" s="1">
        <f t="shared" si="22"/>
        <v>0</v>
      </c>
      <c r="CE60" s="1">
        <f t="shared" si="23"/>
        <v>3</v>
      </c>
    </row>
    <row r="61" spans="1:83" x14ac:dyDescent="0.2">
      <c r="A61" s="1"/>
      <c r="B61" s="1"/>
      <c r="C61" s="1"/>
      <c r="D61" s="1"/>
      <c r="E61" s="1">
        <f t="shared" si="0"/>
        <v>0</v>
      </c>
      <c r="F61" s="1">
        <f t="shared" si="1"/>
        <v>4</v>
      </c>
      <c r="H61" s="1"/>
      <c r="I61" s="1"/>
      <c r="J61" s="1"/>
      <c r="K61" s="1"/>
      <c r="L61" s="1">
        <f t="shared" si="2"/>
        <v>0</v>
      </c>
      <c r="M61" s="1">
        <f t="shared" si="3"/>
        <v>3</v>
      </c>
      <c r="O61" s="1"/>
      <c r="P61" s="1"/>
      <c r="Q61" s="1"/>
      <c r="R61" s="1"/>
      <c r="S61" s="1">
        <f t="shared" si="4"/>
        <v>0</v>
      </c>
      <c r="T61" s="1">
        <f t="shared" si="5"/>
        <v>3</v>
      </c>
      <c r="V61" s="1"/>
      <c r="W61" s="1"/>
      <c r="X61" s="1"/>
      <c r="Y61" s="1"/>
      <c r="Z61" s="1">
        <f t="shared" si="6"/>
        <v>0</v>
      </c>
      <c r="AA61" s="1">
        <f t="shared" si="7"/>
        <v>3</v>
      </c>
      <c r="AC61" s="1"/>
      <c r="AD61" s="1"/>
      <c r="AE61" s="1"/>
      <c r="AF61" s="1"/>
      <c r="AG61" s="1">
        <f t="shared" si="8"/>
        <v>0</v>
      </c>
      <c r="AH61" s="1">
        <f t="shared" si="9"/>
        <v>3</v>
      </c>
      <c r="AJ61" s="1"/>
      <c r="AK61" s="1"/>
      <c r="AL61" s="1"/>
      <c r="AM61" s="1"/>
      <c r="AN61" s="1">
        <f t="shared" si="10"/>
        <v>0</v>
      </c>
      <c r="AO61" s="1">
        <f t="shared" si="11"/>
        <v>3</v>
      </c>
      <c r="AQ61" s="1"/>
      <c r="AR61" s="1"/>
      <c r="AS61" s="1"/>
      <c r="AT61" s="1"/>
      <c r="AU61" s="1">
        <f t="shared" si="12"/>
        <v>0</v>
      </c>
      <c r="AV61" s="1">
        <f t="shared" si="13"/>
        <v>3</v>
      </c>
      <c r="AX61" s="1"/>
      <c r="AY61" s="1"/>
      <c r="AZ61" s="1"/>
      <c r="BA61" s="1"/>
      <c r="BB61" s="1">
        <f t="shared" si="14"/>
        <v>0</v>
      </c>
      <c r="BC61" s="1">
        <f t="shared" si="15"/>
        <v>3</v>
      </c>
      <c r="BE61" s="1"/>
      <c r="BF61" s="1"/>
      <c r="BG61" s="1"/>
      <c r="BH61" s="1"/>
      <c r="BI61" s="1">
        <f t="shared" si="16"/>
        <v>0</v>
      </c>
      <c r="BJ61" s="1">
        <f t="shared" si="17"/>
        <v>4</v>
      </c>
      <c r="BL61" s="1"/>
      <c r="BM61" s="1"/>
      <c r="BN61" s="1"/>
      <c r="BO61" s="1"/>
      <c r="BP61" s="1">
        <f t="shared" si="18"/>
        <v>0</v>
      </c>
      <c r="BQ61" s="1">
        <f t="shared" si="19"/>
        <v>4</v>
      </c>
      <c r="BS61" s="1"/>
      <c r="BT61" s="1"/>
      <c r="BU61" s="1"/>
      <c r="BV61" s="1"/>
      <c r="BW61" s="1">
        <f t="shared" si="20"/>
        <v>0</v>
      </c>
      <c r="BX61" s="1">
        <f t="shared" si="21"/>
        <v>4</v>
      </c>
      <c r="BZ61" s="1"/>
      <c r="CA61" s="1"/>
      <c r="CB61" s="1"/>
      <c r="CC61" s="1"/>
      <c r="CD61" s="1">
        <f t="shared" si="22"/>
        <v>0</v>
      </c>
      <c r="CE61" s="1">
        <f t="shared" si="23"/>
        <v>3</v>
      </c>
    </row>
    <row r="62" spans="1:83" x14ac:dyDescent="0.2">
      <c r="A62" s="1"/>
      <c r="B62" s="1"/>
      <c r="C62" s="1"/>
      <c r="D62" s="1"/>
      <c r="E62" s="1">
        <f t="shared" si="0"/>
        <v>0</v>
      </c>
      <c r="F62" s="1">
        <f t="shared" si="1"/>
        <v>4</v>
      </c>
      <c r="H62" s="1"/>
      <c r="I62" s="1"/>
      <c r="J62" s="1"/>
      <c r="K62" s="1"/>
      <c r="L62" s="1">
        <f t="shared" si="2"/>
        <v>0</v>
      </c>
      <c r="M62" s="1">
        <f t="shared" si="3"/>
        <v>3</v>
      </c>
      <c r="O62" s="1"/>
      <c r="P62" s="1"/>
      <c r="Q62" s="1"/>
      <c r="R62" s="1"/>
      <c r="S62" s="1">
        <f t="shared" si="4"/>
        <v>0</v>
      </c>
      <c r="T62" s="1">
        <f t="shared" si="5"/>
        <v>3</v>
      </c>
      <c r="V62" s="1"/>
      <c r="W62" s="1"/>
      <c r="X62" s="1"/>
      <c r="Y62" s="1"/>
      <c r="Z62" s="1">
        <f t="shared" si="6"/>
        <v>0</v>
      </c>
      <c r="AA62" s="1">
        <f t="shared" si="7"/>
        <v>3</v>
      </c>
      <c r="AC62" s="1"/>
      <c r="AD62" s="1"/>
      <c r="AE62" s="1"/>
      <c r="AF62" s="1"/>
      <c r="AG62" s="1">
        <f t="shared" si="8"/>
        <v>0</v>
      </c>
      <c r="AH62" s="1">
        <f t="shared" si="9"/>
        <v>3</v>
      </c>
      <c r="AJ62" s="1"/>
      <c r="AK62" s="1"/>
      <c r="AL62" s="1"/>
      <c r="AM62" s="1"/>
      <c r="AN62" s="1">
        <f t="shared" si="10"/>
        <v>0</v>
      </c>
      <c r="AO62" s="1">
        <f t="shared" si="11"/>
        <v>3</v>
      </c>
      <c r="AQ62" s="1"/>
      <c r="AR62" s="1"/>
      <c r="AS62" s="1"/>
      <c r="AT62" s="1"/>
      <c r="AU62" s="1">
        <f t="shared" si="12"/>
        <v>0</v>
      </c>
      <c r="AV62" s="1">
        <f t="shared" si="13"/>
        <v>3</v>
      </c>
      <c r="AX62" s="1"/>
      <c r="AY62" s="1"/>
      <c r="AZ62" s="1"/>
      <c r="BA62" s="1"/>
      <c r="BB62" s="1">
        <f t="shared" si="14"/>
        <v>0</v>
      </c>
      <c r="BC62" s="1">
        <f t="shared" si="15"/>
        <v>3</v>
      </c>
      <c r="BE62" s="1"/>
      <c r="BF62" s="1"/>
      <c r="BG62" s="1"/>
      <c r="BH62" s="1"/>
      <c r="BI62" s="1">
        <f t="shared" si="16"/>
        <v>0</v>
      </c>
      <c r="BJ62" s="1">
        <f t="shared" si="17"/>
        <v>4</v>
      </c>
      <c r="BL62" s="1"/>
      <c r="BM62" s="1"/>
      <c r="BN62" s="1"/>
      <c r="BO62" s="1"/>
      <c r="BP62" s="1">
        <f t="shared" si="18"/>
        <v>0</v>
      </c>
      <c r="BQ62" s="1">
        <f t="shared" si="19"/>
        <v>4</v>
      </c>
      <c r="BS62" s="1"/>
      <c r="BT62" s="1"/>
      <c r="BU62" s="1"/>
      <c r="BV62" s="1"/>
      <c r="BW62" s="1">
        <f t="shared" si="20"/>
        <v>0</v>
      </c>
      <c r="BX62" s="1">
        <f t="shared" si="21"/>
        <v>4</v>
      </c>
      <c r="BZ62" s="1"/>
      <c r="CA62" s="1"/>
      <c r="CB62" s="1"/>
      <c r="CC62" s="1"/>
      <c r="CD62" s="1">
        <f t="shared" si="22"/>
        <v>0</v>
      </c>
      <c r="CE62" s="1">
        <f t="shared" si="23"/>
        <v>3</v>
      </c>
    </row>
    <row r="63" spans="1:83" x14ac:dyDescent="0.2">
      <c r="A63" s="1"/>
      <c r="B63" s="1"/>
      <c r="C63" s="1"/>
      <c r="D63" s="1"/>
      <c r="E63" s="1">
        <f t="shared" si="0"/>
        <v>0</v>
      </c>
      <c r="F63" s="1">
        <f t="shared" si="1"/>
        <v>4</v>
      </c>
      <c r="H63" s="1"/>
      <c r="I63" s="1"/>
      <c r="J63" s="1"/>
      <c r="K63" s="1"/>
      <c r="L63" s="1">
        <f t="shared" si="2"/>
        <v>0</v>
      </c>
      <c r="M63" s="1">
        <f t="shared" si="3"/>
        <v>3</v>
      </c>
      <c r="O63" s="1"/>
      <c r="P63" s="1"/>
      <c r="Q63" s="1"/>
      <c r="R63" s="1"/>
      <c r="S63" s="1">
        <f t="shared" si="4"/>
        <v>0</v>
      </c>
      <c r="T63" s="1">
        <f t="shared" si="5"/>
        <v>3</v>
      </c>
      <c r="V63" s="1"/>
      <c r="W63" s="1"/>
      <c r="X63" s="1"/>
      <c r="Y63" s="1"/>
      <c r="Z63" s="1">
        <f t="shared" si="6"/>
        <v>0</v>
      </c>
      <c r="AA63" s="1">
        <f t="shared" si="7"/>
        <v>3</v>
      </c>
      <c r="AC63" s="1"/>
      <c r="AD63" s="1"/>
      <c r="AE63" s="1"/>
      <c r="AF63" s="1"/>
      <c r="AG63" s="1">
        <f t="shared" si="8"/>
        <v>0</v>
      </c>
      <c r="AH63" s="1">
        <f t="shared" si="9"/>
        <v>3</v>
      </c>
      <c r="AJ63" s="1"/>
      <c r="AK63" s="1"/>
      <c r="AL63" s="1"/>
      <c r="AM63" s="1"/>
      <c r="AN63" s="1">
        <f t="shared" si="10"/>
        <v>0</v>
      </c>
      <c r="AO63" s="1">
        <f t="shared" si="11"/>
        <v>3</v>
      </c>
      <c r="AQ63" s="1"/>
      <c r="AR63" s="1"/>
      <c r="AS63" s="1"/>
      <c r="AT63" s="1"/>
      <c r="AU63" s="1">
        <f t="shared" si="12"/>
        <v>0</v>
      </c>
      <c r="AV63" s="1">
        <f t="shared" si="13"/>
        <v>3</v>
      </c>
      <c r="AX63" s="1"/>
      <c r="AY63" s="1"/>
      <c r="AZ63" s="1"/>
      <c r="BA63" s="1"/>
      <c r="BB63" s="1">
        <f t="shared" si="14"/>
        <v>0</v>
      </c>
      <c r="BC63" s="1">
        <f t="shared" si="15"/>
        <v>3</v>
      </c>
      <c r="BE63" s="1"/>
      <c r="BF63" s="1"/>
      <c r="BG63" s="1"/>
      <c r="BH63" s="1"/>
      <c r="BI63" s="1">
        <f t="shared" si="16"/>
        <v>0</v>
      </c>
      <c r="BJ63" s="1">
        <f t="shared" si="17"/>
        <v>4</v>
      </c>
      <c r="BL63" s="1"/>
      <c r="BM63" s="1"/>
      <c r="BN63" s="1"/>
      <c r="BO63" s="1"/>
      <c r="BP63" s="1">
        <f t="shared" si="18"/>
        <v>0</v>
      </c>
      <c r="BQ63" s="1">
        <f t="shared" si="19"/>
        <v>4</v>
      </c>
      <c r="BS63" s="1"/>
      <c r="BT63" s="1"/>
      <c r="BU63" s="1"/>
      <c r="BV63" s="1"/>
      <c r="BW63" s="1">
        <f t="shared" si="20"/>
        <v>0</v>
      </c>
      <c r="BX63" s="1">
        <f t="shared" si="21"/>
        <v>4</v>
      </c>
      <c r="BZ63" s="1"/>
      <c r="CA63" s="1"/>
      <c r="CB63" s="1"/>
      <c r="CC63" s="1"/>
      <c r="CD63" s="1">
        <f t="shared" si="22"/>
        <v>0</v>
      </c>
      <c r="CE63" s="1">
        <f t="shared" si="23"/>
        <v>3</v>
      </c>
    </row>
    <row r="64" spans="1:83" x14ac:dyDescent="0.2">
      <c r="A64" s="1"/>
      <c r="B64" s="1"/>
      <c r="C64" s="1"/>
      <c r="D64" s="1"/>
      <c r="E64" s="1">
        <f t="shared" si="0"/>
        <v>0</v>
      </c>
      <c r="F64" s="1">
        <f t="shared" si="1"/>
        <v>4</v>
      </c>
      <c r="H64" s="1"/>
      <c r="I64" s="1"/>
      <c r="J64" s="1"/>
      <c r="K64" s="1"/>
      <c r="L64" s="1">
        <f t="shared" si="2"/>
        <v>0</v>
      </c>
      <c r="M64" s="1">
        <f t="shared" si="3"/>
        <v>3</v>
      </c>
      <c r="O64" s="1"/>
      <c r="P64" s="1"/>
      <c r="Q64" s="1"/>
      <c r="R64" s="1"/>
      <c r="S64" s="1">
        <f t="shared" si="4"/>
        <v>0</v>
      </c>
      <c r="T64" s="1">
        <f t="shared" si="5"/>
        <v>3</v>
      </c>
      <c r="V64" s="1"/>
      <c r="W64" s="1"/>
      <c r="X64" s="1"/>
      <c r="Y64" s="1"/>
      <c r="Z64" s="1">
        <f t="shared" si="6"/>
        <v>0</v>
      </c>
      <c r="AA64" s="1">
        <f t="shared" si="7"/>
        <v>3</v>
      </c>
      <c r="AC64" s="1"/>
      <c r="AD64" s="1"/>
      <c r="AE64" s="1"/>
      <c r="AF64" s="1"/>
      <c r="AG64" s="1">
        <f t="shared" si="8"/>
        <v>0</v>
      </c>
      <c r="AH64" s="1">
        <f t="shared" si="9"/>
        <v>3</v>
      </c>
      <c r="AJ64" s="1"/>
      <c r="AK64" s="1"/>
      <c r="AL64" s="1"/>
      <c r="AM64" s="1"/>
      <c r="AN64" s="1">
        <f t="shared" si="10"/>
        <v>0</v>
      </c>
      <c r="AO64" s="1">
        <f t="shared" si="11"/>
        <v>3</v>
      </c>
      <c r="AQ64" s="1"/>
      <c r="AR64" s="1"/>
      <c r="AS64" s="1"/>
      <c r="AT64" s="1"/>
      <c r="AU64" s="1">
        <f t="shared" si="12"/>
        <v>0</v>
      </c>
      <c r="AV64" s="1">
        <f t="shared" si="13"/>
        <v>3</v>
      </c>
      <c r="AX64" s="1"/>
      <c r="AY64" s="1"/>
      <c r="AZ64" s="1"/>
      <c r="BA64" s="1"/>
      <c r="BB64" s="1">
        <f t="shared" si="14"/>
        <v>0</v>
      </c>
      <c r="BC64" s="1">
        <f t="shared" si="15"/>
        <v>3</v>
      </c>
      <c r="BE64" s="1"/>
      <c r="BF64" s="1"/>
      <c r="BG64" s="1"/>
      <c r="BH64" s="1"/>
      <c r="BI64" s="1">
        <f t="shared" si="16"/>
        <v>0</v>
      </c>
      <c r="BJ64" s="1">
        <f t="shared" si="17"/>
        <v>4</v>
      </c>
      <c r="BL64" s="1"/>
      <c r="BM64" s="1"/>
      <c r="BN64" s="1"/>
      <c r="BO64" s="1"/>
      <c r="BP64" s="1">
        <f t="shared" si="18"/>
        <v>0</v>
      </c>
      <c r="BQ64" s="1">
        <f t="shared" si="19"/>
        <v>4</v>
      </c>
      <c r="BS64" s="1"/>
      <c r="BT64" s="1"/>
      <c r="BU64" s="1"/>
      <c r="BV64" s="1"/>
      <c r="BW64" s="1">
        <f t="shared" si="20"/>
        <v>0</v>
      </c>
      <c r="BX64" s="1">
        <f t="shared" si="21"/>
        <v>4</v>
      </c>
      <c r="BZ64" s="1"/>
      <c r="CA64" s="1"/>
      <c r="CB64" s="1"/>
      <c r="CC64" s="1"/>
      <c r="CD64" s="1">
        <f t="shared" si="22"/>
        <v>0</v>
      </c>
      <c r="CE64" s="1">
        <f t="shared" si="23"/>
        <v>3</v>
      </c>
    </row>
    <row r="65" spans="1:83" x14ac:dyDescent="0.2">
      <c r="A65" s="1"/>
      <c r="B65" s="1"/>
      <c r="C65" s="1"/>
      <c r="D65" s="1"/>
      <c r="E65" s="1">
        <f t="shared" si="0"/>
        <v>0</v>
      </c>
      <c r="F65" s="1">
        <f t="shared" si="1"/>
        <v>4</v>
      </c>
      <c r="H65" s="1"/>
      <c r="I65" s="1"/>
      <c r="J65" s="1"/>
      <c r="K65" s="1"/>
      <c r="L65" s="1">
        <f t="shared" si="2"/>
        <v>0</v>
      </c>
      <c r="M65" s="1">
        <f t="shared" si="3"/>
        <v>3</v>
      </c>
      <c r="O65" s="1"/>
      <c r="P65" s="1"/>
      <c r="Q65" s="1"/>
      <c r="R65" s="1"/>
      <c r="S65" s="1">
        <f t="shared" si="4"/>
        <v>0</v>
      </c>
      <c r="T65" s="1">
        <f t="shared" si="5"/>
        <v>3</v>
      </c>
      <c r="V65" s="1"/>
      <c r="W65" s="1"/>
      <c r="X65" s="1"/>
      <c r="Y65" s="1"/>
      <c r="Z65" s="1">
        <f t="shared" si="6"/>
        <v>0</v>
      </c>
      <c r="AA65" s="1">
        <f t="shared" si="7"/>
        <v>3</v>
      </c>
      <c r="AC65" s="1"/>
      <c r="AD65" s="1"/>
      <c r="AE65" s="1"/>
      <c r="AF65" s="1"/>
      <c r="AG65" s="1">
        <f t="shared" si="8"/>
        <v>0</v>
      </c>
      <c r="AH65" s="1">
        <f t="shared" si="9"/>
        <v>3</v>
      </c>
      <c r="AJ65" s="1"/>
      <c r="AK65" s="1"/>
      <c r="AL65" s="1"/>
      <c r="AM65" s="1"/>
      <c r="AN65" s="1">
        <f t="shared" si="10"/>
        <v>0</v>
      </c>
      <c r="AO65" s="1">
        <f t="shared" si="11"/>
        <v>3</v>
      </c>
      <c r="AQ65" s="1"/>
      <c r="AR65" s="1"/>
      <c r="AS65" s="1"/>
      <c r="AT65" s="1"/>
      <c r="AU65" s="1">
        <f t="shared" si="12"/>
        <v>0</v>
      </c>
      <c r="AV65" s="1">
        <f t="shared" si="13"/>
        <v>3</v>
      </c>
      <c r="AX65" s="1"/>
      <c r="AY65" s="1"/>
      <c r="AZ65" s="1"/>
      <c r="BA65" s="1"/>
      <c r="BB65" s="1">
        <f t="shared" si="14"/>
        <v>0</v>
      </c>
      <c r="BC65" s="1">
        <f t="shared" si="15"/>
        <v>3</v>
      </c>
      <c r="BE65" s="1"/>
      <c r="BF65" s="1"/>
      <c r="BG65" s="1"/>
      <c r="BH65" s="1"/>
      <c r="BI65" s="1">
        <f t="shared" si="16"/>
        <v>0</v>
      </c>
      <c r="BJ65" s="1">
        <f t="shared" si="17"/>
        <v>4</v>
      </c>
      <c r="BL65" s="1"/>
      <c r="BM65" s="1"/>
      <c r="BN65" s="1"/>
      <c r="BO65" s="1"/>
      <c r="BP65" s="1">
        <f t="shared" si="18"/>
        <v>0</v>
      </c>
      <c r="BQ65" s="1">
        <f t="shared" si="19"/>
        <v>4</v>
      </c>
      <c r="BS65" s="1"/>
      <c r="BT65" s="1"/>
      <c r="BU65" s="1"/>
      <c r="BV65" s="1"/>
      <c r="BW65" s="1">
        <f t="shared" si="20"/>
        <v>0</v>
      </c>
      <c r="BX65" s="1">
        <f t="shared" si="21"/>
        <v>4</v>
      </c>
      <c r="BZ65" s="1"/>
      <c r="CA65" s="1"/>
      <c r="CB65" s="1"/>
      <c r="CC65" s="1"/>
      <c r="CD65" s="1">
        <f t="shared" si="22"/>
        <v>0</v>
      </c>
      <c r="CE65" s="1">
        <f t="shared" si="23"/>
        <v>3</v>
      </c>
    </row>
    <row r="66" spans="1:83" x14ac:dyDescent="0.2">
      <c r="A66" s="1"/>
      <c r="B66" s="1"/>
      <c r="C66" s="1"/>
      <c r="D66" s="1"/>
      <c r="E66" s="1">
        <f t="shared" si="0"/>
        <v>0</v>
      </c>
      <c r="F66" s="1">
        <f t="shared" si="1"/>
        <v>4</v>
      </c>
      <c r="H66" s="1"/>
      <c r="I66" s="1"/>
      <c r="J66" s="1"/>
      <c r="K66" s="1"/>
      <c r="L66" s="1">
        <f t="shared" si="2"/>
        <v>0</v>
      </c>
      <c r="M66" s="1">
        <f t="shared" si="3"/>
        <v>3</v>
      </c>
      <c r="O66" s="1"/>
      <c r="P66" s="1"/>
      <c r="Q66" s="1"/>
      <c r="R66" s="1"/>
      <c r="S66" s="1">
        <f t="shared" si="4"/>
        <v>0</v>
      </c>
      <c r="T66" s="1">
        <f t="shared" si="5"/>
        <v>3</v>
      </c>
      <c r="V66" s="1"/>
      <c r="W66" s="1"/>
      <c r="X66" s="1"/>
      <c r="Y66" s="1"/>
      <c r="Z66" s="1">
        <f t="shared" si="6"/>
        <v>0</v>
      </c>
      <c r="AA66" s="1">
        <f t="shared" si="7"/>
        <v>3</v>
      </c>
      <c r="AC66" s="1"/>
      <c r="AD66" s="1"/>
      <c r="AE66" s="1"/>
      <c r="AF66" s="1"/>
      <c r="AG66" s="1">
        <f t="shared" si="8"/>
        <v>0</v>
      </c>
      <c r="AH66" s="1">
        <f t="shared" si="9"/>
        <v>3</v>
      </c>
      <c r="AJ66" s="1"/>
      <c r="AK66" s="1"/>
      <c r="AL66" s="1"/>
      <c r="AM66" s="1"/>
      <c r="AN66" s="1">
        <f t="shared" si="10"/>
        <v>0</v>
      </c>
      <c r="AO66" s="1">
        <f t="shared" si="11"/>
        <v>3</v>
      </c>
      <c r="AQ66" s="1"/>
      <c r="AR66" s="1"/>
      <c r="AS66" s="1"/>
      <c r="AT66" s="1"/>
      <c r="AU66" s="1">
        <f t="shared" si="12"/>
        <v>0</v>
      </c>
      <c r="AV66" s="1">
        <f t="shared" si="13"/>
        <v>3</v>
      </c>
      <c r="AX66" s="1"/>
      <c r="AY66" s="1"/>
      <c r="AZ66" s="1"/>
      <c r="BA66" s="1"/>
      <c r="BB66" s="1">
        <f t="shared" si="14"/>
        <v>0</v>
      </c>
      <c r="BC66" s="1">
        <f t="shared" si="15"/>
        <v>3</v>
      </c>
      <c r="BE66" s="1"/>
      <c r="BF66" s="1"/>
      <c r="BG66" s="1"/>
      <c r="BH66" s="1"/>
      <c r="BI66" s="1">
        <f t="shared" si="16"/>
        <v>0</v>
      </c>
      <c r="BJ66" s="1">
        <f t="shared" si="17"/>
        <v>4</v>
      </c>
      <c r="BL66" s="1"/>
      <c r="BM66" s="1"/>
      <c r="BN66" s="1"/>
      <c r="BO66" s="1"/>
      <c r="BP66" s="1">
        <f t="shared" si="18"/>
        <v>0</v>
      </c>
      <c r="BQ66" s="1">
        <f t="shared" si="19"/>
        <v>4</v>
      </c>
      <c r="BS66" s="1"/>
      <c r="BT66" s="1"/>
      <c r="BU66" s="1"/>
      <c r="BV66" s="1"/>
      <c r="BW66" s="1">
        <f t="shared" si="20"/>
        <v>0</v>
      </c>
      <c r="BX66" s="1">
        <f t="shared" si="21"/>
        <v>4</v>
      </c>
      <c r="BZ66" s="1"/>
      <c r="CA66" s="1"/>
      <c r="CB66" s="1"/>
      <c r="CC66" s="1"/>
      <c r="CD66" s="1">
        <f t="shared" si="22"/>
        <v>0</v>
      </c>
      <c r="CE66" s="1">
        <f t="shared" si="23"/>
        <v>3</v>
      </c>
    </row>
    <row r="67" spans="1:83" x14ac:dyDescent="0.2">
      <c r="A67" s="1"/>
      <c r="B67" s="1"/>
      <c r="C67" s="1"/>
      <c r="D67" s="1"/>
      <c r="E67" s="1">
        <f t="shared" si="0"/>
        <v>0</v>
      </c>
      <c r="F67" s="1">
        <f t="shared" si="1"/>
        <v>4</v>
      </c>
      <c r="H67" s="1"/>
      <c r="I67" s="1"/>
      <c r="J67" s="1"/>
      <c r="K67" s="1"/>
      <c r="L67" s="1">
        <f t="shared" si="2"/>
        <v>0</v>
      </c>
      <c r="M67" s="1">
        <f t="shared" si="3"/>
        <v>3</v>
      </c>
      <c r="O67" s="1"/>
      <c r="P67" s="1"/>
      <c r="Q67" s="1"/>
      <c r="R67" s="1"/>
      <c r="S67" s="1">
        <f t="shared" si="4"/>
        <v>0</v>
      </c>
      <c r="T67" s="1">
        <f t="shared" si="5"/>
        <v>3</v>
      </c>
      <c r="V67" s="1"/>
      <c r="W67" s="1"/>
      <c r="X67" s="1"/>
      <c r="Y67" s="1"/>
      <c r="Z67" s="1">
        <f t="shared" si="6"/>
        <v>0</v>
      </c>
      <c r="AA67" s="1">
        <f t="shared" si="7"/>
        <v>3</v>
      </c>
      <c r="AC67" s="1"/>
      <c r="AD67" s="1"/>
      <c r="AE67" s="1"/>
      <c r="AF67" s="1"/>
      <c r="AG67" s="1">
        <f t="shared" si="8"/>
        <v>0</v>
      </c>
      <c r="AH67" s="1">
        <f t="shared" si="9"/>
        <v>3</v>
      </c>
      <c r="AJ67" s="1"/>
      <c r="AK67" s="1"/>
      <c r="AL67" s="1"/>
      <c r="AM67" s="1"/>
      <c r="AN67" s="1">
        <f t="shared" si="10"/>
        <v>0</v>
      </c>
      <c r="AO67" s="1">
        <f t="shared" si="11"/>
        <v>3</v>
      </c>
      <c r="AQ67" s="1"/>
      <c r="AR67" s="1"/>
      <c r="AS67" s="1"/>
      <c r="AT67" s="1"/>
      <c r="AU67" s="1">
        <f t="shared" si="12"/>
        <v>0</v>
      </c>
      <c r="AV67" s="1">
        <f t="shared" si="13"/>
        <v>3</v>
      </c>
      <c r="AX67" s="1"/>
      <c r="AY67" s="1"/>
      <c r="AZ67" s="1"/>
      <c r="BA67" s="1"/>
      <c r="BB67" s="1">
        <f t="shared" si="14"/>
        <v>0</v>
      </c>
      <c r="BC67" s="1">
        <f t="shared" si="15"/>
        <v>3</v>
      </c>
      <c r="BE67" s="1"/>
      <c r="BF67" s="1"/>
      <c r="BG67" s="1"/>
      <c r="BH67" s="1"/>
      <c r="BI67" s="1">
        <f t="shared" si="16"/>
        <v>0</v>
      </c>
      <c r="BJ67" s="1">
        <f t="shared" si="17"/>
        <v>4</v>
      </c>
      <c r="BL67" s="1"/>
      <c r="BM67" s="1"/>
      <c r="BN67" s="1"/>
      <c r="BO67" s="1"/>
      <c r="BP67" s="1">
        <f t="shared" si="18"/>
        <v>0</v>
      </c>
      <c r="BQ67" s="1">
        <f t="shared" si="19"/>
        <v>4</v>
      </c>
      <c r="BS67" s="1"/>
      <c r="BT67" s="1"/>
      <c r="BU67" s="1"/>
      <c r="BV67" s="1"/>
      <c r="BW67" s="1">
        <f t="shared" si="20"/>
        <v>0</v>
      </c>
      <c r="BX67" s="1">
        <f t="shared" si="21"/>
        <v>4</v>
      </c>
      <c r="BZ67" s="1"/>
      <c r="CA67" s="1"/>
      <c r="CB67" s="1"/>
      <c r="CC67" s="1"/>
      <c r="CD67" s="1">
        <f t="shared" si="22"/>
        <v>0</v>
      </c>
      <c r="CE67" s="1">
        <f t="shared" si="23"/>
        <v>3</v>
      </c>
    </row>
    <row r="68" spans="1:83" x14ac:dyDescent="0.2">
      <c r="A68" s="1"/>
      <c r="B68" s="1"/>
      <c r="C68" s="1"/>
      <c r="D68" s="1"/>
      <c r="E68" s="1">
        <f t="shared" ref="E68:E81" si="24">B68*1000+C68*10+D68*1</f>
        <v>0</v>
      </c>
      <c r="F68" s="1">
        <f t="shared" ref="F68:F81" si="25">_xlfn.RANK.EQ(E68,$E$3:$E$81,0)</f>
        <v>4</v>
      </c>
      <c r="H68" s="1"/>
      <c r="I68" s="1"/>
      <c r="J68" s="1"/>
      <c r="K68" s="1"/>
      <c r="L68" s="1">
        <f t="shared" ref="L68:L81" si="26">I68*1000+J68*10+K68*1</f>
        <v>0</v>
      </c>
      <c r="M68" s="1">
        <f t="shared" ref="M68:M81" si="27">_xlfn.RANK.EQ(L68,$L$3:$L$81,0)</f>
        <v>3</v>
      </c>
      <c r="O68" s="1"/>
      <c r="P68" s="1"/>
      <c r="Q68" s="1"/>
      <c r="R68" s="1"/>
      <c r="S68" s="1">
        <f t="shared" ref="S68:S81" si="28">P68*1000+Q68*10+R68*1</f>
        <v>0</v>
      </c>
      <c r="T68" s="1">
        <f t="shared" ref="T68:T81" si="29">_xlfn.RANK.EQ(S68,$S$3:$S$81,0)</f>
        <v>3</v>
      </c>
      <c r="V68" s="1"/>
      <c r="W68" s="1"/>
      <c r="X68" s="1"/>
      <c r="Y68" s="1"/>
      <c r="Z68" s="1">
        <f t="shared" ref="Z68:Z81" si="30">W68*1000+X68*10+Y68*1</f>
        <v>0</v>
      </c>
      <c r="AA68" s="1">
        <f t="shared" ref="AA68:AA81" si="31">_xlfn.RANK.EQ(Z68,$Z$3:$Z$81,0)</f>
        <v>3</v>
      </c>
      <c r="AC68" s="1"/>
      <c r="AD68" s="1"/>
      <c r="AE68" s="1"/>
      <c r="AF68" s="1"/>
      <c r="AG68" s="1">
        <f t="shared" ref="AG68:AG81" si="32">AD68*1000+AE68*10+AF68*1</f>
        <v>0</v>
      </c>
      <c r="AH68" s="1">
        <f t="shared" ref="AH68:AH81" si="33">_xlfn.RANK.EQ(AG68,$AG$3:$AG$81,0)</f>
        <v>3</v>
      </c>
      <c r="AJ68" s="1"/>
      <c r="AK68" s="1"/>
      <c r="AL68" s="1"/>
      <c r="AM68" s="1"/>
      <c r="AN68" s="1">
        <f t="shared" ref="AN68:AN81" si="34">AK68*1000+AL68*10+AM68*1</f>
        <v>0</v>
      </c>
      <c r="AO68" s="1">
        <f t="shared" ref="AO68:AO81" si="35">_xlfn.RANK.EQ(AN68,$AN$3:$AN$81,0)</f>
        <v>3</v>
      </c>
      <c r="AQ68" s="1"/>
      <c r="AR68" s="1"/>
      <c r="AS68" s="1"/>
      <c r="AT68" s="1"/>
      <c r="AU68" s="1">
        <f t="shared" ref="AU68:AU81" si="36">AR68*1000+AS68*10+AT68*1</f>
        <v>0</v>
      </c>
      <c r="AV68" s="1">
        <f t="shared" ref="AV68:AV81" si="37">_xlfn.RANK.EQ(AU68,$AU$3:$AU$81,0)</f>
        <v>3</v>
      </c>
      <c r="AX68" s="1"/>
      <c r="AY68" s="1"/>
      <c r="AZ68" s="1"/>
      <c r="BA68" s="1"/>
      <c r="BB68" s="1">
        <f t="shared" ref="BB68:BB81" si="38">AY68*1000+AZ68*10+BA68*1</f>
        <v>0</v>
      </c>
      <c r="BC68" s="1">
        <f t="shared" ref="BC68:BC81" si="39">_xlfn.RANK.EQ(BB68,$BB$3:$BB$81,0)</f>
        <v>3</v>
      </c>
      <c r="BE68" s="1"/>
      <c r="BF68" s="1"/>
      <c r="BG68" s="1"/>
      <c r="BH68" s="1"/>
      <c r="BI68" s="1">
        <f t="shared" ref="BI68:BI81" si="40">BF68*1000+BG68*10+BH68*1</f>
        <v>0</v>
      </c>
      <c r="BJ68" s="1">
        <f t="shared" ref="BJ68:BJ81" si="41">_xlfn.RANK.EQ(BI68,$BI$3:$BI$81,0)</f>
        <v>4</v>
      </c>
      <c r="BL68" s="1"/>
      <c r="BM68" s="1"/>
      <c r="BN68" s="1"/>
      <c r="BO68" s="1"/>
      <c r="BP68" s="1">
        <f t="shared" ref="BP68:BP81" si="42">BM68*1000+BN68*10+BO68*1</f>
        <v>0</v>
      </c>
      <c r="BQ68" s="1">
        <f t="shared" ref="BQ68:BQ81" si="43">_xlfn.RANK.EQ(BP68,$BP$3:$BP$81,0)</f>
        <v>4</v>
      </c>
      <c r="BS68" s="1"/>
      <c r="BT68" s="1"/>
      <c r="BU68" s="1"/>
      <c r="BV68" s="1"/>
      <c r="BW68" s="1">
        <f t="shared" ref="BW68:BW81" si="44">BT68*1000+BU68*10+BV68*1</f>
        <v>0</v>
      </c>
      <c r="BX68" s="1">
        <f t="shared" ref="BX68:BX81" si="45">_xlfn.RANK.EQ(BW68,$BW$3:$BW$81,0)</f>
        <v>4</v>
      </c>
      <c r="BZ68" s="1"/>
      <c r="CA68" s="1"/>
      <c r="CB68" s="1"/>
      <c r="CC68" s="1"/>
      <c r="CD68" s="1">
        <f t="shared" ref="CD68:CD81" si="46">CA68*1000+CB68*10+CC68*1</f>
        <v>0</v>
      </c>
      <c r="CE68" s="1">
        <f t="shared" ref="CE68:CE81" si="47">_xlfn.RANK.EQ(CD68,$CD$3:$CD$81,0)</f>
        <v>3</v>
      </c>
    </row>
    <row r="69" spans="1:83" x14ac:dyDescent="0.2">
      <c r="A69" s="1"/>
      <c r="B69" s="1"/>
      <c r="C69" s="1"/>
      <c r="D69" s="1"/>
      <c r="E69" s="1">
        <f t="shared" si="24"/>
        <v>0</v>
      </c>
      <c r="F69" s="1">
        <f t="shared" si="25"/>
        <v>4</v>
      </c>
      <c r="H69" s="1"/>
      <c r="I69" s="1"/>
      <c r="J69" s="1"/>
      <c r="K69" s="1"/>
      <c r="L69" s="1">
        <f t="shared" si="26"/>
        <v>0</v>
      </c>
      <c r="M69" s="1">
        <f t="shared" si="27"/>
        <v>3</v>
      </c>
      <c r="O69" s="1"/>
      <c r="P69" s="1"/>
      <c r="Q69" s="1"/>
      <c r="R69" s="1"/>
      <c r="S69" s="1">
        <f t="shared" si="28"/>
        <v>0</v>
      </c>
      <c r="T69" s="1">
        <f t="shared" si="29"/>
        <v>3</v>
      </c>
      <c r="V69" s="1"/>
      <c r="W69" s="1"/>
      <c r="X69" s="1"/>
      <c r="Y69" s="1"/>
      <c r="Z69" s="1">
        <f t="shared" si="30"/>
        <v>0</v>
      </c>
      <c r="AA69" s="1">
        <f t="shared" si="31"/>
        <v>3</v>
      </c>
      <c r="AC69" s="1"/>
      <c r="AD69" s="1"/>
      <c r="AE69" s="1"/>
      <c r="AF69" s="1"/>
      <c r="AG69" s="1">
        <f t="shared" si="32"/>
        <v>0</v>
      </c>
      <c r="AH69" s="1">
        <f t="shared" si="33"/>
        <v>3</v>
      </c>
      <c r="AJ69" s="1"/>
      <c r="AK69" s="1"/>
      <c r="AL69" s="1"/>
      <c r="AM69" s="1"/>
      <c r="AN69" s="1">
        <f t="shared" si="34"/>
        <v>0</v>
      </c>
      <c r="AO69" s="1">
        <f t="shared" si="35"/>
        <v>3</v>
      </c>
      <c r="AQ69" s="1"/>
      <c r="AR69" s="1"/>
      <c r="AS69" s="1"/>
      <c r="AT69" s="1"/>
      <c r="AU69" s="1">
        <f t="shared" si="36"/>
        <v>0</v>
      </c>
      <c r="AV69" s="1">
        <f t="shared" si="37"/>
        <v>3</v>
      </c>
      <c r="AX69" s="1"/>
      <c r="AY69" s="1"/>
      <c r="AZ69" s="1"/>
      <c r="BA69" s="1"/>
      <c r="BB69" s="1">
        <f t="shared" si="38"/>
        <v>0</v>
      </c>
      <c r="BC69" s="1">
        <f t="shared" si="39"/>
        <v>3</v>
      </c>
      <c r="BE69" s="1"/>
      <c r="BF69" s="1"/>
      <c r="BG69" s="1"/>
      <c r="BH69" s="1"/>
      <c r="BI69" s="1">
        <f t="shared" si="40"/>
        <v>0</v>
      </c>
      <c r="BJ69" s="1">
        <f t="shared" si="41"/>
        <v>4</v>
      </c>
      <c r="BL69" s="1"/>
      <c r="BM69" s="1"/>
      <c r="BN69" s="1"/>
      <c r="BO69" s="1"/>
      <c r="BP69" s="1">
        <f t="shared" si="42"/>
        <v>0</v>
      </c>
      <c r="BQ69" s="1">
        <f t="shared" si="43"/>
        <v>4</v>
      </c>
      <c r="BS69" s="1"/>
      <c r="BT69" s="1"/>
      <c r="BU69" s="1"/>
      <c r="BV69" s="1"/>
      <c r="BW69" s="1">
        <f t="shared" si="44"/>
        <v>0</v>
      </c>
      <c r="BX69" s="1">
        <f t="shared" si="45"/>
        <v>4</v>
      </c>
      <c r="BZ69" s="1"/>
      <c r="CA69" s="1"/>
      <c r="CB69" s="1"/>
      <c r="CC69" s="1"/>
      <c r="CD69" s="1">
        <f t="shared" si="46"/>
        <v>0</v>
      </c>
      <c r="CE69" s="1">
        <f t="shared" si="47"/>
        <v>3</v>
      </c>
    </row>
    <row r="70" spans="1:83" x14ac:dyDescent="0.2">
      <c r="A70" s="1"/>
      <c r="B70" s="1"/>
      <c r="C70" s="1"/>
      <c r="D70" s="1"/>
      <c r="E70" s="1">
        <f t="shared" si="24"/>
        <v>0</v>
      </c>
      <c r="F70" s="1">
        <f t="shared" si="25"/>
        <v>4</v>
      </c>
      <c r="H70" s="1"/>
      <c r="I70" s="1"/>
      <c r="J70" s="1"/>
      <c r="K70" s="1"/>
      <c r="L70" s="1">
        <f t="shared" si="26"/>
        <v>0</v>
      </c>
      <c r="M70" s="1">
        <f t="shared" si="27"/>
        <v>3</v>
      </c>
      <c r="O70" s="1"/>
      <c r="P70" s="1"/>
      <c r="Q70" s="1"/>
      <c r="R70" s="1"/>
      <c r="S70" s="1">
        <f t="shared" si="28"/>
        <v>0</v>
      </c>
      <c r="T70" s="1">
        <f t="shared" si="29"/>
        <v>3</v>
      </c>
      <c r="V70" s="1"/>
      <c r="W70" s="1"/>
      <c r="X70" s="1"/>
      <c r="Y70" s="1"/>
      <c r="Z70" s="1">
        <f t="shared" si="30"/>
        <v>0</v>
      </c>
      <c r="AA70" s="1">
        <f t="shared" si="31"/>
        <v>3</v>
      </c>
      <c r="AC70" s="1"/>
      <c r="AD70" s="1"/>
      <c r="AE70" s="1"/>
      <c r="AF70" s="1"/>
      <c r="AG70" s="1">
        <f t="shared" si="32"/>
        <v>0</v>
      </c>
      <c r="AH70" s="1">
        <f t="shared" si="33"/>
        <v>3</v>
      </c>
      <c r="AJ70" s="1"/>
      <c r="AK70" s="1"/>
      <c r="AL70" s="1"/>
      <c r="AM70" s="1"/>
      <c r="AN70" s="1">
        <f t="shared" si="34"/>
        <v>0</v>
      </c>
      <c r="AO70" s="1">
        <f t="shared" si="35"/>
        <v>3</v>
      </c>
      <c r="AQ70" s="1"/>
      <c r="AR70" s="1"/>
      <c r="AS70" s="1"/>
      <c r="AT70" s="1"/>
      <c r="AU70" s="1">
        <f t="shared" si="36"/>
        <v>0</v>
      </c>
      <c r="AV70" s="1">
        <f t="shared" si="37"/>
        <v>3</v>
      </c>
      <c r="AX70" s="1"/>
      <c r="AY70" s="1"/>
      <c r="AZ70" s="1"/>
      <c r="BA70" s="1"/>
      <c r="BB70" s="1">
        <f t="shared" si="38"/>
        <v>0</v>
      </c>
      <c r="BC70" s="1">
        <f t="shared" si="39"/>
        <v>3</v>
      </c>
      <c r="BE70" s="1"/>
      <c r="BF70" s="1"/>
      <c r="BG70" s="1"/>
      <c r="BH70" s="1"/>
      <c r="BI70" s="1">
        <f t="shared" si="40"/>
        <v>0</v>
      </c>
      <c r="BJ70" s="1">
        <f t="shared" si="41"/>
        <v>4</v>
      </c>
      <c r="BL70" s="1"/>
      <c r="BM70" s="1"/>
      <c r="BN70" s="1"/>
      <c r="BO70" s="1"/>
      <c r="BP70" s="1">
        <f t="shared" si="42"/>
        <v>0</v>
      </c>
      <c r="BQ70" s="1">
        <f t="shared" si="43"/>
        <v>4</v>
      </c>
      <c r="BS70" s="1"/>
      <c r="BT70" s="1"/>
      <c r="BU70" s="1"/>
      <c r="BV70" s="1"/>
      <c r="BW70" s="1">
        <f t="shared" si="44"/>
        <v>0</v>
      </c>
      <c r="BX70" s="1">
        <f t="shared" si="45"/>
        <v>4</v>
      </c>
      <c r="BZ70" s="1"/>
      <c r="CA70" s="1"/>
      <c r="CB70" s="1"/>
      <c r="CC70" s="1"/>
      <c r="CD70" s="1">
        <f t="shared" si="46"/>
        <v>0</v>
      </c>
      <c r="CE70" s="1">
        <f t="shared" si="47"/>
        <v>3</v>
      </c>
    </row>
    <row r="71" spans="1:83" x14ac:dyDescent="0.2">
      <c r="A71" s="1"/>
      <c r="B71" s="1"/>
      <c r="C71" s="1"/>
      <c r="D71" s="1"/>
      <c r="E71" s="1">
        <f t="shared" si="24"/>
        <v>0</v>
      </c>
      <c r="F71" s="1">
        <f t="shared" si="25"/>
        <v>4</v>
      </c>
      <c r="H71" s="1"/>
      <c r="I71" s="1"/>
      <c r="J71" s="1"/>
      <c r="K71" s="1"/>
      <c r="L71" s="1">
        <f t="shared" si="26"/>
        <v>0</v>
      </c>
      <c r="M71" s="1">
        <f t="shared" si="27"/>
        <v>3</v>
      </c>
      <c r="O71" s="1"/>
      <c r="P71" s="1"/>
      <c r="Q71" s="1"/>
      <c r="R71" s="1"/>
      <c r="S71" s="1">
        <f t="shared" si="28"/>
        <v>0</v>
      </c>
      <c r="T71" s="1">
        <f t="shared" si="29"/>
        <v>3</v>
      </c>
      <c r="V71" s="1"/>
      <c r="W71" s="1"/>
      <c r="X71" s="1"/>
      <c r="Y71" s="1"/>
      <c r="Z71" s="1">
        <f t="shared" si="30"/>
        <v>0</v>
      </c>
      <c r="AA71" s="1">
        <f t="shared" si="31"/>
        <v>3</v>
      </c>
      <c r="AC71" s="1"/>
      <c r="AD71" s="1"/>
      <c r="AE71" s="1"/>
      <c r="AF71" s="1"/>
      <c r="AG71" s="1">
        <f t="shared" si="32"/>
        <v>0</v>
      </c>
      <c r="AH71" s="1">
        <f t="shared" si="33"/>
        <v>3</v>
      </c>
      <c r="AJ71" s="1"/>
      <c r="AK71" s="1"/>
      <c r="AL71" s="1"/>
      <c r="AM71" s="1"/>
      <c r="AN71" s="1">
        <f t="shared" si="34"/>
        <v>0</v>
      </c>
      <c r="AO71" s="1">
        <f t="shared" si="35"/>
        <v>3</v>
      </c>
      <c r="AQ71" s="1"/>
      <c r="AR71" s="1"/>
      <c r="AS71" s="1"/>
      <c r="AT71" s="1"/>
      <c r="AU71" s="1">
        <f t="shared" si="36"/>
        <v>0</v>
      </c>
      <c r="AV71" s="1">
        <f t="shared" si="37"/>
        <v>3</v>
      </c>
      <c r="AX71" s="1"/>
      <c r="AY71" s="1"/>
      <c r="AZ71" s="1"/>
      <c r="BA71" s="1"/>
      <c r="BB71" s="1">
        <f t="shared" si="38"/>
        <v>0</v>
      </c>
      <c r="BC71" s="1">
        <f t="shared" si="39"/>
        <v>3</v>
      </c>
      <c r="BE71" s="1"/>
      <c r="BF71" s="1"/>
      <c r="BG71" s="1"/>
      <c r="BH71" s="1"/>
      <c r="BI71" s="1">
        <f t="shared" si="40"/>
        <v>0</v>
      </c>
      <c r="BJ71" s="1">
        <f t="shared" si="41"/>
        <v>4</v>
      </c>
      <c r="BL71" s="1"/>
      <c r="BM71" s="1"/>
      <c r="BN71" s="1"/>
      <c r="BO71" s="1"/>
      <c r="BP71" s="1">
        <f t="shared" si="42"/>
        <v>0</v>
      </c>
      <c r="BQ71" s="1">
        <f t="shared" si="43"/>
        <v>4</v>
      </c>
      <c r="BS71" s="1"/>
      <c r="BT71" s="1"/>
      <c r="BU71" s="1"/>
      <c r="BV71" s="1"/>
      <c r="BW71" s="1">
        <f t="shared" si="44"/>
        <v>0</v>
      </c>
      <c r="BX71" s="1">
        <f t="shared" si="45"/>
        <v>4</v>
      </c>
      <c r="BZ71" s="1"/>
      <c r="CA71" s="1"/>
      <c r="CB71" s="1"/>
      <c r="CC71" s="1"/>
      <c r="CD71" s="1">
        <f t="shared" si="46"/>
        <v>0</v>
      </c>
      <c r="CE71" s="1">
        <f t="shared" si="47"/>
        <v>3</v>
      </c>
    </row>
    <row r="72" spans="1:83" x14ac:dyDescent="0.2">
      <c r="A72" s="1"/>
      <c r="B72" s="1"/>
      <c r="C72" s="1"/>
      <c r="D72" s="1"/>
      <c r="E72" s="1">
        <f t="shared" si="24"/>
        <v>0</v>
      </c>
      <c r="F72" s="1">
        <f t="shared" si="25"/>
        <v>4</v>
      </c>
      <c r="H72" s="1"/>
      <c r="I72" s="1"/>
      <c r="J72" s="1"/>
      <c r="K72" s="1"/>
      <c r="L72" s="1">
        <f t="shared" si="26"/>
        <v>0</v>
      </c>
      <c r="M72" s="1">
        <f t="shared" si="27"/>
        <v>3</v>
      </c>
      <c r="O72" s="1"/>
      <c r="P72" s="1"/>
      <c r="Q72" s="1"/>
      <c r="R72" s="1"/>
      <c r="S72" s="1">
        <f t="shared" si="28"/>
        <v>0</v>
      </c>
      <c r="T72" s="1">
        <f t="shared" si="29"/>
        <v>3</v>
      </c>
      <c r="V72" s="1"/>
      <c r="W72" s="1"/>
      <c r="X72" s="1"/>
      <c r="Y72" s="1"/>
      <c r="Z72" s="1">
        <f t="shared" si="30"/>
        <v>0</v>
      </c>
      <c r="AA72" s="1">
        <f t="shared" si="31"/>
        <v>3</v>
      </c>
      <c r="AC72" s="1"/>
      <c r="AD72" s="1"/>
      <c r="AE72" s="1"/>
      <c r="AF72" s="1"/>
      <c r="AG72" s="1">
        <f t="shared" si="32"/>
        <v>0</v>
      </c>
      <c r="AH72" s="1">
        <f t="shared" si="33"/>
        <v>3</v>
      </c>
      <c r="AJ72" s="1"/>
      <c r="AK72" s="1"/>
      <c r="AL72" s="1"/>
      <c r="AM72" s="1"/>
      <c r="AN72" s="1">
        <f t="shared" si="34"/>
        <v>0</v>
      </c>
      <c r="AO72" s="1">
        <f t="shared" si="35"/>
        <v>3</v>
      </c>
      <c r="AQ72" s="1"/>
      <c r="AR72" s="1"/>
      <c r="AS72" s="1"/>
      <c r="AT72" s="1"/>
      <c r="AU72" s="1">
        <f t="shared" si="36"/>
        <v>0</v>
      </c>
      <c r="AV72" s="1">
        <f t="shared" si="37"/>
        <v>3</v>
      </c>
      <c r="AX72" s="1"/>
      <c r="AY72" s="1"/>
      <c r="AZ72" s="1"/>
      <c r="BA72" s="1"/>
      <c r="BB72" s="1">
        <f t="shared" si="38"/>
        <v>0</v>
      </c>
      <c r="BC72" s="1">
        <f t="shared" si="39"/>
        <v>3</v>
      </c>
      <c r="BE72" s="1"/>
      <c r="BF72" s="1"/>
      <c r="BG72" s="1"/>
      <c r="BH72" s="1"/>
      <c r="BI72" s="1">
        <f t="shared" si="40"/>
        <v>0</v>
      </c>
      <c r="BJ72" s="1">
        <f t="shared" si="41"/>
        <v>4</v>
      </c>
      <c r="BL72" s="1"/>
      <c r="BM72" s="1"/>
      <c r="BN72" s="1"/>
      <c r="BO72" s="1"/>
      <c r="BP72" s="1">
        <f t="shared" si="42"/>
        <v>0</v>
      </c>
      <c r="BQ72" s="1">
        <f t="shared" si="43"/>
        <v>4</v>
      </c>
      <c r="BS72" s="1"/>
      <c r="BT72" s="1"/>
      <c r="BU72" s="1"/>
      <c r="BV72" s="1"/>
      <c r="BW72" s="1">
        <f t="shared" si="44"/>
        <v>0</v>
      </c>
      <c r="BX72" s="1">
        <f t="shared" si="45"/>
        <v>4</v>
      </c>
      <c r="BZ72" s="1"/>
      <c r="CA72" s="1"/>
      <c r="CB72" s="1"/>
      <c r="CC72" s="1"/>
      <c r="CD72" s="1">
        <f t="shared" si="46"/>
        <v>0</v>
      </c>
      <c r="CE72" s="1">
        <f t="shared" si="47"/>
        <v>3</v>
      </c>
    </row>
    <row r="73" spans="1:83" x14ac:dyDescent="0.2">
      <c r="A73" s="1"/>
      <c r="B73" s="1"/>
      <c r="C73" s="1"/>
      <c r="D73" s="1"/>
      <c r="E73" s="1">
        <f t="shared" si="24"/>
        <v>0</v>
      </c>
      <c r="F73" s="1">
        <f t="shared" si="25"/>
        <v>4</v>
      </c>
      <c r="H73" s="1"/>
      <c r="I73" s="1"/>
      <c r="J73" s="1"/>
      <c r="K73" s="1"/>
      <c r="L73" s="1">
        <f t="shared" si="26"/>
        <v>0</v>
      </c>
      <c r="M73" s="1">
        <f t="shared" si="27"/>
        <v>3</v>
      </c>
      <c r="O73" s="1"/>
      <c r="P73" s="1"/>
      <c r="Q73" s="1"/>
      <c r="R73" s="1"/>
      <c r="S73" s="1">
        <f t="shared" si="28"/>
        <v>0</v>
      </c>
      <c r="T73" s="1">
        <f t="shared" si="29"/>
        <v>3</v>
      </c>
      <c r="V73" s="1"/>
      <c r="W73" s="1"/>
      <c r="X73" s="1"/>
      <c r="Y73" s="1"/>
      <c r="Z73" s="1">
        <f t="shared" si="30"/>
        <v>0</v>
      </c>
      <c r="AA73" s="1">
        <f t="shared" si="31"/>
        <v>3</v>
      </c>
      <c r="AC73" s="1"/>
      <c r="AD73" s="1"/>
      <c r="AE73" s="1"/>
      <c r="AF73" s="1"/>
      <c r="AG73" s="1">
        <f t="shared" si="32"/>
        <v>0</v>
      </c>
      <c r="AH73" s="1">
        <f t="shared" si="33"/>
        <v>3</v>
      </c>
      <c r="AJ73" s="1"/>
      <c r="AK73" s="1"/>
      <c r="AL73" s="1"/>
      <c r="AM73" s="1"/>
      <c r="AN73" s="1">
        <f t="shared" si="34"/>
        <v>0</v>
      </c>
      <c r="AO73" s="1">
        <f t="shared" si="35"/>
        <v>3</v>
      </c>
      <c r="AQ73" s="1"/>
      <c r="AR73" s="1"/>
      <c r="AS73" s="1"/>
      <c r="AT73" s="1"/>
      <c r="AU73" s="1">
        <f t="shared" si="36"/>
        <v>0</v>
      </c>
      <c r="AV73" s="1">
        <f t="shared" si="37"/>
        <v>3</v>
      </c>
      <c r="AX73" s="1"/>
      <c r="AY73" s="1"/>
      <c r="AZ73" s="1"/>
      <c r="BA73" s="1"/>
      <c r="BB73" s="1">
        <f t="shared" si="38"/>
        <v>0</v>
      </c>
      <c r="BC73" s="1">
        <f t="shared" si="39"/>
        <v>3</v>
      </c>
      <c r="BE73" s="1"/>
      <c r="BF73" s="1"/>
      <c r="BG73" s="1"/>
      <c r="BH73" s="1"/>
      <c r="BI73" s="1">
        <f t="shared" si="40"/>
        <v>0</v>
      </c>
      <c r="BJ73" s="1">
        <f t="shared" si="41"/>
        <v>4</v>
      </c>
      <c r="BL73" s="1"/>
      <c r="BM73" s="1"/>
      <c r="BN73" s="1"/>
      <c r="BO73" s="1"/>
      <c r="BP73" s="1">
        <f t="shared" si="42"/>
        <v>0</v>
      </c>
      <c r="BQ73" s="1">
        <f t="shared" si="43"/>
        <v>4</v>
      </c>
      <c r="BS73" s="1"/>
      <c r="BT73" s="1"/>
      <c r="BU73" s="1"/>
      <c r="BV73" s="1"/>
      <c r="BW73" s="1">
        <f t="shared" si="44"/>
        <v>0</v>
      </c>
      <c r="BX73" s="1">
        <f t="shared" si="45"/>
        <v>4</v>
      </c>
      <c r="BZ73" s="1"/>
      <c r="CA73" s="1"/>
      <c r="CB73" s="1"/>
      <c r="CC73" s="1"/>
      <c r="CD73" s="1">
        <f t="shared" si="46"/>
        <v>0</v>
      </c>
      <c r="CE73" s="1">
        <f t="shared" si="47"/>
        <v>3</v>
      </c>
    </row>
    <row r="74" spans="1:83" x14ac:dyDescent="0.2">
      <c r="A74" s="1"/>
      <c r="B74" s="1"/>
      <c r="C74" s="1"/>
      <c r="D74" s="1"/>
      <c r="E74" s="1">
        <f t="shared" si="24"/>
        <v>0</v>
      </c>
      <c r="F74" s="1">
        <f t="shared" si="25"/>
        <v>4</v>
      </c>
      <c r="H74" s="1"/>
      <c r="I74" s="1"/>
      <c r="J74" s="1"/>
      <c r="K74" s="1"/>
      <c r="L74" s="1">
        <f t="shared" si="26"/>
        <v>0</v>
      </c>
      <c r="M74" s="1">
        <f t="shared" si="27"/>
        <v>3</v>
      </c>
      <c r="O74" s="1"/>
      <c r="P74" s="1"/>
      <c r="Q74" s="1"/>
      <c r="R74" s="1"/>
      <c r="S74" s="1">
        <f t="shared" si="28"/>
        <v>0</v>
      </c>
      <c r="T74" s="1">
        <f t="shared" si="29"/>
        <v>3</v>
      </c>
      <c r="V74" s="1"/>
      <c r="W74" s="1"/>
      <c r="X74" s="1"/>
      <c r="Y74" s="1"/>
      <c r="Z74" s="1">
        <f t="shared" si="30"/>
        <v>0</v>
      </c>
      <c r="AA74" s="1">
        <f t="shared" si="31"/>
        <v>3</v>
      </c>
      <c r="AC74" s="1"/>
      <c r="AD74" s="1"/>
      <c r="AE74" s="1"/>
      <c r="AF74" s="1"/>
      <c r="AG74" s="1">
        <f t="shared" si="32"/>
        <v>0</v>
      </c>
      <c r="AH74" s="1">
        <f t="shared" si="33"/>
        <v>3</v>
      </c>
      <c r="AJ74" s="1"/>
      <c r="AK74" s="1"/>
      <c r="AL74" s="1"/>
      <c r="AM74" s="1"/>
      <c r="AN74" s="1">
        <f t="shared" si="34"/>
        <v>0</v>
      </c>
      <c r="AO74" s="1">
        <f t="shared" si="35"/>
        <v>3</v>
      </c>
      <c r="AQ74" s="1"/>
      <c r="AR74" s="1"/>
      <c r="AS74" s="1"/>
      <c r="AT74" s="1"/>
      <c r="AU74" s="1">
        <f t="shared" si="36"/>
        <v>0</v>
      </c>
      <c r="AV74" s="1">
        <f t="shared" si="37"/>
        <v>3</v>
      </c>
      <c r="AX74" s="1"/>
      <c r="AY74" s="1"/>
      <c r="AZ74" s="1"/>
      <c r="BA74" s="1"/>
      <c r="BB74" s="1">
        <f t="shared" si="38"/>
        <v>0</v>
      </c>
      <c r="BC74" s="1">
        <f t="shared" si="39"/>
        <v>3</v>
      </c>
      <c r="BE74" s="1"/>
      <c r="BF74" s="1"/>
      <c r="BG74" s="1"/>
      <c r="BH74" s="1"/>
      <c r="BI74" s="1">
        <f t="shared" si="40"/>
        <v>0</v>
      </c>
      <c r="BJ74" s="1">
        <f t="shared" si="41"/>
        <v>4</v>
      </c>
      <c r="BL74" s="1"/>
      <c r="BM74" s="1"/>
      <c r="BN74" s="1"/>
      <c r="BO74" s="1"/>
      <c r="BP74" s="1">
        <f t="shared" si="42"/>
        <v>0</v>
      </c>
      <c r="BQ74" s="1">
        <f t="shared" si="43"/>
        <v>4</v>
      </c>
      <c r="BS74" s="1"/>
      <c r="BT74" s="1"/>
      <c r="BU74" s="1"/>
      <c r="BV74" s="1"/>
      <c r="BW74" s="1">
        <f t="shared" si="44"/>
        <v>0</v>
      </c>
      <c r="BX74" s="1">
        <f t="shared" si="45"/>
        <v>4</v>
      </c>
      <c r="BZ74" s="1"/>
      <c r="CA74" s="1"/>
      <c r="CB74" s="1"/>
      <c r="CC74" s="1"/>
      <c r="CD74" s="1">
        <f t="shared" si="46"/>
        <v>0</v>
      </c>
      <c r="CE74" s="1">
        <f t="shared" si="47"/>
        <v>3</v>
      </c>
    </row>
    <row r="75" spans="1:83" x14ac:dyDescent="0.2">
      <c r="A75" s="1"/>
      <c r="B75" s="1"/>
      <c r="C75" s="1"/>
      <c r="D75" s="1"/>
      <c r="E75" s="1">
        <f t="shared" si="24"/>
        <v>0</v>
      </c>
      <c r="F75" s="1">
        <f t="shared" si="25"/>
        <v>4</v>
      </c>
      <c r="H75" s="1"/>
      <c r="I75" s="1"/>
      <c r="J75" s="1"/>
      <c r="K75" s="1"/>
      <c r="L75" s="1">
        <f t="shared" si="26"/>
        <v>0</v>
      </c>
      <c r="M75" s="1">
        <f t="shared" si="27"/>
        <v>3</v>
      </c>
      <c r="O75" s="1"/>
      <c r="P75" s="1"/>
      <c r="Q75" s="1"/>
      <c r="R75" s="1"/>
      <c r="S75" s="1">
        <f t="shared" si="28"/>
        <v>0</v>
      </c>
      <c r="T75" s="1">
        <f t="shared" si="29"/>
        <v>3</v>
      </c>
      <c r="V75" s="1"/>
      <c r="W75" s="1"/>
      <c r="X75" s="1"/>
      <c r="Y75" s="1"/>
      <c r="Z75" s="1">
        <f t="shared" si="30"/>
        <v>0</v>
      </c>
      <c r="AA75" s="1">
        <f t="shared" si="31"/>
        <v>3</v>
      </c>
      <c r="AC75" s="1"/>
      <c r="AD75" s="1"/>
      <c r="AE75" s="1"/>
      <c r="AF75" s="1"/>
      <c r="AG75" s="1">
        <f t="shared" si="32"/>
        <v>0</v>
      </c>
      <c r="AH75" s="1">
        <f t="shared" si="33"/>
        <v>3</v>
      </c>
      <c r="AJ75" s="1"/>
      <c r="AK75" s="1"/>
      <c r="AL75" s="1"/>
      <c r="AM75" s="1"/>
      <c r="AN75" s="1">
        <f t="shared" si="34"/>
        <v>0</v>
      </c>
      <c r="AO75" s="1">
        <f t="shared" si="35"/>
        <v>3</v>
      </c>
      <c r="AQ75" s="1"/>
      <c r="AR75" s="1"/>
      <c r="AS75" s="1"/>
      <c r="AT75" s="1"/>
      <c r="AU75" s="1">
        <f t="shared" si="36"/>
        <v>0</v>
      </c>
      <c r="AV75" s="1">
        <f t="shared" si="37"/>
        <v>3</v>
      </c>
      <c r="AX75" s="1"/>
      <c r="AY75" s="1"/>
      <c r="AZ75" s="1"/>
      <c r="BA75" s="1"/>
      <c r="BB75" s="1">
        <f t="shared" si="38"/>
        <v>0</v>
      </c>
      <c r="BC75" s="1">
        <f t="shared" si="39"/>
        <v>3</v>
      </c>
      <c r="BE75" s="1"/>
      <c r="BF75" s="1"/>
      <c r="BG75" s="1"/>
      <c r="BH75" s="1"/>
      <c r="BI75" s="1">
        <f t="shared" si="40"/>
        <v>0</v>
      </c>
      <c r="BJ75" s="1">
        <f t="shared" si="41"/>
        <v>4</v>
      </c>
      <c r="BL75" s="1"/>
      <c r="BM75" s="1"/>
      <c r="BN75" s="1"/>
      <c r="BO75" s="1"/>
      <c r="BP75" s="1">
        <f t="shared" si="42"/>
        <v>0</v>
      </c>
      <c r="BQ75" s="1">
        <f t="shared" si="43"/>
        <v>4</v>
      </c>
      <c r="BS75" s="1"/>
      <c r="BT75" s="1"/>
      <c r="BU75" s="1"/>
      <c r="BV75" s="1"/>
      <c r="BW75" s="1">
        <f t="shared" si="44"/>
        <v>0</v>
      </c>
      <c r="BX75" s="1">
        <f t="shared" si="45"/>
        <v>4</v>
      </c>
      <c r="BZ75" s="1"/>
      <c r="CA75" s="1"/>
      <c r="CB75" s="1"/>
      <c r="CC75" s="1"/>
      <c r="CD75" s="1">
        <f t="shared" si="46"/>
        <v>0</v>
      </c>
      <c r="CE75" s="1">
        <f t="shared" si="47"/>
        <v>3</v>
      </c>
    </row>
    <row r="76" spans="1:83" x14ac:dyDescent="0.2">
      <c r="A76" s="1"/>
      <c r="B76" s="1"/>
      <c r="C76" s="1"/>
      <c r="D76" s="1"/>
      <c r="E76" s="1">
        <f t="shared" si="24"/>
        <v>0</v>
      </c>
      <c r="F76" s="1">
        <f t="shared" si="25"/>
        <v>4</v>
      </c>
      <c r="H76" s="1"/>
      <c r="I76" s="1"/>
      <c r="J76" s="1"/>
      <c r="K76" s="1"/>
      <c r="L76" s="1">
        <f t="shared" si="26"/>
        <v>0</v>
      </c>
      <c r="M76" s="1">
        <f t="shared" si="27"/>
        <v>3</v>
      </c>
      <c r="O76" s="1"/>
      <c r="P76" s="1"/>
      <c r="Q76" s="1"/>
      <c r="R76" s="1"/>
      <c r="S76" s="1">
        <f t="shared" si="28"/>
        <v>0</v>
      </c>
      <c r="T76" s="1">
        <f t="shared" si="29"/>
        <v>3</v>
      </c>
      <c r="V76" s="1"/>
      <c r="W76" s="1"/>
      <c r="X76" s="1"/>
      <c r="Y76" s="1"/>
      <c r="Z76" s="1">
        <f t="shared" si="30"/>
        <v>0</v>
      </c>
      <c r="AA76" s="1">
        <f t="shared" si="31"/>
        <v>3</v>
      </c>
      <c r="AC76" s="1"/>
      <c r="AD76" s="1"/>
      <c r="AE76" s="1"/>
      <c r="AF76" s="1"/>
      <c r="AG76" s="1">
        <f t="shared" si="32"/>
        <v>0</v>
      </c>
      <c r="AH76" s="1">
        <f t="shared" si="33"/>
        <v>3</v>
      </c>
      <c r="AJ76" s="1"/>
      <c r="AK76" s="1"/>
      <c r="AL76" s="1"/>
      <c r="AM76" s="1"/>
      <c r="AN76" s="1">
        <f t="shared" si="34"/>
        <v>0</v>
      </c>
      <c r="AO76" s="1">
        <f t="shared" si="35"/>
        <v>3</v>
      </c>
      <c r="AQ76" s="1"/>
      <c r="AR76" s="1"/>
      <c r="AS76" s="1"/>
      <c r="AT76" s="1"/>
      <c r="AU76" s="1">
        <f t="shared" si="36"/>
        <v>0</v>
      </c>
      <c r="AV76" s="1">
        <f t="shared" si="37"/>
        <v>3</v>
      </c>
      <c r="AX76" s="1"/>
      <c r="AY76" s="1"/>
      <c r="AZ76" s="1"/>
      <c r="BA76" s="1"/>
      <c r="BB76" s="1">
        <f t="shared" si="38"/>
        <v>0</v>
      </c>
      <c r="BC76" s="1">
        <f t="shared" si="39"/>
        <v>3</v>
      </c>
      <c r="BE76" s="1"/>
      <c r="BF76" s="1"/>
      <c r="BG76" s="1"/>
      <c r="BH76" s="1"/>
      <c r="BI76" s="1">
        <f t="shared" si="40"/>
        <v>0</v>
      </c>
      <c r="BJ76" s="1">
        <f t="shared" si="41"/>
        <v>4</v>
      </c>
      <c r="BL76" s="1"/>
      <c r="BM76" s="1"/>
      <c r="BN76" s="1"/>
      <c r="BO76" s="1"/>
      <c r="BP76" s="1">
        <f t="shared" si="42"/>
        <v>0</v>
      </c>
      <c r="BQ76" s="1">
        <f t="shared" si="43"/>
        <v>4</v>
      </c>
      <c r="BS76" s="1"/>
      <c r="BT76" s="1"/>
      <c r="BU76" s="1"/>
      <c r="BV76" s="1"/>
      <c r="BW76" s="1">
        <f t="shared" si="44"/>
        <v>0</v>
      </c>
      <c r="BX76" s="1">
        <f t="shared" si="45"/>
        <v>4</v>
      </c>
      <c r="BZ76" s="1"/>
      <c r="CA76" s="1"/>
      <c r="CB76" s="1"/>
      <c r="CC76" s="1"/>
      <c r="CD76" s="1">
        <f t="shared" si="46"/>
        <v>0</v>
      </c>
      <c r="CE76" s="1">
        <f t="shared" si="47"/>
        <v>3</v>
      </c>
    </row>
    <row r="77" spans="1:83" x14ac:dyDescent="0.2">
      <c r="A77" s="1"/>
      <c r="B77" s="1"/>
      <c r="C77" s="1"/>
      <c r="D77" s="1"/>
      <c r="E77" s="1">
        <f t="shared" si="24"/>
        <v>0</v>
      </c>
      <c r="F77" s="1">
        <f t="shared" si="25"/>
        <v>4</v>
      </c>
      <c r="H77" s="1"/>
      <c r="I77" s="1"/>
      <c r="J77" s="1"/>
      <c r="K77" s="1"/>
      <c r="L77" s="1">
        <f t="shared" si="26"/>
        <v>0</v>
      </c>
      <c r="M77" s="1">
        <f t="shared" si="27"/>
        <v>3</v>
      </c>
      <c r="O77" s="1"/>
      <c r="P77" s="1"/>
      <c r="Q77" s="1"/>
      <c r="R77" s="1"/>
      <c r="S77" s="1">
        <f t="shared" si="28"/>
        <v>0</v>
      </c>
      <c r="T77" s="1">
        <f t="shared" si="29"/>
        <v>3</v>
      </c>
      <c r="V77" s="1"/>
      <c r="W77" s="1"/>
      <c r="X77" s="1"/>
      <c r="Y77" s="1"/>
      <c r="Z77" s="1">
        <f t="shared" si="30"/>
        <v>0</v>
      </c>
      <c r="AA77" s="1">
        <f t="shared" si="31"/>
        <v>3</v>
      </c>
      <c r="AC77" s="1"/>
      <c r="AD77" s="1"/>
      <c r="AE77" s="1"/>
      <c r="AF77" s="1"/>
      <c r="AG77" s="1">
        <f t="shared" si="32"/>
        <v>0</v>
      </c>
      <c r="AH77" s="1">
        <f t="shared" si="33"/>
        <v>3</v>
      </c>
      <c r="AJ77" s="1"/>
      <c r="AK77" s="1"/>
      <c r="AL77" s="1"/>
      <c r="AM77" s="1"/>
      <c r="AN77" s="1">
        <f t="shared" si="34"/>
        <v>0</v>
      </c>
      <c r="AO77" s="1">
        <f t="shared" si="35"/>
        <v>3</v>
      </c>
      <c r="AQ77" s="1"/>
      <c r="AR77" s="1"/>
      <c r="AS77" s="1"/>
      <c r="AT77" s="1"/>
      <c r="AU77" s="1">
        <f t="shared" si="36"/>
        <v>0</v>
      </c>
      <c r="AV77" s="1">
        <f t="shared" si="37"/>
        <v>3</v>
      </c>
      <c r="AX77" s="1"/>
      <c r="AY77" s="1"/>
      <c r="AZ77" s="1"/>
      <c r="BA77" s="1"/>
      <c r="BB77" s="1">
        <f t="shared" si="38"/>
        <v>0</v>
      </c>
      <c r="BC77" s="1">
        <f t="shared" si="39"/>
        <v>3</v>
      </c>
      <c r="BE77" s="1"/>
      <c r="BF77" s="1"/>
      <c r="BG77" s="1"/>
      <c r="BH77" s="1"/>
      <c r="BI77" s="1">
        <f t="shared" si="40"/>
        <v>0</v>
      </c>
      <c r="BJ77" s="1">
        <f t="shared" si="41"/>
        <v>4</v>
      </c>
      <c r="BL77" s="1"/>
      <c r="BM77" s="1"/>
      <c r="BN77" s="1"/>
      <c r="BO77" s="1"/>
      <c r="BP77" s="1">
        <f t="shared" si="42"/>
        <v>0</v>
      </c>
      <c r="BQ77" s="1">
        <f t="shared" si="43"/>
        <v>4</v>
      </c>
      <c r="BS77" s="1"/>
      <c r="BT77" s="1"/>
      <c r="BU77" s="1"/>
      <c r="BV77" s="1"/>
      <c r="BW77" s="1">
        <f t="shared" si="44"/>
        <v>0</v>
      </c>
      <c r="BX77" s="1">
        <f t="shared" si="45"/>
        <v>4</v>
      </c>
      <c r="BZ77" s="1"/>
      <c r="CA77" s="1"/>
      <c r="CB77" s="1"/>
      <c r="CC77" s="1"/>
      <c r="CD77" s="1">
        <f t="shared" si="46"/>
        <v>0</v>
      </c>
      <c r="CE77" s="1">
        <f t="shared" si="47"/>
        <v>3</v>
      </c>
    </row>
    <row r="78" spans="1:83" x14ac:dyDescent="0.2">
      <c r="A78" s="1"/>
      <c r="B78" s="1"/>
      <c r="C78" s="1"/>
      <c r="D78" s="1"/>
      <c r="E78" s="1">
        <f t="shared" si="24"/>
        <v>0</v>
      </c>
      <c r="F78" s="1">
        <f t="shared" si="25"/>
        <v>4</v>
      </c>
      <c r="H78" s="1"/>
      <c r="I78" s="1"/>
      <c r="J78" s="1"/>
      <c r="K78" s="1"/>
      <c r="L78" s="1">
        <f t="shared" si="26"/>
        <v>0</v>
      </c>
      <c r="M78" s="1">
        <f t="shared" si="27"/>
        <v>3</v>
      </c>
      <c r="O78" s="1"/>
      <c r="P78" s="1"/>
      <c r="Q78" s="1"/>
      <c r="R78" s="1"/>
      <c r="S78" s="1">
        <f t="shared" si="28"/>
        <v>0</v>
      </c>
      <c r="T78" s="1">
        <f t="shared" si="29"/>
        <v>3</v>
      </c>
      <c r="V78" s="1"/>
      <c r="W78" s="1"/>
      <c r="X78" s="1"/>
      <c r="Y78" s="1"/>
      <c r="Z78" s="1">
        <f t="shared" si="30"/>
        <v>0</v>
      </c>
      <c r="AA78" s="1">
        <f t="shared" si="31"/>
        <v>3</v>
      </c>
      <c r="AC78" s="1"/>
      <c r="AD78" s="1"/>
      <c r="AE78" s="1"/>
      <c r="AF78" s="1"/>
      <c r="AG78" s="1">
        <f t="shared" si="32"/>
        <v>0</v>
      </c>
      <c r="AH78" s="1">
        <f t="shared" si="33"/>
        <v>3</v>
      </c>
      <c r="AJ78" s="1"/>
      <c r="AK78" s="1"/>
      <c r="AL78" s="1"/>
      <c r="AM78" s="1"/>
      <c r="AN78" s="1">
        <f t="shared" si="34"/>
        <v>0</v>
      </c>
      <c r="AO78" s="1">
        <f t="shared" si="35"/>
        <v>3</v>
      </c>
      <c r="AQ78" s="1"/>
      <c r="AR78" s="1"/>
      <c r="AS78" s="1"/>
      <c r="AT78" s="1"/>
      <c r="AU78" s="1">
        <f t="shared" si="36"/>
        <v>0</v>
      </c>
      <c r="AV78" s="1">
        <f t="shared" si="37"/>
        <v>3</v>
      </c>
      <c r="AX78" s="1"/>
      <c r="AY78" s="1"/>
      <c r="AZ78" s="1"/>
      <c r="BA78" s="1"/>
      <c r="BB78" s="1">
        <f t="shared" si="38"/>
        <v>0</v>
      </c>
      <c r="BC78" s="1">
        <f t="shared" si="39"/>
        <v>3</v>
      </c>
      <c r="BE78" s="1"/>
      <c r="BF78" s="1"/>
      <c r="BG78" s="1"/>
      <c r="BH78" s="1"/>
      <c r="BI78" s="1">
        <f t="shared" si="40"/>
        <v>0</v>
      </c>
      <c r="BJ78" s="1">
        <f t="shared" si="41"/>
        <v>4</v>
      </c>
      <c r="BL78" s="1"/>
      <c r="BM78" s="1"/>
      <c r="BN78" s="1"/>
      <c r="BO78" s="1"/>
      <c r="BP78" s="1">
        <f t="shared" si="42"/>
        <v>0</v>
      </c>
      <c r="BQ78" s="1">
        <f t="shared" si="43"/>
        <v>4</v>
      </c>
      <c r="BS78" s="1"/>
      <c r="BT78" s="1"/>
      <c r="BU78" s="1"/>
      <c r="BV78" s="1"/>
      <c r="BW78" s="1">
        <f t="shared" si="44"/>
        <v>0</v>
      </c>
      <c r="BX78" s="1">
        <f t="shared" si="45"/>
        <v>4</v>
      </c>
      <c r="BZ78" s="1"/>
      <c r="CA78" s="1"/>
      <c r="CB78" s="1"/>
      <c r="CC78" s="1"/>
      <c r="CD78" s="1">
        <f t="shared" si="46"/>
        <v>0</v>
      </c>
      <c r="CE78" s="1">
        <f t="shared" si="47"/>
        <v>3</v>
      </c>
    </row>
    <row r="79" spans="1:83" x14ac:dyDescent="0.2">
      <c r="A79" s="1"/>
      <c r="B79" s="1"/>
      <c r="C79" s="1"/>
      <c r="D79" s="1"/>
      <c r="E79" s="1">
        <f t="shared" si="24"/>
        <v>0</v>
      </c>
      <c r="F79" s="1">
        <f t="shared" si="25"/>
        <v>4</v>
      </c>
      <c r="H79" s="1"/>
      <c r="I79" s="1"/>
      <c r="J79" s="1"/>
      <c r="K79" s="1"/>
      <c r="L79" s="1">
        <f t="shared" si="26"/>
        <v>0</v>
      </c>
      <c r="M79" s="1">
        <f t="shared" si="27"/>
        <v>3</v>
      </c>
      <c r="O79" s="1"/>
      <c r="P79" s="1"/>
      <c r="Q79" s="1"/>
      <c r="R79" s="1"/>
      <c r="S79" s="1">
        <f t="shared" si="28"/>
        <v>0</v>
      </c>
      <c r="T79" s="1">
        <f t="shared" si="29"/>
        <v>3</v>
      </c>
      <c r="V79" s="1"/>
      <c r="W79" s="1"/>
      <c r="X79" s="1"/>
      <c r="Y79" s="1"/>
      <c r="Z79" s="1">
        <f t="shared" si="30"/>
        <v>0</v>
      </c>
      <c r="AA79" s="1">
        <f t="shared" si="31"/>
        <v>3</v>
      </c>
      <c r="AC79" s="1"/>
      <c r="AD79" s="1"/>
      <c r="AE79" s="1"/>
      <c r="AF79" s="1"/>
      <c r="AG79" s="1">
        <f t="shared" si="32"/>
        <v>0</v>
      </c>
      <c r="AH79" s="1">
        <f t="shared" si="33"/>
        <v>3</v>
      </c>
      <c r="AJ79" s="1"/>
      <c r="AK79" s="1"/>
      <c r="AL79" s="1"/>
      <c r="AM79" s="1"/>
      <c r="AN79" s="1">
        <f t="shared" si="34"/>
        <v>0</v>
      </c>
      <c r="AO79" s="1">
        <f t="shared" si="35"/>
        <v>3</v>
      </c>
      <c r="AQ79" s="1"/>
      <c r="AR79" s="1"/>
      <c r="AS79" s="1"/>
      <c r="AT79" s="1"/>
      <c r="AU79" s="1">
        <f t="shared" si="36"/>
        <v>0</v>
      </c>
      <c r="AV79" s="1">
        <f t="shared" si="37"/>
        <v>3</v>
      </c>
      <c r="AX79" s="1"/>
      <c r="AY79" s="1"/>
      <c r="AZ79" s="1"/>
      <c r="BA79" s="1"/>
      <c r="BB79" s="1">
        <f t="shared" si="38"/>
        <v>0</v>
      </c>
      <c r="BC79" s="1">
        <f t="shared" si="39"/>
        <v>3</v>
      </c>
      <c r="BE79" s="1"/>
      <c r="BF79" s="1"/>
      <c r="BG79" s="1"/>
      <c r="BH79" s="1"/>
      <c r="BI79" s="1">
        <f t="shared" si="40"/>
        <v>0</v>
      </c>
      <c r="BJ79" s="1">
        <f t="shared" si="41"/>
        <v>4</v>
      </c>
      <c r="BL79" s="1"/>
      <c r="BM79" s="1"/>
      <c r="BN79" s="1"/>
      <c r="BO79" s="1"/>
      <c r="BP79" s="1">
        <f t="shared" si="42"/>
        <v>0</v>
      </c>
      <c r="BQ79" s="1">
        <f t="shared" si="43"/>
        <v>4</v>
      </c>
      <c r="BS79" s="1"/>
      <c r="BT79" s="1"/>
      <c r="BU79" s="1"/>
      <c r="BV79" s="1"/>
      <c r="BW79" s="1">
        <f t="shared" si="44"/>
        <v>0</v>
      </c>
      <c r="BX79" s="1">
        <f t="shared" si="45"/>
        <v>4</v>
      </c>
      <c r="BZ79" s="1"/>
      <c r="CA79" s="1"/>
      <c r="CB79" s="1"/>
      <c r="CC79" s="1"/>
      <c r="CD79" s="1">
        <f t="shared" si="46"/>
        <v>0</v>
      </c>
      <c r="CE79" s="1">
        <f t="shared" si="47"/>
        <v>3</v>
      </c>
    </row>
    <row r="80" spans="1:83" x14ac:dyDescent="0.2">
      <c r="A80" s="1"/>
      <c r="B80" s="1"/>
      <c r="C80" s="1"/>
      <c r="D80" s="1"/>
      <c r="E80" s="1">
        <f t="shared" si="24"/>
        <v>0</v>
      </c>
      <c r="F80" s="1">
        <f t="shared" si="25"/>
        <v>4</v>
      </c>
      <c r="H80" s="1"/>
      <c r="I80" s="1"/>
      <c r="J80" s="1"/>
      <c r="K80" s="1"/>
      <c r="L80" s="1">
        <f t="shared" si="26"/>
        <v>0</v>
      </c>
      <c r="M80" s="1">
        <f t="shared" si="27"/>
        <v>3</v>
      </c>
      <c r="O80" s="1"/>
      <c r="P80" s="1"/>
      <c r="Q80" s="1"/>
      <c r="R80" s="1"/>
      <c r="S80" s="1">
        <f t="shared" si="28"/>
        <v>0</v>
      </c>
      <c r="T80" s="1">
        <f t="shared" si="29"/>
        <v>3</v>
      </c>
      <c r="V80" s="1"/>
      <c r="W80" s="1"/>
      <c r="X80" s="1"/>
      <c r="Y80" s="1"/>
      <c r="Z80" s="1">
        <f t="shared" si="30"/>
        <v>0</v>
      </c>
      <c r="AA80" s="1">
        <f t="shared" si="31"/>
        <v>3</v>
      </c>
      <c r="AC80" s="1"/>
      <c r="AD80" s="1"/>
      <c r="AE80" s="1"/>
      <c r="AF80" s="1"/>
      <c r="AG80" s="1">
        <f t="shared" si="32"/>
        <v>0</v>
      </c>
      <c r="AH80" s="1">
        <f t="shared" si="33"/>
        <v>3</v>
      </c>
      <c r="AJ80" s="1"/>
      <c r="AK80" s="1"/>
      <c r="AL80" s="1"/>
      <c r="AM80" s="1"/>
      <c r="AN80" s="1">
        <f t="shared" si="34"/>
        <v>0</v>
      </c>
      <c r="AO80" s="1">
        <f t="shared" si="35"/>
        <v>3</v>
      </c>
      <c r="AQ80" s="1"/>
      <c r="AR80" s="1"/>
      <c r="AS80" s="1"/>
      <c r="AT80" s="1"/>
      <c r="AU80" s="1">
        <f t="shared" si="36"/>
        <v>0</v>
      </c>
      <c r="AV80" s="1">
        <f t="shared" si="37"/>
        <v>3</v>
      </c>
      <c r="AX80" s="1"/>
      <c r="AY80" s="1"/>
      <c r="AZ80" s="1"/>
      <c r="BA80" s="1"/>
      <c r="BB80" s="1">
        <f t="shared" si="38"/>
        <v>0</v>
      </c>
      <c r="BC80" s="1">
        <f t="shared" si="39"/>
        <v>3</v>
      </c>
      <c r="BE80" s="1"/>
      <c r="BF80" s="1"/>
      <c r="BG80" s="1"/>
      <c r="BH80" s="1"/>
      <c r="BI80" s="1">
        <f t="shared" si="40"/>
        <v>0</v>
      </c>
      <c r="BJ80" s="1">
        <f t="shared" si="41"/>
        <v>4</v>
      </c>
      <c r="BL80" s="1"/>
      <c r="BM80" s="1"/>
      <c r="BN80" s="1"/>
      <c r="BO80" s="1"/>
      <c r="BP80" s="1">
        <f t="shared" si="42"/>
        <v>0</v>
      </c>
      <c r="BQ80" s="1">
        <f t="shared" si="43"/>
        <v>4</v>
      </c>
      <c r="BS80" s="1"/>
      <c r="BT80" s="1"/>
      <c r="BU80" s="1"/>
      <c r="BV80" s="1"/>
      <c r="BW80" s="1">
        <f t="shared" si="44"/>
        <v>0</v>
      </c>
      <c r="BX80" s="1">
        <f t="shared" si="45"/>
        <v>4</v>
      </c>
      <c r="BZ80" s="1"/>
      <c r="CA80" s="1"/>
      <c r="CB80" s="1"/>
      <c r="CC80" s="1"/>
      <c r="CD80" s="1">
        <f t="shared" si="46"/>
        <v>0</v>
      </c>
      <c r="CE80" s="1">
        <f t="shared" si="47"/>
        <v>3</v>
      </c>
    </row>
    <row r="81" spans="1:83" x14ac:dyDescent="0.2">
      <c r="A81" s="1"/>
      <c r="B81" s="1"/>
      <c r="C81" s="1"/>
      <c r="D81" s="1"/>
      <c r="E81" s="1">
        <f t="shared" si="24"/>
        <v>0</v>
      </c>
      <c r="F81" s="1">
        <f t="shared" si="25"/>
        <v>4</v>
      </c>
      <c r="H81" s="1"/>
      <c r="I81" s="1"/>
      <c r="J81" s="1"/>
      <c r="K81" s="1"/>
      <c r="L81" s="1">
        <f t="shared" si="26"/>
        <v>0</v>
      </c>
      <c r="M81" s="1">
        <f t="shared" si="27"/>
        <v>3</v>
      </c>
      <c r="O81" s="1"/>
      <c r="P81" s="1"/>
      <c r="Q81" s="1"/>
      <c r="R81" s="1"/>
      <c r="S81" s="1">
        <f t="shared" si="28"/>
        <v>0</v>
      </c>
      <c r="T81" s="1">
        <f t="shared" si="29"/>
        <v>3</v>
      </c>
      <c r="V81" s="1"/>
      <c r="W81" s="1"/>
      <c r="X81" s="1"/>
      <c r="Y81" s="1"/>
      <c r="Z81" s="1">
        <f t="shared" si="30"/>
        <v>0</v>
      </c>
      <c r="AA81" s="1">
        <f t="shared" si="31"/>
        <v>3</v>
      </c>
      <c r="AC81" s="1"/>
      <c r="AD81" s="1"/>
      <c r="AE81" s="1"/>
      <c r="AF81" s="1"/>
      <c r="AG81" s="1">
        <f t="shared" si="32"/>
        <v>0</v>
      </c>
      <c r="AH81" s="1">
        <f t="shared" si="33"/>
        <v>3</v>
      </c>
      <c r="AJ81" s="1"/>
      <c r="AK81" s="1"/>
      <c r="AL81" s="1"/>
      <c r="AM81" s="1"/>
      <c r="AN81" s="1">
        <f t="shared" si="34"/>
        <v>0</v>
      </c>
      <c r="AO81" s="1">
        <f t="shared" si="35"/>
        <v>3</v>
      </c>
      <c r="AQ81" s="1"/>
      <c r="AR81" s="1"/>
      <c r="AS81" s="1"/>
      <c r="AT81" s="1"/>
      <c r="AU81" s="1">
        <f t="shared" si="36"/>
        <v>0</v>
      </c>
      <c r="AV81" s="1">
        <f t="shared" si="37"/>
        <v>3</v>
      </c>
      <c r="AX81" s="1"/>
      <c r="AY81" s="1"/>
      <c r="AZ81" s="1"/>
      <c r="BA81" s="1"/>
      <c r="BB81" s="1">
        <f t="shared" si="38"/>
        <v>0</v>
      </c>
      <c r="BC81" s="1">
        <f t="shared" si="39"/>
        <v>3</v>
      </c>
      <c r="BE81" s="1"/>
      <c r="BF81" s="1"/>
      <c r="BG81" s="1"/>
      <c r="BH81" s="1"/>
      <c r="BI81" s="1">
        <f t="shared" si="40"/>
        <v>0</v>
      </c>
      <c r="BJ81" s="1">
        <f t="shared" si="41"/>
        <v>4</v>
      </c>
      <c r="BL81" s="1"/>
      <c r="BM81" s="1"/>
      <c r="BN81" s="1"/>
      <c r="BO81" s="1"/>
      <c r="BP81" s="1">
        <f t="shared" si="42"/>
        <v>0</v>
      </c>
      <c r="BQ81" s="1">
        <f t="shared" si="43"/>
        <v>4</v>
      </c>
      <c r="BS81" s="1"/>
      <c r="BT81" s="1"/>
      <c r="BU81" s="1"/>
      <c r="BV81" s="1"/>
      <c r="BW81" s="1">
        <f t="shared" si="44"/>
        <v>0</v>
      </c>
      <c r="BX81" s="1">
        <f t="shared" si="45"/>
        <v>4</v>
      </c>
      <c r="BZ81" s="1"/>
      <c r="CA81" s="1"/>
      <c r="CB81" s="1"/>
      <c r="CC81" s="1"/>
      <c r="CD81" s="1">
        <f t="shared" si="46"/>
        <v>0</v>
      </c>
      <c r="CE81" s="1">
        <f t="shared" si="47"/>
        <v>3</v>
      </c>
    </row>
  </sheetData>
  <mergeCells count="12">
    <mergeCell ref="BL1:BQ1"/>
    <mergeCell ref="BS1:BX1"/>
    <mergeCell ref="BZ1:CE1"/>
    <mergeCell ref="A1:F1"/>
    <mergeCell ref="H1:M1"/>
    <mergeCell ref="O1:T1"/>
    <mergeCell ref="V1:AA1"/>
    <mergeCell ref="AC1:AH1"/>
    <mergeCell ref="AJ1:AO1"/>
    <mergeCell ref="AQ1:AV1"/>
    <mergeCell ref="AX1:BC1"/>
    <mergeCell ref="BE1:BJ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Starterliste</vt:lpstr>
      <vt:lpstr>Auswertung</vt:lpstr>
      <vt:lpstr>Namens_Liste</vt:lpstr>
      <vt:lpstr>Minis</vt:lpstr>
      <vt:lpstr>Schüler</vt:lpstr>
      <vt:lpstr>Jugend</vt:lpstr>
      <vt:lpstr>D &amp; 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Linde, Natalie</dc:creator>
  <cp:lastModifiedBy>Gregor Düvel</cp:lastModifiedBy>
  <dcterms:created xsi:type="dcterms:W3CDTF">2026-04-22T07:57:12Z</dcterms:created>
  <dcterms:modified xsi:type="dcterms:W3CDTF">2026-04-29T10:29:52Z</dcterms:modified>
</cp:coreProperties>
</file>