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Peter Schmidt\Desktop\Arbeitszeiterfassung\Excel Arbeitszeiterfassung kostenlose Vorlage ► mit Urlaub, für unbegrenzte Jahre! [2025]\"/>
    </mc:Choice>
  </mc:AlternateContent>
  <xr:revisionPtr revIDLastSave="0" documentId="13_ncr:1_{614C88C9-9C21-40AA-8A16-8BDF15550A16}" xr6:coauthVersionLast="47" xr6:coauthVersionMax="47" xr10:uidLastSave="{00000000-0000-0000-0000-000000000000}"/>
  <bookViews>
    <workbookView xWindow="-120" yWindow="-120" windowWidth="29040" windowHeight="17520" activeTab="1" xr2:uid="{C07219DE-EBEC-402F-910A-4B47E120CE9F}"/>
  </bookViews>
  <sheets>
    <sheet name="Diagramm1" sheetId="3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G4" i="1"/>
  <c r="F4" i="1"/>
  <c r="F35" i="1" s="1"/>
  <c r="G5" i="1"/>
  <c r="G6" i="1"/>
  <c r="G7" i="1"/>
  <c r="G8" i="1"/>
  <c r="G9" i="1"/>
  <c r="G10" i="1"/>
  <c r="H10" i="1" s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A3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34" i="1" s="1"/>
  <c r="H4" i="1" l="1"/>
  <c r="G35" i="1"/>
  <c r="C37" i="1" s="1"/>
  <c r="A37" i="1"/>
  <c r="A38" i="1"/>
  <c r="H30" i="1"/>
  <c r="H34" i="1"/>
  <c r="D5" i="1"/>
  <c r="F18" i="1"/>
  <c r="D16" i="1"/>
  <c r="D15" i="1"/>
  <c r="F6" i="1"/>
  <c r="F33" i="1"/>
  <c r="F8" i="1"/>
  <c r="H8" i="1" s="1"/>
  <c r="D28" i="1"/>
  <c r="F31" i="1"/>
  <c r="F30" i="1"/>
  <c r="F29" i="1"/>
  <c r="D34" i="1"/>
  <c r="F21" i="1"/>
  <c r="D27" i="1"/>
  <c r="D14" i="1"/>
  <c r="F17" i="1"/>
  <c r="H17" i="1" s="1"/>
  <c r="D13" i="1"/>
  <c r="F28" i="1"/>
  <c r="D12" i="1"/>
  <c r="F15" i="1"/>
  <c r="F14" i="1"/>
  <c r="D22" i="1"/>
  <c r="F25" i="1"/>
  <c r="F13" i="1"/>
  <c r="H13" i="1" s="1"/>
  <c r="D33" i="1"/>
  <c r="D21" i="1"/>
  <c r="D9" i="1"/>
  <c r="D29" i="1"/>
  <c r="D17" i="1"/>
  <c r="F20" i="1"/>
  <c r="F19" i="1"/>
  <c r="D25" i="1"/>
  <c r="D24" i="1"/>
  <c r="F27" i="1"/>
  <c r="H27" i="1" s="1"/>
  <c r="D23" i="1"/>
  <c r="F26" i="1"/>
  <c r="H26" i="1" s="1"/>
  <c r="F24" i="1"/>
  <c r="F12" i="1"/>
  <c r="H12" i="1" s="1"/>
  <c r="D32" i="1"/>
  <c r="D20" i="1"/>
  <c r="D8" i="1"/>
  <c r="F23" i="1"/>
  <c r="F11" i="1"/>
  <c r="D31" i="1"/>
  <c r="D19" i="1"/>
  <c r="D7" i="1"/>
  <c r="F9" i="1"/>
  <c r="F32" i="1"/>
  <c r="F7" i="1"/>
  <c r="D26" i="1"/>
  <c r="F5" i="1"/>
  <c r="F16" i="1"/>
  <c r="D11" i="1"/>
  <c r="D10" i="1"/>
  <c r="F22" i="1"/>
  <c r="F10" i="1"/>
  <c r="D30" i="1"/>
  <c r="D18" i="1"/>
  <c r="H5" i="1" l="1"/>
  <c r="H25" i="1"/>
  <c r="H15" i="1"/>
  <c r="H14" i="1"/>
  <c r="H18" i="1"/>
  <c r="H22" i="1"/>
  <c r="H23" i="1"/>
  <c r="H32" i="1"/>
  <c r="H11" i="1"/>
  <c r="D35" i="1"/>
  <c r="H33" i="1"/>
  <c r="H9" i="1"/>
  <c r="H6" i="1"/>
  <c r="H24" i="1"/>
  <c r="H16" i="1"/>
  <c r="H21" i="1"/>
  <c r="H28" i="1"/>
  <c r="H20" i="1"/>
  <c r="H31" i="1"/>
  <c r="H29" i="1"/>
  <c r="H7" i="1"/>
  <c r="H19" i="1"/>
  <c r="H35" i="1" l="1"/>
  <c r="C38" i="1" s="1"/>
</calcChain>
</file>

<file path=xl/sharedStrings.xml><?xml version="1.0" encoding="utf-8"?>
<sst xmlns="http://schemas.openxmlformats.org/spreadsheetml/2006/main" count="44" uniqueCount="17">
  <si>
    <t>Name:</t>
  </si>
  <si>
    <t>Personalnr.:</t>
  </si>
  <si>
    <t>Datum</t>
  </si>
  <si>
    <t>Beginn</t>
  </si>
  <si>
    <t>Ende</t>
  </si>
  <si>
    <t>Soll-Zeit</t>
  </si>
  <si>
    <t>Ist-Zeit</t>
  </si>
  <si>
    <t>Pause</t>
  </si>
  <si>
    <t>Monat:</t>
  </si>
  <si>
    <t>Jahr:</t>
  </si>
  <si>
    <t>Abwesenheit</t>
  </si>
  <si>
    <t> </t>
  </si>
  <si>
    <t>Differenz</t>
  </si>
  <si>
    <t>Der Mitarbeiter</t>
  </si>
  <si>
    <t>Überstd.-Abb.</t>
  </si>
  <si>
    <t>Urlaub</t>
  </si>
  <si>
    <t>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</si>
</sst>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/\ mmm\,\ ddd"/>
    <numFmt numFmtId="166" formatCode="[hh]:mm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1" fillId="2" borderId="0" xfId="0" applyFont="1" applyFill="1"/>
    <xf numFmtId="0" fontId="1" fillId="3" borderId="0" xfId="0" applyFont="1" applyFill="1"/>
    <xf numFmtId="164" fontId="3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20" fontId="0" fillId="0" borderId="0" xfId="0" applyNumberFormat="1" applyAlignment="1">
      <alignment horizontal="right"/>
    </xf>
    <xf numFmtId="21" fontId="0" fillId="0" borderId="0" xfId="0" applyNumberFormat="1"/>
    <xf numFmtId="0" fontId="3" fillId="0" borderId="0" xfId="0" applyFont="1"/>
    <xf numFmtId="0" fontId="1" fillId="0" borderId="0" xfId="0" applyFont="1" applyFill="1"/>
    <xf numFmtId="166" fontId="0" fillId="0" borderId="0" xfId="0" applyNumberFormat="1"/>
  </cellXfs>
  <cellStyles count="1">
    <cellStyle name="Standard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455055"/>
        <c:axId val="268458415"/>
      </c:barChart>
      <c:catAx>
        <c:axId val="2684550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8458415"/>
        <c:crosses val="autoZero"/>
        <c:auto val="1"/>
        <c:lblAlgn val="ctr"/>
        <c:lblOffset val="100"/>
        <c:noMultiLvlLbl val="0"/>
      </c:catAx>
      <c:valAx>
        <c:axId val="26845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8455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4D5C880-695A-443D-82A8-52C29F21C16E}">
  <sheetPr/>
  <sheetViews>
    <sheetView zoomScale="13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1179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C0D546-412B-7CC0-BED4-08E710BDEB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63B4-6B5D-41A0-8FA4-4D54D55776A9}">
  <sheetPr codeName="Tabelle1"/>
  <dimension ref="A1:AY39"/>
  <sheetViews>
    <sheetView tabSelected="1" workbookViewId="0">
      <pane ySplit="3" topLeftCell="A4" activePane="bottomLeft" state="frozen"/>
      <selection pane="bottomLeft" activeCell="J5" sqref="J5"/>
    </sheetView>
  </sheetViews>
  <sheetFormatPr baseColWidth="10" defaultRowHeight="14.25"/>
  <cols>
    <col min="1" max="1" width="11.625" customWidth="1"/>
    <col min="2" max="2" width="9.625" customWidth="1"/>
    <col min="3" max="3" width="8.75" customWidth="1"/>
    <col min="4" max="4" width="7.375" customWidth="1"/>
    <col min="5" max="5" width="12" customWidth="1"/>
    <col min="6" max="6" width="9.25" customWidth="1"/>
    <col min="7" max="7" width="8.875" customWidth="1"/>
    <col min="8" max="8" width="9.875" customWidth="1"/>
  </cols>
  <sheetData>
    <row r="1" spans="1:51" ht="15">
      <c r="A1" s="1" t="s">
        <v>0</v>
      </c>
      <c r="B1" t="s">
        <v>13</v>
      </c>
      <c r="G1" s="1" t="s">
        <v>8</v>
      </c>
      <c r="H1" s="4">
        <v>1</v>
      </c>
    </row>
    <row r="2" spans="1:51" ht="15">
      <c r="A2" s="1" t="s">
        <v>1</v>
      </c>
      <c r="B2" s="4">
        <v>111</v>
      </c>
      <c r="G2" s="1" t="s">
        <v>9</v>
      </c>
      <c r="H2" s="4">
        <v>2026</v>
      </c>
    </row>
    <row r="3" spans="1:51" s="7" customFormat="1" ht="15">
      <c r="A3" s="8" t="s">
        <v>2</v>
      </c>
      <c r="B3" s="8" t="s">
        <v>3</v>
      </c>
      <c r="C3" s="8" t="s">
        <v>4</v>
      </c>
      <c r="D3" s="8" t="s">
        <v>7</v>
      </c>
      <c r="E3" s="8" t="s">
        <v>10</v>
      </c>
      <c r="F3" s="8" t="s">
        <v>5</v>
      </c>
      <c r="G3" s="8" t="s">
        <v>6</v>
      </c>
      <c r="H3" s="8" t="s">
        <v>12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</row>
    <row r="4" spans="1:51">
      <c r="A4" s="6">
        <f>DATE(H2,H1,1)</f>
        <v>44561</v>
      </c>
      <c r="B4" s="2">
        <v>0.29166666666666669</v>
      </c>
      <c r="C4" s="2">
        <v>0.66666666666666663</v>
      </c>
      <c r="D4" s="2" t="str">
        <f>IFERROR(IF(MONTH(A4)=$H$1,IF(WEEKDAY($A4,2)&gt;5,"",IF(WEEKDAY($A4,2)=5,"00:30","01:00")),""),"")</f>
        <v>01:00</v>
      </c>
      <c r="E4" s="5" t="s">
        <v>11</v>
      </c>
      <c r="F4" s="13" t="str">
        <f>IFERROR(IF(MONTH(A4)=$H$1,IF(WEEKDAY($A4,2)&gt;5,"00:00",IF(WEEKDAY($A4,2)=5,"06:00","08:00")),""),"")</f>
        <v>08:00</v>
      </c>
      <c r="G4" s="12">
        <f>IFERROR(IF(MONTH(A4)=$H$1,IF(E4="Überstd.-Abb.","00:00",IF(OR(E4="Urlaub",E4="Feiertag"),F4,IF(OR(B4="",C4=""),"",C4-B4-D4)))),"")</f>
        <v>0.33333333333333326</v>
      </c>
      <c r="H4" s="12">
        <f>IFERROR(IF(MONTH(A4)=$H$1,IF(G4="00:00",-F4,G4-F4)),"")</f>
        <v>-5.5511151231257827E-17</v>
      </c>
      <c r="J4" s="17"/>
    </row>
    <row r="5" spans="1:51">
      <c r="A5" s="6">
        <f>IFERROR(IF(MONTH(A4+1)=$H$1,A4+1,""),"")</f>
        <v>44562</v>
      </c>
      <c r="B5" s="3">
        <v>0.33333333333333331</v>
      </c>
      <c r="C5" s="3">
        <v>0.64583333333333337</v>
      </c>
      <c r="D5" s="2" t="str">
        <f t="shared" ref="D5:D34" si="0">IFERROR(IF(MONTH(A5)=$H$1,IF(WEEKDAY($A5,2)&gt;5,"",IF(WEEKDAY($A5,2)=5,"00:30","01:00")),""),"")</f>
        <v>00:30</v>
      </c>
      <c r="E5" s="5" t="s">
        <v>11</v>
      </c>
      <c r="F5" s="13" t="str">
        <f t="shared" ref="F5:F34" si="1">IFERROR(IF(MONTH(A5)=$H$1,IF(WEEKDAY($A5,2)&gt;5,"00:00",IF(WEEKDAY($A5,2)=5,"06:00","08:00")),""),"")</f>
        <v>06:00</v>
      </c>
      <c r="G5" s="12">
        <f t="shared" ref="G5:G34" si="2">IFERROR(IF(MONTH(A5)=$H$1,IF(E5="Überstd.-Abb.","00:00",IF(OR(E5="Urlaub",E5="Feiertag"),F5,IF(OR(B5="",C5=""),"",C5-B5-D5)))),"")</f>
        <v>0.29166666666666674</v>
      </c>
      <c r="H5" s="12">
        <f t="shared" ref="H5:H34" si="3">IFERROR(IF(MONTH(A5)=$H$1,IF(G5="00:00",-F5,G5-F5)),"")</f>
        <v>4.1666666666666741E-2</v>
      </c>
    </row>
    <row r="6" spans="1:51">
      <c r="A6" s="6">
        <f t="shared" ref="A6:A34" si="4">IFERROR(IF(MONTH(A5+1)=$H$1,A5+1,""),"")</f>
        <v>44563</v>
      </c>
      <c r="B6" s="3"/>
      <c r="C6" s="3"/>
      <c r="D6" s="2"/>
      <c r="E6" s="5" t="s">
        <v>11</v>
      </c>
      <c r="F6" s="13" t="str">
        <f t="shared" si="1"/>
        <v>00:00</v>
      </c>
      <c r="G6" s="12" t="str">
        <f t="shared" si="2"/>
        <v/>
      </c>
      <c r="H6" s="12" t="str">
        <f t="shared" si="3"/>
        <v/>
      </c>
    </row>
    <row r="7" spans="1:51">
      <c r="A7" s="6">
        <f t="shared" si="4"/>
        <v>44564</v>
      </c>
      <c r="B7" s="3"/>
      <c r="C7" s="3"/>
      <c r="D7" s="2" t="str">
        <f t="shared" si="0"/>
        <v/>
      </c>
      <c r="E7" s="5" t="s">
        <v>11</v>
      </c>
      <c r="F7" s="13" t="str">
        <f t="shared" si="1"/>
        <v>00:00</v>
      </c>
      <c r="G7" s="12" t="str">
        <f t="shared" si="2"/>
        <v/>
      </c>
      <c r="H7" s="12" t="str">
        <f t="shared" si="3"/>
        <v/>
      </c>
    </row>
    <row r="8" spans="1:51">
      <c r="A8" s="6">
        <f t="shared" si="4"/>
        <v>44565</v>
      </c>
      <c r="B8" s="3">
        <v>0.33333333333333331</v>
      </c>
      <c r="C8" s="3">
        <v>0.70833333333333337</v>
      </c>
      <c r="D8" s="2" t="str">
        <f t="shared" si="0"/>
        <v>01:00</v>
      </c>
      <c r="E8" s="5" t="s">
        <v>11</v>
      </c>
      <c r="F8" s="13" t="str">
        <f t="shared" si="1"/>
        <v>08:00</v>
      </c>
      <c r="G8" s="12">
        <f t="shared" si="2"/>
        <v>0.33333333333333337</v>
      </c>
      <c r="H8" s="12">
        <f t="shared" si="3"/>
        <v>5.5511151231257827E-17</v>
      </c>
    </row>
    <row r="9" spans="1:51">
      <c r="A9" s="6">
        <f t="shared" si="4"/>
        <v>44566</v>
      </c>
      <c r="B9" s="3"/>
      <c r="C9" s="3"/>
      <c r="D9" s="2" t="str">
        <f t="shared" si="0"/>
        <v>01:00</v>
      </c>
      <c r="E9" s="5" t="s">
        <v>15</v>
      </c>
      <c r="F9" s="13" t="str">
        <f t="shared" si="1"/>
        <v>08:00</v>
      </c>
      <c r="G9" s="12" t="str">
        <f t="shared" si="2"/>
        <v>08:00</v>
      </c>
      <c r="H9" s="12">
        <f t="shared" si="3"/>
        <v>0</v>
      </c>
    </row>
    <row r="10" spans="1:51">
      <c r="A10" s="6">
        <f t="shared" si="4"/>
        <v>44567</v>
      </c>
      <c r="B10" s="3"/>
      <c r="C10" s="3"/>
      <c r="D10" s="2" t="str">
        <f t="shared" si="0"/>
        <v>01:00</v>
      </c>
      <c r="E10" s="5" t="s">
        <v>16</v>
      </c>
      <c r="F10" s="13" t="str">
        <f t="shared" si="1"/>
        <v>08:00</v>
      </c>
      <c r="G10" s="12" t="str">
        <f t="shared" si="2"/>
        <v>08:00</v>
      </c>
      <c r="H10" s="12">
        <f>IFERROR(IF(MONTH(A10)=$H$1,IF(G10="00:00",-F10,G10-F10)),"")</f>
        <v>0</v>
      </c>
    </row>
    <row r="11" spans="1:51">
      <c r="A11" s="6">
        <f t="shared" si="4"/>
        <v>44568</v>
      </c>
      <c r="B11" s="3"/>
      <c r="C11" s="3"/>
      <c r="D11" s="2" t="str">
        <f t="shared" si="0"/>
        <v>01:00</v>
      </c>
      <c r="E11" s="5" t="s">
        <v>14</v>
      </c>
      <c r="F11" s="13" t="str">
        <f t="shared" si="1"/>
        <v>08:00</v>
      </c>
      <c r="G11" s="12" t="str">
        <f t="shared" si="2"/>
        <v>00:00</v>
      </c>
      <c r="H11" s="12">
        <f t="shared" si="3"/>
        <v>-0.33333333333333331</v>
      </c>
    </row>
    <row r="12" spans="1:51">
      <c r="A12" s="6">
        <f t="shared" si="4"/>
        <v>44569</v>
      </c>
      <c r="B12" s="3"/>
      <c r="C12" s="3"/>
      <c r="D12" s="2" t="str">
        <f t="shared" si="0"/>
        <v>00:30</v>
      </c>
      <c r="E12" s="5" t="s">
        <v>11</v>
      </c>
      <c r="F12" s="13" t="str">
        <f t="shared" si="1"/>
        <v>06:00</v>
      </c>
      <c r="G12" s="12" t="str">
        <f t="shared" si="2"/>
        <v/>
      </c>
      <c r="H12" s="12" t="str">
        <f t="shared" si="3"/>
        <v/>
      </c>
      <c r="J12" s="14"/>
    </row>
    <row r="13" spans="1:51">
      <c r="A13" s="6">
        <f t="shared" si="4"/>
        <v>44570</v>
      </c>
      <c r="B13" s="3"/>
      <c r="C13" s="3"/>
      <c r="D13" s="2" t="str">
        <f t="shared" si="0"/>
        <v/>
      </c>
      <c r="E13" s="5" t="s">
        <v>11</v>
      </c>
      <c r="F13" s="13" t="str">
        <f t="shared" si="1"/>
        <v>00:00</v>
      </c>
      <c r="G13" s="12" t="str">
        <f t="shared" si="2"/>
        <v/>
      </c>
      <c r="H13" s="12" t="str">
        <f t="shared" si="3"/>
        <v/>
      </c>
    </row>
    <row r="14" spans="1:51">
      <c r="A14" s="6">
        <f t="shared" si="4"/>
        <v>44571</v>
      </c>
      <c r="B14" s="3"/>
      <c r="C14" s="3"/>
      <c r="D14" s="2" t="str">
        <f t="shared" si="0"/>
        <v/>
      </c>
      <c r="E14" s="5" t="s">
        <v>11</v>
      </c>
      <c r="F14" s="13" t="str">
        <f t="shared" si="1"/>
        <v>00:00</v>
      </c>
      <c r="G14" s="12" t="str">
        <f t="shared" si="2"/>
        <v/>
      </c>
      <c r="H14" s="12" t="str">
        <f t="shared" si="3"/>
        <v/>
      </c>
    </row>
    <row r="15" spans="1:51">
      <c r="A15" s="6">
        <f t="shared" si="4"/>
        <v>44572</v>
      </c>
      <c r="B15" s="3"/>
      <c r="C15" s="3"/>
      <c r="D15" s="2" t="str">
        <f t="shared" si="0"/>
        <v>01:00</v>
      </c>
      <c r="E15" s="5" t="s">
        <v>11</v>
      </c>
      <c r="F15" s="13" t="str">
        <f t="shared" si="1"/>
        <v>08:00</v>
      </c>
      <c r="G15" s="12" t="str">
        <f t="shared" si="2"/>
        <v/>
      </c>
      <c r="H15" s="12" t="str">
        <f t="shared" si="3"/>
        <v/>
      </c>
    </row>
    <row r="16" spans="1:51">
      <c r="A16" s="6">
        <f t="shared" si="4"/>
        <v>44573</v>
      </c>
      <c r="B16" s="3"/>
      <c r="C16" s="3"/>
      <c r="D16" s="2" t="str">
        <f t="shared" si="0"/>
        <v>01:00</v>
      </c>
      <c r="E16" s="5" t="s">
        <v>11</v>
      </c>
      <c r="F16" s="13" t="str">
        <f t="shared" si="1"/>
        <v>08:00</v>
      </c>
      <c r="G16" s="12" t="str">
        <f t="shared" si="2"/>
        <v/>
      </c>
      <c r="H16" s="12" t="str">
        <f t="shared" si="3"/>
        <v/>
      </c>
    </row>
    <row r="17" spans="1:8">
      <c r="A17" s="6">
        <f t="shared" si="4"/>
        <v>44574</v>
      </c>
      <c r="B17" s="3"/>
      <c r="C17" s="3"/>
      <c r="D17" s="2" t="str">
        <f t="shared" si="0"/>
        <v>01:00</v>
      </c>
      <c r="E17" s="5" t="s">
        <v>11</v>
      </c>
      <c r="F17" s="13" t="str">
        <f t="shared" si="1"/>
        <v>08:00</v>
      </c>
      <c r="G17" s="12" t="str">
        <f t="shared" si="2"/>
        <v/>
      </c>
      <c r="H17" s="12" t="str">
        <f t="shared" si="3"/>
        <v/>
      </c>
    </row>
    <row r="18" spans="1:8">
      <c r="A18" s="6">
        <f t="shared" si="4"/>
        <v>44575</v>
      </c>
      <c r="B18" s="3"/>
      <c r="C18" s="3"/>
      <c r="D18" s="2" t="str">
        <f t="shared" si="0"/>
        <v>01:00</v>
      </c>
      <c r="E18" s="5" t="s">
        <v>11</v>
      </c>
      <c r="F18" s="13" t="str">
        <f t="shared" si="1"/>
        <v>08:00</v>
      </c>
      <c r="G18" s="12" t="str">
        <f t="shared" si="2"/>
        <v/>
      </c>
      <c r="H18" s="12" t="str">
        <f t="shared" si="3"/>
        <v/>
      </c>
    </row>
    <row r="19" spans="1:8">
      <c r="A19" s="6">
        <f t="shared" si="4"/>
        <v>44576</v>
      </c>
      <c r="B19" s="3"/>
      <c r="C19" s="3"/>
      <c r="D19" s="2" t="str">
        <f t="shared" si="0"/>
        <v>00:30</v>
      </c>
      <c r="E19" s="5" t="s">
        <v>11</v>
      </c>
      <c r="F19" s="13" t="str">
        <f t="shared" si="1"/>
        <v>06:00</v>
      </c>
      <c r="G19" s="12" t="str">
        <f t="shared" si="2"/>
        <v/>
      </c>
      <c r="H19" s="12" t="str">
        <f t="shared" si="3"/>
        <v/>
      </c>
    </row>
    <row r="20" spans="1:8">
      <c r="A20" s="6">
        <f t="shared" si="4"/>
        <v>44577</v>
      </c>
      <c r="B20" s="3"/>
      <c r="C20" s="3"/>
      <c r="D20" s="2" t="str">
        <f t="shared" si="0"/>
        <v/>
      </c>
      <c r="E20" s="5" t="s">
        <v>11</v>
      </c>
      <c r="F20" s="13" t="str">
        <f t="shared" si="1"/>
        <v>00:00</v>
      </c>
      <c r="G20" s="12" t="str">
        <f t="shared" si="2"/>
        <v/>
      </c>
      <c r="H20" s="12" t="str">
        <f t="shared" si="3"/>
        <v/>
      </c>
    </row>
    <row r="21" spans="1:8">
      <c r="A21" s="6">
        <f t="shared" si="4"/>
        <v>44578</v>
      </c>
      <c r="B21" s="3"/>
      <c r="C21" s="3"/>
      <c r="D21" s="2" t="str">
        <f t="shared" si="0"/>
        <v/>
      </c>
      <c r="E21" s="5" t="s">
        <v>11</v>
      </c>
      <c r="F21" s="13" t="str">
        <f t="shared" si="1"/>
        <v>00:00</v>
      </c>
      <c r="G21" s="12" t="str">
        <f t="shared" si="2"/>
        <v/>
      </c>
      <c r="H21" s="12" t="str">
        <f t="shared" si="3"/>
        <v/>
      </c>
    </row>
    <row r="22" spans="1:8">
      <c r="A22" s="6">
        <f t="shared" si="4"/>
        <v>44579</v>
      </c>
      <c r="B22" s="3"/>
      <c r="C22" s="3"/>
      <c r="D22" s="2" t="str">
        <f t="shared" si="0"/>
        <v>01:00</v>
      </c>
      <c r="E22" s="5" t="s">
        <v>11</v>
      </c>
      <c r="F22" s="13" t="str">
        <f t="shared" si="1"/>
        <v>08:00</v>
      </c>
      <c r="G22" s="12" t="str">
        <f t="shared" si="2"/>
        <v/>
      </c>
      <c r="H22" s="12" t="str">
        <f t="shared" si="3"/>
        <v/>
      </c>
    </row>
    <row r="23" spans="1:8">
      <c r="A23" s="6">
        <f t="shared" si="4"/>
        <v>44580</v>
      </c>
      <c r="B23" s="3"/>
      <c r="C23" s="3"/>
      <c r="D23" s="2" t="str">
        <f t="shared" si="0"/>
        <v>01:00</v>
      </c>
      <c r="E23" s="5" t="s">
        <v>11</v>
      </c>
      <c r="F23" s="13" t="str">
        <f t="shared" si="1"/>
        <v>08:00</v>
      </c>
      <c r="G23" s="12" t="str">
        <f t="shared" si="2"/>
        <v/>
      </c>
      <c r="H23" s="12" t="str">
        <f t="shared" si="3"/>
        <v/>
      </c>
    </row>
    <row r="24" spans="1:8">
      <c r="A24" s="6">
        <f t="shared" si="4"/>
        <v>44581</v>
      </c>
      <c r="B24" s="3"/>
      <c r="C24" s="3"/>
      <c r="D24" s="2" t="str">
        <f t="shared" si="0"/>
        <v>01:00</v>
      </c>
      <c r="E24" s="5" t="s">
        <v>11</v>
      </c>
      <c r="F24" s="13" t="str">
        <f t="shared" si="1"/>
        <v>08:00</v>
      </c>
      <c r="G24" s="12" t="str">
        <f t="shared" si="2"/>
        <v/>
      </c>
      <c r="H24" s="12" t="str">
        <f t="shared" si="3"/>
        <v/>
      </c>
    </row>
    <row r="25" spans="1:8">
      <c r="A25" s="6">
        <f t="shared" si="4"/>
        <v>44582</v>
      </c>
      <c r="B25" s="3"/>
      <c r="C25" s="3"/>
      <c r="D25" s="2" t="str">
        <f t="shared" si="0"/>
        <v>01:00</v>
      </c>
      <c r="E25" s="5" t="s">
        <v>11</v>
      </c>
      <c r="F25" s="13" t="str">
        <f t="shared" si="1"/>
        <v>08:00</v>
      </c>
      <c r="G25" s="12" t="str">
        <f t="shared" si="2"/>
        <v/>
      </c>
      <c r="H25" s="12" t="str">
        <f t="shared" si="3"/>
        <v/>
      </c>
    </row>
    <row r="26" spans="1:8">
      <c r="A26" s="6">
        <f t="shared" si="4"/>
        <v>44583</v>
      </c>
      <c r="B26" s="3"/>
      <c r="C26" s="3"/>
      <c r="D26" s="2" t="str">
        <f t="shared" si="0"/>
        <v>00:30</v>
      </c>
      <c r="E26" s="5" t="s">
        <v>11</v>
      </c>
      <c r="F26" s="13" t="str">
        <f t="shared" si="1"/>
        <v>06:00</v>
      </c>
      <c r="G26" s="12" t="str">
        <f t="shared" si="2"/>
        <v/>
      </c>
      <c r="H26" s="12" t="str">
        <f t="shared" si="3"/>
        <v/>
      </c>
    </row>
    <row r="27" spans="1:8">
      <c r="A27" s="6">
        <f t="shared" si="4"/>
        <v>44584</v>
      </c>
      <c r="B27" s="3"/>
      <c r="C27" s="3"/>
      <c r="D27" s="2" t="str">
        <f t="shared" si="0"/>
        <v/>
      </c>
      <c r="E27" s="5" t="s">
        <v>11</v>
      </c>
      <c r="F27" s="13" t="str">
        <f t="shared" si="1"/>
        <v>00:00</v>
      </c>
      <c r="G27" s="12" t="str">
        <f t="shared" si="2"/>
        <v/>
      </c>
      <c r="H27" s="12" t="str">
        <f t="shared" si="3"/>
        <v/>
      </c>
    </row>
    <row r="28" spans="1:8">
      <c r="A28" s="6">
        <f t="shared" si="4"/>
        <v>44585</v>
      </c>
      <c r="B28" s="3"/>
      <c r="C28" s="3"/>
      <c r="D28" s="2" t="str">
        <f t="shared" si="0"/>
        <v/>
      </c>
      <c r="E28" s="5" t="s">
        <v>11</v>
      </c>
      <c r="F28" s="13" t="str">
        <f t="shared" si="1"/>
        <v>00:00</v>
      </c>
      <c r="G28" s="12" t="str">
        <f t="shared" si="2"/>
        <v/>
      </c>
      <c r="H28" s="12" t="str">
        <f t="shared" si="3"/>
        <v/>
      </c>
    </row>
    <row r="29" spans="1:8">
      <c r="A29" s="6">
        <f t="shared" si="4"/>
        <v>44586</v>
      </c>
      <c r="B29" s="3"/>
      <c r="C29" s="3"/>
      <c r="D29" s="2" t="str">
        <f t="shared" si="0"/>
        <v>01:00</v>
      </c>
      <c r="E29" s="5" t="s">
        <v>11</v>
      </c>
      <c r="F29" s="13" t="str">
        <f t="shared" si="1"/>
        <v>08:00</v>
      </c>
      <c r="G29" s="12" t="str">
        <f t="shared" si="2"/>
        <v/>
      </c>
      <c r="H29" s="12" t="str">
        <f t="shared" si="3"/>
        <v/>
      </c>
    </row>
    <row r="30" spans="1:8">
      <c r="A30" s="6">
        <f t="shared" si="4"/>
        <v>44587</v>
      </c>
      <c r="B30" s="3"/>
      <c r="C30" s="3"/>
      <c r="D30" s="2" t="str">
        <f t="shared" si="0"/>
        <v>01:00</v>
      </c>
      <c r="E30" s="5" t="s">
        <v>11</v>
      </c>
      <c r="F30" s="13" t="str">
        <f t="shared" si="1"/>
        <v>08:00</v>
      </c>
      <c r="G30" s="12" t="str">
        <f t="shared" si="2"/>
        <v/>
      </c>
      <c r="H30" s="12" t="str">
        <f t="shared" si="3"/>
        <v/>
      </c>
    </row>
    <row r="31" spans="1:8">
      <c r="A31" s="6">
        <f t="shared" si="4"/>
        <v>44588</v>
      </c>
      <c r="B31" s="3"/>
      <c r="C31" s="3"/>
      <c r="D31" s="2" t="str">
        <f t="shared" si="0"/>
        <v>01:00</v>
      </c>
      <c r="E31" s="5" t="s">
        <v>11</v>
      </c>
      <c r="F31" s="13" t="str">
        <f t="shared" si="1"/>
        <v>08:00</v>
      </c>
      <c r="G31" s="12" t="str">
        <f t="shared" si="2"/>
        <v/>
      </c>
      <c r="H31" s="12" t="str">
        <f t="shared" si="3"/>
        <v/>
      </c>
    </row>
    <row r="32" spans="1:8">
      <c r="A32" s="6">
        <f t="shared" si="4"/>
        <v>44589</v>
      </c>
      <c r="B32" s="3"/>
      <c r="C32" s="3"/>
      <c r="D32" s="2" t="str">
        <f t="shared" si="0"/>
        <v>01:00</v>
      </c>
      <c r="E32" s="5" t="s">
        <v>11</v>
      </c>
      <c r="F32" s="13" t="str">
        <f t="shared" si="1"/>
        <v>08:00</v>
      </c>
      <c r="G32" s="12" t="str">
        <f t="shared" si="2"/>
        <v/>
      </c>
      <c r="H32" s="12" t="str">
        <f t="shared" si="3"/>
        <v/>
      </c>
    </row>
    <row r="33" spans="1:8">
      <c r="A33" s="6">
        <f t="shared" si="4"/>
        <v>44590</v>
      </c>
      <c r="B33" s="3"/>
      <c r="C33" s="3"/>
      <c r="D33" s="2" t="str">
        <f t="shared" si="0"/>
        <v>00:30</v>
      </c>
      <c r="E33" s="5" t="s">
        <v>11</v>
      </c>
      <c r="F33" s="13" t="str">
        <f t="shared" si="1"/>
        <v>06:00</v>
      </c>
      <c r="G33" s="12" t="str">
        <f t="shared" si="2"/>
        <v/>
      </c>
      <c r="H33" s="12" t="str">
        <f t="shared" si="3"/>
        <v/>
      </c>
    </row>
    <row r="34" spans="1:8">
      <c r="A34" s="6">
        <f t="shared" si="4"/>
        <v>44591</v>
      </c>
      <c r="B34" s="3"/>
      <c r="C34" s="3"/>
      <c r="D34" s="2" t="str">
        <f t="shared" si="0"/>
        <v/>
      </c>
      <c r="E34" s="5" t="s">
        <v>11</v>
      </c>
      <c r="F34" s="13" t="str">
        <f t="shared" si="1"/>
        <v>00:00</v>
      </c>
      <c r="G34" s="12" t="str">
        <f t="shared" si="2"/>
        <v/>
      </c>
      <c r="H34" s="12" t="str">
        <f t="shared" si="3"/>
        <v/>
      </c>
    </row>
    <row r="35" spans="1:8" ht="15">
      <c r="D35" s="9">
        <f>SUM(D4:D34)</f>
        <v>0</v>
      </c>
      <c r="F35" s="11">
        <f>SUM(F4:F34)</f>
        <v>0</v>
      </c>
      <c r="G35" s="11">
        <f>SUM(G4:G34)</f>
        <v>0.95833333333333337</v>
      </c>
      <c r="H35" s="10">
        <f>SUM(H4:H34)</f>
        <v>-0.29166666666666657</v>
      </c>
    </row>
    <row r="37" spans="1:8" ht="15">
      <c r="A37" s="15" t="str">
        <f>"Arbeitsstunden "&amp;TEXT(A4,"MMMM")&amp;":"</f>
        <v>Arbeitsstunden Januar:</v>
      </c>
      <c r="B37" s="15"/>
      <c r="C37" s="10">
        <f>G35</f>
        <v>0.95833333333333337</v>
      </c>
    </row>
    <row r="38" spans="1:8" ht="15">
      <c r="A38" s="15" t="str">
        <f>"Überstunden "&amp;TEXT(A4,"MMMM")&amp;":"</f>
        <v>Überstunden Januar:</v>
      </c>
      <c r="B38" s="15"/>
      <c r="C38" s="10">
        <f>H35</f>
        <v>-0.29166666666666657</v>
      </c>
    </row>
    <row r="39" spans="1:8" ht="15">
      <c r="A39" s="15" t="str">
        <f>"Überstunden "&amp;H2&amp;":"</f>
        <v>Überstunden 2026:</v>
      </c>
      <c r="B39" s="15"/>
      <c r="C39" s="15"/>
    </row>
  </sheetData>
  <conditionalFormatting sqref="E35 A4:H34">
    <cfRule type="expression" dxfId="0" priority="1">
      <formula>WEEKDAY($A4,2)&gt;5</formula>
    </cfRule>
  </conditionalFormatting>
  <dataValidations count="3">
    <dataValidation type="list" allowBlank="1" showInputMessage="1" showErrorMessage="1" sqref="H1" xr:uid="{A6D9F644-C92A-4CC8-81B2-ACC7E7886E93}">
      <formula1>"1,2,3,4,5,6,7,7,8,9,10,11,12"</formula1>
    </dataValidation>
    <dataValidation type="whole" allowBlank="1" showInputMessage="1" showErrorMessage="1" sqref="H2" xr:uid="{84384FED-CD21-4C0E-929C-B20E95765B87}">
      <formula1>2020</formula1>
      <formula2>2040</formula2>
    </dataValidation>
    <dataValidation type="list" allowBlank="1" showInputMessage="1" showErrorMessage="1" sqref="E4:E34" xr:uid="{1B6A02B2-C208-404F-A75D-2C50E17ECDAA}">
      <formula1>" ,Urlaub,Feiertag,Überstd.-Abb."</formula1>
    </dataValidation>
  </dataValidations>
  <pageMargins left="0.7" right="0.7" top="0.78740157499999996" bottom="0.78740157499999996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Schmidt</dc:creator>
  <cp:lastModifiedBy>Peter Schmidt</cp:lastModifiedBy>
  <dcterms:created xsi:type="dcterms:W3CDTF">2026-04-19T15:21:54Z</dcterms:created>
  <dcterms:modified xsi:type="dcterms:W3CDTF">2026-05-01T18:50:03Z</dcterms:modified>
</cp:coreProperties>
</file>