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oldbeck-my.sharepoint.com/personal/baierlac_goldbeck_biz/Documents/Desktop/"/>
    </mc:Choice>
  </mc:AlternateContent>
  <xr:revisionPtr revIDLastSave="170" documentId="8_{152C2848-BF0C-4FBA-91AB-2EC6DF37FFAA}" xr6:coauthVersionLast="47" xr6:coauthVersionMax="47" xr10:uidLastSave="{31987E81-9BF9-4EDA-90EA-A72F8BBC17C7}"/>
  <bookViews>
    <workbookView xWindow="-120" yWindow="-120" windowWidth="29040" windowHeight="15720" xr2:uid="{1C184E98-CA5D-48BD-8DB4-CFEEEFA08D6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/>
  <c r="I6" i="1"/>
  <c r="I5" i="1"/>
  <c r="J1" i="1" a="1"/>
  <c r="J1" i="1" s="1"/>
  <c r="J8" i="1" s="1"/>
  <c r="I3" i="1"/>
  <c r="I4" i="1"/>
  <c r="I8" i="1"/>
  <c r="I2" i="1"/>
  <c r="B3" i="1"/>
  <c r="B4" i="1"/>
  <c r="B5" i="1"/>
  <c r="B6" i="1"/>
  <c r="B7" i="1"/>
  <c r="B8" i="1"/>
  <c r="B9" i="1"/>
  <c r="B10" i="1"/>
  <c r="B11" i="1"/>
  <c r="B12" i="1"/>
  <c r="B13" i="1"/>
  <c r="K8" i="1" l="1"/>
  <c r="G2" i="1" a="1"/>
  <c r="J2" i="1" l="1"/>
  <c r="H7" i="1"/>
  <c r="H8" i="1"/>
  <c r="H3" i="1"/>
  <c r="H4" i="1"/>
  <c r="H6" i="1"/>
  <c r="H5" i="1"/>
  <c r="K2" i="1"/>
  <c r="G2" i="1"/>
  <c r="L8" i="1"/>
  <c r="M8" i="1" s="1"/>
  <c r="K3" i="1"/>
  <c r="K4" i="1"/>
  <c r="K5" i="1"/>
  <c r="L6" i="1"/>
  <c r="J6" i="1"/>
  <c r="K6" i="1"/>
  <c r="K7" i="1"/>
  <c r="L3" i="1"/>
  <c r="J3" i="1"/>
  <c r="L4" i="1"/>
  <c r="J4" i="1"/>
  <c r="L5" i="1"/>
  <c r="J5" i="1"/>
  <c r="L7" i="1"/>
  <c r="J7" i="1"/>
  <c r="M5" i="1" l="1"/>
  <c r="L2" i="1"/>
  <c r="M2" i="1" s="1"/>
  <c r="N2" i="1" s="1"/>
  <c r="H2" i="1"/>
  <c r="M4" i="1"/>
  <c r="M7" i="1"/>
  <c r="M6" i="1"/>
  <c r="M3" i="1"/>
  <c r="N3" i="1" l="1"/>
  <c r="N4" i="1" s="1"/>
  <c r="N5" i="1" s="1"/>
  <c r="N6" i="1" s="1"/>
  <c r="N7" i="1" s="1"/>
  <c r="N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<sst xmlns="http://schemas.openxmlformats.org/spreadsheetml/2006/main" count="43" uniqueCount="23">
  <si>
    <t>A</t>
  </si>
  <si>
    <t>B</t>
  </si>
  <si>
    <t>C</t>
  </si>
  <si>
    <t>Januar</t>
  </si>
  <si>
    <t xml:space="preserve">Dezember </t>
  </si>
  <si>
    <t xml:space="preserve">März </t>
  </si>
  <si>
    <t>April</t>
  </si>
  <si>
    <t>Mai</t>
  </si>
  <si>
    <t>Monat</t>
  </si>
  <si>
    <t>Jahr</t>
  </si>
  <si>
    <t>Preis</t>
  </si>
  <si>
    <t>Produkt</t>
  </si>
  <si>
    <t>März</t>
  </si>
  <si>
    <t>Datum</t>
  </si>
  <si>
    <t>Zusatz</t>
  </si>
  <si>
    <t>XX</t>
  </si>
  <si>
    <t>CC</t>
  </si>
  <si>
    <t>DD</t>
  </si>
  <si>
    <t>SS</t>
  </si>
  <si>
    <t>AA</t>
  </si>
  <si>
    <t>WW</t>
  </si>
  <si>
    <t>SUM MON</t>
  </si>
  <si>
    <t>KUM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</si>
</sst>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0" fillId="0" borderId="4" xfId="0" applyNumberFormat="1" applyBorder="1"/>
    <xf numFmtId="49" fontId="0" fillId="0" borderId="0" xfId="0" applyNumberFormat="1" applyBorder="1"/>
    <xf numFmtId="14" fontId="0" fillId="0" borderId="0" xfId="0" applyNumberFormat="1" applyBorder="1"/>
    <xf numFmtId="0" fontId="1" fillId="0" borderId="0" xfId="0" applyFont="1" applyBorder="1" applyAlignment="1">
      <alignment vertical="center"/>
    </xf>
    <xf numFmtId="0" fontId="0" fillId="0" borderId="0" xfId="0" applyBorder="1"/>
    <xf numFmtId="0" fontId="0" fillId="0" borderId="5" xfId="0" applyBorder="1"/>
    <xf numFmtId="14" fontId="0" fillId="0" borderId="6" xfId="0" applyNumberFormat="1" applyBorder="1"/>
    <xf numFmtId="49" fontId="0" fillId="0" borderId="7" xfId="0" applyNumberFormat="1" applyBorder="1"/>
    <xf numFmtId="14" fontId="0" fillId="0" borderId="7" xfId="0" applyNumberFormat="1" applyBorder="1"/>
    <xf numFmtId="0" fontId="1" fillId="0" borderId="7" xfId="0" applyFont="1" applyBorder="1" applyAlignment="1">
      <alignment vertical="center"/>
    </xf>
    <xf numFmtId="0" fontId="0" fillId="0" borderId="7" xfId="0" applyBorder="1"/>
    <xf numFmtId="0" fontId="0" fillId="0" borderId="8" xfId="0" applyBorder="1"/>
  </cellXfs>
  <cellStyles count="1">
    <cellStyle name="Standard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7286178210774496E-2"/>
          <c:y val="0.2572178477690289"/>
          <c:w val="0.7835047822412029"/>
          <c:h val="0.65890128317293672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2025</c:v>
              </c:pt>
              <c:pt idx="1">
                <c:v>2026</c:v>
              </c:pt>
            </c:strLit>
          </c:cat>
          <c:val>
            <c:numLit>
              <c:formatCode>General</c:formatCode>
              <c:ptCount val="2"/>
              <c:pt idx="0">
                <c:v>1000</c:v>
              </c:pt>
              <c:pt idx="1">
                <c:v>1500</c:v>
              </c:pt>
            </c:numLit>
          </c:val>
          <c:extLst>
            <c:ext xmlns:c16="http://schemas.microsoft.com/office/drawing/2014/chart" uri="{C3380CC4-5D6E-409C-BE32-E72D297353CC}">
              <c16:uniqueId val="{00000000-B96E-4E00-9554-5BBD7F3DE913}"/>
            </c:ext>
          </c:extLst>
        </c:ser>
        <c:ser>
          <c:idx val="1"/>
          <c:order val="1"/>
          <c:tx>
            <c:v>B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2025</c:v>
              </c:pt>
              <c:pt idx="1">
                <c:v>2026</c:v>
              </c:pt>
            </c:strLit>
          </c:cat>
          <c:val>
            <c:numLit>
              <c:formatCode>General</c:formatCode>
              <c:ptCount val="2"/>
              <c:pt idx="0">
                <c:v>500</c:v>
              </c:pt>
              <c:pt idx="1">
                <c:v>700</c:v>
              </c:pt>
            </c:numLit>
          </c:val>
          <c:extLst>
            <c:ext xmlns:c16="http://schemas.microsoft.com/office/drawing/2014/chart" uri="{C3380CC4-5D6E-409C-BE32-E72D297353CC}">
              <c16:uniqueId val="{00000001-B96E-4E00-9554-5BBD7F3DE913}"/>
            </c:ext>
          </c:extLst>
        </c:ser>
        <c:ser>
          <c:idx val="2"/>
          <c:order val="2"/>
          <c:tx>
            <c:v>C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2025</c:v>
              </c:pt>
              <c:pt idx="1">
                <c:v>2026</c:v>
              </c:pt>
            </c:strLit>
          </c:cat>
          <c:val>
            <c:numLit>
              <c:formatCode>General</c:formatCode>
              <c:ptCount val="2"/>
              <c:pt idx="0">
                <c:v>0</c:v>
              </c:pt>
              <c:pt idx="1">
                <c:v>2050</c:v>
              </c:pt>
            </c:numLit>
          </c:val>
          <c:extLst>
            <c:ext xmlns:c16="http://schemas.microsoft.com/office/drawing/2014/chart" uri="{C3380CC4-5D6E-409C-BE32-E72D297353CC}">
              <c16:uniqueId val="{00000002-B96E-4E00-9554-5BBD7F3DE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7046631"/>
        <c:axId val="327043391"/>
      </c:barChart>
      <c:catAx>
        <c:axId val="327046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7043391"/>
        <c:crosses val="autoZero"/>
        <c:auto val="1"/>
        <c:lblAlgn val="ctr"/>
        <c:lblOffset val="100"/>
        <c:noMultiLvlLbl val="0"/>
      </c:catAx>
      <c:valAx>
        <c:axId val="327043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7046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Tabelle1!$J$1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Tabelle1!$H$2:$I$8</c:f>
              <c:multiLvlStrCache>
                <c:ptCount val="7"/>
                <c:lvl>
                  <c:pt idx="0">
                    <c:v>Januar</c:v>
                  </c:pt>
                  <c:pt idx="1">
                    <c:v>Dezember </c:v>
                  </c:pt>
                  <c:pt idx="2">
                    <c:v>März </c:v>
                  </c:pt>
                  <c:pt idx="3">
                    <c:v>März </c:v>
                  </c:pt>
                  <c:pt idx="4">
                    <c:v>April</c:v>
                  </c:pt>
                  <c:pt idx="5">
                    <c:v>April</c:v>
                  </c:pt>
                  <c:pt idx="6">
                    <c:v>Mai</c:v>
                  </c:pt>
                </c:lvl>
                <c:lvl>
                  <c:pt idx="0">
                    <c:v>2025</c:v>
                  </c:pt>
                  <c:pt idx="1">
                    <c:v>2025</c:v>
                  </c:pt>
                  <c:pt idx="2">
                    <c:v>2026</c:v>
                  </c:pt>
                  <c:pt idx="3">
                    <c:v>2026</c:v>
                  </c:pt>
                  <c:pt idx="4">
                    <c:v>2026</c:v>
                  </c:pt>
                  <c:pt idx="5">
                    <c:v>2026</c:v>
                  </c:pt>
                  <c:pt idx="6">
                    <c:v>2026</c:v>
                  </c:pt>
                </c:lvl>
              </c:multiLvlStrCache>
            </c:multiLvlStrRef>
          </c:cat>
          <c:val>
            <c:numRef>
              <c:f>Tabelle1!$J$2:$J$8</c:f>
              <c:numCache>
                <c:formatCode>General</c:formatCode>
                <c:ptCount val="7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F4-4254-8D0F-7BD9DE8D1EB8}"/>
            </c:ext>
          </c:extLst>
        </c:ser>
        <c:ser>
          <c:idx val="1"/>
          <c:order val="1"/>
          <c:tx>
            <c:strRef>
              <c:f>Tabelle1!$K$1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Tabelle1!$H$2:$I$8</c:f>
              <c:multiLvlStrCache>
                <c:ptCount val="7"/>
                <c:lvl>
                  <c:pt idx="0">
                    <c:v>Januar</c:v>
                  </c:pt>
                  <c:pt idx="1">
                    <c:v>Dezember </c:v>
                  </c:pt>
                  <c:pt idx="2">
                    <c:v>März </c:v>
                  </c:pt>
                  <c:pt idx="3">
                    <c:v>März </c:v>
                  </c:pt>
                  <c:pt idx="4">
                    <c:v>April</c:v>
                  </c:pt>
                  <c:pt idx="5">
                    <c:v>April</c:v>
                  </c:pt>
                  <c:pt idx="6">
                    <c:v>Mai</c:v>
                  </c:pt>
                </c:lvl>
                <c:lvl>
                  <c:pt idx="0">
                    <c:v>2025</c:v>
                  </c:pt>
                  <c:pt idx="1">
                    <c:v>2025</c:v>
                  </c:pt>
                  <c:pt idx="2">
                    <c:v>2026</c:v>
                  </c:pt>
                  <c:pt idx="3">
                    <c:v>2026</c:v>
                  </c:pt>
                  <c:pt idx="4">
                    <c:v>2026</c:v>
                  </c:pt>
                  <c:pt idx="5">
                    <c:v>2026</c:v>
                  </c:pt>
                  <c:pt idx="6">
                    <c:v>2026</c:v>
                  </c:pt>
                </c:lvl>
              </c:multiLvlStrCache>
            </c:multiLvlStrRef>
          </c:cat>
          <c:val>
            <c:numRef>
              <c:f>Tabelle1!$K$2:$K$8</c:f>
              <c:numCache>
                <c:formatCode>General</c:formatCode>
                <c:ptCount val="7"/>
                <c:pt idx="0">
                  <c:v>500</c:v>
                </c:pt>
                <c:pt idx="1">
                  <c:v>0</c:v>
                </c:pt>
                <c:pt idx="2">
                  <c:v>5000</c:v>
                </c:pt>
                <c:pt idx="3">
                  <c:v>700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F4-4254-8D0F-7BD9DE8D1EB8}"/>
            </c:ext>
          </c:extLst>
        </c:ser>
        <c:ser>
          <c:idx val="2"/>
          <c:order val="2"/>
          <c:tx>
            <c:strRef>
              <c:f>Tabelle1!$L$1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Tabelle1!$H$2:$I$8</c:f>
              <c:multiLvlStrCache>
                <c:ptCount val="7"/>
                <c:lvl>
                  <c:pt idx="0">
                    <c:v>Januar</c:v>
                  </c:pt>
                  <c:pt idx="1">
                    <c:v>Dezember </c:v>
                  </c:pt>
                  <c:pt idx="2">
                    <c:v>März </c:v>
                  </c:pt>
                  <c:pt idx="3">
                    <c:v>März </c:v>
                  </c:pt>
                  <c:pt idx="4">
                    <c:v>April</c:v>
                  </c:pt>
                  <c:pt idx="5">
                    <c:v>April</c:v>
                  </c:pt>
                  <c:pt idx="6">
                    <c:v>Mai</c:v>
                  </c:pt>
                </c:lvl>
                <c:lvl>
                  <c:pt idx="0">
                    <c:v>2025</c:v>
                  </c:pt>
                  <c:pt idx="1">
                    <c:v>2025</c:v>
                  </c:pt>
                  <c:pt idx="2">
                    <c:v>2026</c:v>
                  </c:pt>
                  <c:pt idx="3">
                    <c:v>2026</c:v>
                  </c:pt>
                  <c:pt idx="4">
                    <c:v>2026</c:v>
                  </c:pt>
                  <c:pt idx="5">
                    <c:v>2026</c:v>
                  </c:pt>
                  <c:pt idx="6">
                    <c:v>2026</c:v>
                  </c:pt>
                </c:lvl>
              </c:multiLvlStrCache>
            </c:multiLvlStrRef>
          </c:cat>
          <c:val>
            <c:numRef>
              <c:f>Tabelle1!$L$2:$L$8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750</c:v>
                </c:pt>
                <c:pt idx="4">
                  <c:v>0</c:v>
                </c:pt>
                <c:pt idx="5">
                  <c:v>300</c:v>
                </c:pt>
                <c:pt idx="6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F4-4254-8D0F-7BD9DE8D1EB8}"/>
            </c:ext>
          </c:extLst>
        </c:ser>
        <c:ser>
          <c:idx val="3"/>
          <c:order val="3"/>
          <c:tx>
            <c:strRef>
              <c:f>Tabelle1!$N$1</c:f>
              <c:strCache>
                <c:ptCount val="1"/>
                <c:pt idx="0">
                  <c:v>KUM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Tabelle1!$H$2:$I$8</c:f>
              <c:multiLvlStrCache>
                <c:ptCount val="7"/>
                <c:lvl>
                  <c:pt idx="0">
                    <c:v>Januar</c:v>
                  </c:pt>
                  <c:pt idx="1">
                    <c:v>Dezember </c:v>
                  </c:pt>
                  <c:pt idx="2">
                    <c:v>März </c:v>
                  </c:pt>
                  <c:pt idx="3">
                    <c:v>März </c:v>
                  </c:pt>
                  <c:pt idx="4">
                    <c:v>April</c:v>
                  </c:pt>
                  <c:pt idx="5">
                    <c:v>April</c:v>
                  </c:pt>
                  <c:pt idx="6">
                    <c:v>Mai</c:v>
                  </c:pt>
                </c:lvl>
                <c:lvl>
                  <c:pt idx="0">
                    <c:v>2025</c:v>
                  </c:pt>
                  <c:pt idx="1">
                    <c:v>2025</c:v>
                  </c:pt>
                  <c:pt idx="2">
                    <c:v>2026</c:v>
                  </c:pt>
                  <c:pt idx="3">
                    <c:v>2026</c:v>
                  </c:pt>
                  <c:pt idx="4">
                    <c:v>2026</c:v>
                  </c:pt>
                  <c:pt idx="5">
                    <c:v>2026</c:v>
                  </c:pt>
                  <c:pt idx="6">
                    <c:v>2026</c:v>
                  </c:pt>
                </c:lvl>
              </c:multiLvlStrCache>
            </c:multiLvlStrRef>
          </c:cat>
          <c:val>
            <c:numRef>
              <c:f>Tabelle1!$N$2:$N$8</c:f>
              <c:numCache>
                <c:formatCode>General</c:formatCode>
                <c:ptCount val="7"/>
                <c:pt idx="0">
                  <c:v>500</c:v>
                </c:pt>
                <c:pt idx="1">
                  <c:v>1000</c:v>
                </c:pt>
                <c:pt idx="2">
                  <c:v>7000</c:v>
                </c:pt>
                <c:pt idx="3">
                  <c:v>8450</c:v>
                </c:pt>
                <c:pt idx="4">
                  <c:v>8450</c:v>
                </c:pt>
                <c:pt idx="5">
                  <c:v>8750</c:v>
                </c:pt>
                <c:pt idx="6">
                  <c:v>9750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F4-4254-8D0F-7BD9DE8D1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9865655"/>
        <c:axId val="389858455"/>
      </c:barChart>
      <c:catAx>
        <c:axId val="389865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858455"/>
        <c:crosses val="autoZero"/>
        <c:auto val="1"/>
        <c:lblAlgn val="ctr"/>
        <c:lblOffset val="100"/>
        <c:noMultiLvlLbl val="0"/>
      </c:catAx>
      <c:valAx>
        <c:axId val="389858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865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37</xdr:row>
      <xdr:rowOff>157162</xdr:rowOff>
    </xdr:from>
    <xdr:to>
      <xdr:col>14</xdr:col>
      <xdr:colOff>390525</xdr:colOff>
      <xdr:row>52</xdr:row>
      <xdr:rowOff>42862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5997C3B-52BD-5C35-888E-810FB6FA9B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1100137</xdr:colOff>
      <xdr:row>10</xdr:row>
      <xdr:rowOff>33337</xdr:rowOff>
    </xdr:from>
    <xdr:to>
      <xdr:col>13</xdr:col>
      <xdr:colOff>61912</xdr:colOff>
      <xdr:row>24</xdr:row>
      <xdr:rowOff>109537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C5A7D5BC-FADA-66E9-644C-868CF3C5D1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8FC53F-AEFB-4E56-BC68-E9276A96E60B}" name="Tabelle1" displayName="Tabelle1" ref="A2:F13" totalsRowShown="0">
  <autoFilter ref="A2:F13" xr:uid="{AC8FC53F-AEFB-4E56-BC68-E9276A96E60B}"/>
  <tableColumns count="6">
    <tableColumn id="1" xr3:uid="{979BA08F-443F-4C3C-87CB-E0CA0939BD55}" name="Produkt"/>
    <tableColumn id="5" xr3:uid="{50E577B4-62A8-4FD6-93AE-7B495FCA041B}" name="Datum" dataDxfId="0">
      <calculatedColumnFormula>DATE(Tabelle1[[#This Row],[Jahr]],MONTH(1&amp;Tabelle1[[#This Row],[Monat]]),1)</calculatedColumnFormula>
    </tableColumn>
    <tableColumn id="2" xr3:uid="{43448F93-0C26-461F-B9F2-DE9536F95782}" name="Monat"/>
    <tableColumn id="3" xr3:uid="{10596235-06A7-4C78-889F-53E631E46E3F}" name="Jahr"/>
    <tableColumn id="4" xr3:uid="{DB0064A7-4877-4048-A8F1-E7142833C368}" name="Preis"/>
    <tableColumn id="6" xr3:uid="{09D77732-4A7A-485A-943B-BD7D3E3D2854}" name="Zusatz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FF4BD-6CB9-46F1-9A0D-6AE0BCFC4524}">
  <dimension ref="A1:N13"/>
  <sheetViews>
    <sheetView tabSelected="1" topLeftCell="B1" workbookViewId="0">
      <selection activeCell="H18" sqref="H18"/>
    </sheetView>
  </sheetViews>
  <sheetFormatPr baseColWidth="10" defaultRowHeight="15" x14ac:dyDescent="0.25"/>
  <cols>
    <col min="1" max="1" width="13.85546875" customWidth="1"/>
    <col min="2" max="2" width="16.7109375" bestFit="1" customWidth="1"/>
    <col min="3" max="3" width="17.7109375" bestFit="1" customWidth="1"/>
    <col min="4" max="4" width="9" customWidth="1"/>
    <col min="5" max="5" width="15.85546875" bestFit="1" customWidth="1"/>
    <col min="6" max="6" width="16.7109375" bestFit="1" customWidth="1"/>
    <col min="7" max="7" width="16.85546875" bestFit="1" customWidth="1"/>
    <col min="8" max="8" width="16.85546875" customWidth="1"/>
    <col min="9" max="9" width="22.7109375" bestFit="1" customWidth="1"/>
    <col min="10" max="10" width="24.140625" bestFit="1" customWidth="1"/>
    <col min="11" max="11" width="2.140625" bestFit="1" customWidth="1"/>
    <col min="12" max="12" width="2.42578125" bestFit="1" customWidth="1"/>
    <col min="13" max="13" width="15.85546875" bestFit="1" customWidth="1"/>
    <col min="14" max="14" width="5" bestFit="1" customWidth="1"/>
    <col min="15" max="15" width="15.85546875" bestFit="1" customWidth="1"/>
  </cols>
  <sheetData>
    <row r="1" spans="1:14" x14ac:dyDescent="0.25">
      <c r="G1" s="2"/>
      <c r="H1" s="3" t="s">
        <v>9</v>
      </c>
      <c r="I1" s="3" t="s">
        <v>8</v>
      </c>
      <c r="J1" s="3" t="str" cm="1">
        <f t="array" ref="J1:L1">TRANSPOSE(_xlfn.UNIQUE(Tabelle1[Produkt]))</f>
        <v>A</v>
      </c>
      <c r="K1" s="3" t="str">
        <v>B</v>
      </c>
      <c r="L1" s="3" t="str">
        <v>C</v>
      </c>
      <c r="M1" s="3" t="s">
        <v>21</v>
      </c>
      <c r="N1" s="4" t="s">
        <v>22</v>
      </c>
    </row>
    <row r="2" spans="1:14" x14ac:dyDescent="0.25">
      <c r="A2" t="s">
        <v>11</v>
      </c>
      <c r="B2" t="s">
        <v>13</v>
      </c>
      <c r="C2" t="s">
        <v>8</v>
      </c>
      <c r="D2" t="s">
        <v>9</v>
      </c>
      <c r="E2" t="s">
        <v>10</v>
      </c>
      <c r="F2" t="s">
        <v>14</v>
      </c>
      <c r="G2" s="5" cm="1">
        <f t="array" ref="G2:G8">_xlfn._xlws.SORT(_xlfn.UNIQUE(Tabelle1[Datum]))</f>
        <v>45658</v>
      </c>
      <c r="H2" s="6">
        <f>YEAR(G2)</f>
        <v>2025</v>
      </c>
      <c r="I2" s="7" t="str">
        <f>TEXT(C3,"MMM")</f>
        <v>Januar</v>
      </c>
      <c r="J2" s="8">
        <f>SUMIFS(Tabelle1[Preis],Tabelle1[Datum],$G3,Tabelle1[Produkt],J$1)</f>
        <v>0</v>
      </c>
      <c r="K2" s="8">
        <f>SUMIFS(Tabelle1[Preis],Tabelle1[Datum],$G3,Tabelle1[Produkt],K$1)</f>
        <v>500</v>
      </c>
      <c r="L2" s="8">
        <f>SUMIFS(Tabelle1[Preis],Tabelle1[Datum],$G2,Tabelle1[Produkt],L$1)</f>
        <v>0</v>
      </c>
      <c r="M2" s="9">
        <f>SUM(J2:L2)</f>
        <v>500</v>
      </c>
      <c r="N2" s="10">
        <f>M2</f>
        <v>500</v>
      </c>
    </row>
    <row r="3" spans="1:14" x14ac:dyDescent="0.25">
      <c r="A3" t="s">
        <v>0</v>
      </c>
      <c r="B3" s="1">
        <f>DATE(Tabelle1[[#This Row],[Jahr]],MONTH(1&amp;Tabelle1[[#This Row],[Monat]]),1)</f>
        <v>45658</v>
      </c>
      <c r="C3" t="s">
        <v>3</v>
      </c>
      <c r="D3">
        <v>2025</v>
      </c>
      <c r="E3">
        <v>1000</v>
      </c>
      <c r="F3" t="s">
        <v>15</v>
      </c>
      <c r="G3" s="5">
        <v>45992</v>
      </c>
      <c r="H3" s="6">
        <f>YEAR(G3)</f>
        <v>2025</v>
      </c>
      <c r="I3" s="7" t="str">
        <f t="shared" ref="I3:I8" si="0">TEXT(C4,"MMM")</f>
        <v xml:space="preserve">Dezember </v>
      </c>
      <c r="J3" s="8">
        <f>SUMIFS(Tabelle1[Preis],Tabelle1[Datum],$G4,Tabelle1[Produkt],J$1)</f>
        <v>500</v>
      </c>
      <c r="K3" s="8">
        <f>SUMIFS(Tabelle1[Preis],Tabelle1[Datum],$G4,Tabelle1[Produkt],K$1)</f>
        <v>0</v>
      </c>
      <c r="L3" s="8">
        <f>SUMIFS(Tabelle1[Preis],Tabelle1[Datum],$G3,Tabelle1[Produkt],L$1)</f>
        <v>0</v>
      </c>
      <c r="M3" s="9">
        <f t="shared" ref="M3:M8" si="1">SUM(J3:L3)</f>
        <v>500</v>
      </c>
      <c r="N3" s="10">
        <f>N2+M3</f>
        <v>1000</v>
      </c>
    </row>
    <row r="4" spans="1:14" x14ac:dyDescent="0.25">
      <c r="A4" t="s">
        <v>1</v>
      </c>
      <c r="B4" s="1">
        <f>DATE(Tabelle1[[#This Row],[Jahr]],MONTH(1&amp;Tabelle1[[#This Row],[Monat]]),1)</f>
        <v>45992</v>
      </c>
      <c r="C4" t="s">
        <v>4</v>
      </c>
      <c r="D4">
        <v>2025</v>
      </c>
      <c r="E4">
        <v>500</v>
      </c>
      <c r="F4" t="s">
        <v>16</v>
      </c>
      <c r="G4" s="5">
        <v>46023</v>
      </c>
      <c r="H4" s="6">
        <f>YEAR(G4)</f>
        <v>2026</v>
      </c>
      <c r="I4" s="7" t="str">
        <f t="shared" si="0"/>
        <v xml:space="preserve">März </v>
      </c>
      <c r="J4" s="8">
        <f>SUMIFS(Tabelle1[Preis],Tabelle1[Datum],$G5,Tabelle1[Produkt],J$1)</f>
        <v>1000</v>
      </c>
      <c r="K4" s="8">
        <f>SUMIFS(Tabelle1[Preis],Tabelle1[Datum],$G5,Tabelle1[Produkt],K$1)</f>
        <v>5000</v>
      </c>
      <c r="L4" s="8">
        <f>SUMIFS(Tabelle1[Preis],Tabelle1[Datum],$G4,Tabelle1[Produkt],L$1)</f>
        <v>0</v>
      </c>
      <c r="M4" s="9">
        <f t="shared" si="1"/>
        <v>6000</v>
      </c>
      <c r="N4" s="10">
        <f>N3+M4</f>
        <v>7000</v>
      </c>
    </row>
    <row r="5" spans="1:14" x14ac:dyDescent="0.25">
      <c r="A5" t="s">
        <v>2</v>
      </c>
      <c r="B5" s="1">
        <f>DATE(Tabelle1[[#This Row],[Jahr]],MONTH(1&amp;Tabelle1[[#This Row],[Monat]]),1)</f>
        <v>46082</v>
      </c>
      <c r="C5" t="s">
        <v>5</v>
      </c>
      <c r="D5">
        <v>2026</v>
      </c>
      <c r="E5">
        <v>750</v>
      </c>
      <c r="F5" t="s">
        <v>16</v>
      </c>
      <c r="G5" s="5">
        <v>46082</v>
      </c>
      <c r="H5" s="6">
        <f>YEAR(G5)</f>
        <v>2026</v>
      </c>
      <c r="I5" s="7" t="str">
        <f>TEXT(C6,"MMM")</f>
        <v xml:space="preserve">März </v>
      </c>
      <c r="J5" s="8">
        <f>SUMIFS(Tabelle1[Preis],Tabelle1[Datum],$G6,Tabelle1[Produkt],J$1)</f>
        <v>0</v>
      </c>
      <c r="K5" s="8">
        <f>SUMIFS(Tabelle1[Preis],Tabelle1[Datum],$G6,Tabelle1[Produkt],K$1)</f>
        <v>700</v>
      </c>
      <c r="L5" s="8">
        <f>SUMIFS(Tabelle1[Preis],Tabelle1[Datum],$G5,Tabelle1[Produkt],L$1)</f>
        <v>750</v>
      </c>
      <c r="M5" s="9">
        <f t="shared" si="1"/>
        <v>1450</v>
      </c>
      <c r="N5" s="10">
        <f>N4+M5</f>
        <v>8450</v>
      </c>
    </row>
    <row r="6" spans="1:14" x14ac:dyDescent="0.25">
      <c r="A6" t="s">
        <v>0</v>
      </c>
      <c r="B6" s="1">
        <f>DATE(Tabelle1[[#This Row],[Jahr]],MONTH(1&amp;Tabelle1[[#This Row],[Monat]]),1)</f>
        <v>46082</v>
      </c>
      <c r="C6" t="s">
        <v>5</v>
      </c>
      <c r="D6">
        <v>2026</v>
      </c>
      <c r="E6">
        <v>1000</v>
      </c>
      <c r="F6" t="s">
        <v>16</v>
      </c>
      <c r="G6" s="5">
        <v>46113</v>
      </c>
      <c r="H6" s="6">
        <f>YEAR(G6)</f>
        <v>2026</v>
      </c>
      <c r="I6" s="7" t="str">
        <f>TEXT(C7,"MMM")</f>
        <v>April</v>
      </c>
      <c r="J6" s="8">
        <f>SUMIFS(Tabelle1[Preis],Tabelle1[Datum],$G7,Tabelle1[Produkt],J$1)</f>
        <v>0</v>
      </c>
      <c r="K6" s="8">
        <f>SUMIFS(Tabelle1[Preis],Tabelle1[Datum],$G7,Tabelle1[Produkt],K$1)</f>
        <v>0</v>
      </c>
      <c r="L6" s="8">
        <f>SUMIFS(Tabelle1[Preis],Tabelle1[Datum],$G6,Tabelle1[Produkt],L$1)</f>
        <v>0</v>
      </c>
      <c r="M6" s="9">
        <f t="shared" si="1"/>
        <v>0</v>
      </c>
      <c r="N6" s="10">
        <f>M6+N5</f>
        <v>8450</v>
      </c>
    </row>
    <row r="7" spans="1:14" x14ac:dyDescent="0.25">
      <c r="A7" t="s">
        <v>1</v>
      </c>
      <c r="B7" s="1">
        <f>DATE(Tabelle1[[#This Row],[Jahr]],MONTH(1&amp;Tabelle1[[#This Row],[Monat]]),1)</f>
        <v>46113</v>
      </c>
      <c r="C7" t="s">
        <v>6</v>
      </c>
      <c r="D7">
        <v>2026</v>
      </c>
      <c r="E7">
        <v>400</v>
      </c>
      <c r="F7" t="s">
        <v>17</v>
      </c>
      <c r="G7" s="5">
        <v>46143</v>
      </c>
      <c r="H7" s="6">
        <f>YEAR(G7)</f>
        <v>2026</v>
      </c>
      <c r="I7" s="7" t="str">
        <f>TEXT(C8,"MMM")</f>
        <v>April</v>
      </c>
      <c r="J7" s="8">
        <f>SUMIFS(Tabelle1[Preis],Tabelle1[Datum],$G8,Tabelle1[Produkt],J$1)</f>
        <v>0</v>
      </c>
      <c r="K7" s="8">
        <f>SUMIFS(Tabelle1[Preis],Tabelle1[Datum],$G8,Tabelle1[Produkt],K$1)</f>
        <v>0</v>
      </c>
      <c r="L7" s="8">
        <f>SUMIFS(Tabelle1[Preis],Tabelle1[Datum],$G7,Tabelle1[Produkt],L$1)</f>
        <v>300</v>
      </c>
      <c r="M7" s="9">
        <f t="shared" si="1"/>
        <v>300</v>
      </c>
      <c r="N7" s="10">
        <f>N6+M7</f>
        <v>8750</v>
      </c>
    </row>
    <row r="8" spans="1:14" ht="15.75" thickBot="1" x14ac:dyDescent="0.3">
      <c r="A8" t="s">
        <v>1</v>
      </c>
      <c r="B8" s="1">
        <f>DATE(Tabelle1[[#This Row],[Jahr]],MONTH(1&amp;Tabelle1[[#This Row],[Monat]]),1)</f>
        <v>46113</v>
      </c>
      <c r="C8" t="s">
        <v>6</v>
      </c>
      <c r="D8">
        <v>2026</v>
      </c>
      <c r="E8">
        <v>300</v>
      </c>
      <c r="F8" t="s">
        <v>17</v>
      </c>
      <c r="G8" s="11">
        <v>46357</v>
      </c>
      <c r="H8" s="12">
        <f>YEAR(G8)</f>
        <v>2026</v>
      </c>
      <c r="I8" s="13" t="str">
        <f t="shared" si="0"/>
        <v>Mai</v>
      </c>
      <c r="J8" s="14">
        <f>SUMIFS(Tabelle1[Preis],Tabelle1[Datum],$G9,Tabelle1[Produkt],J$1)</f>
        <v>0</v>
      </c>
      <c r="K8" s="14">
        <f>SUMIFS(Tabelle1[Preis],Tabelle1[Datum],$G9,Tabelle1[Produkt],K$1)</f>
        <v>0</v>
      </c>
      <c r="L8" s="14">
        <f>SUMIFS(Tabelle1[Preis],Tabelle1[Datum],$G8,Tabelle1[Produkt],L$1)</f>
        <v>1000</v>
      </c>
      <c r="M8" s="15">
        <f t="shared" si="1"/>
        <v>1000</v>
      </c>
      <c r="N8" s="16">
        <f>N7+M8</f>
        <v>9750</v>
      </c>
    </row>
    <row r="9" spans="1:14" x14ac:dyDescent="0.25">
      <c r="A9" t="s">
        <v>2</v>
      </c>
      <c r="B9" s="1">
        <f>DATE(Tabelle1[[#This Row],[Jahr]],MONTH(1&amp;Tabelle1[[#This Row],[Monat]]),1)</f>
        <v>46143</v>
      </c>
      <c r="C9" t="s">
        <v>7</v>
      </c>
      <c r="D9">
        <v>2026</v>
      </c>
      <c r="E9">
        <v>100</v>
      </c>
      <c r="F9" t="s">
        <v>18</v>
      </c>
    </row>
    <row r="10" spans="1:14" x14ac:dyDescent="0.25">
      <c r="A10" t="s">
        <v>2</v>
      </c>
      <c r="B10" s="1">
        <f>DATE(Tabelle1[[#This Row],[Jahr]],MONTH(1&amp;Tabelle1[[#This Row],[Monat]]),1)</f>
        <v>46143</v>
      </c>
      <c r="C10" t="s">
        <v>7</v>
      </c>
      <c r="D10">
        <v>2026</v>
      </c>
      <c r="E10">
        <v>200</v>
      </c>
      <c r="F10" t="s">
        <v>19</v>
      </c>
    </row>
    <row r="11" spans="1:14" x14ac:dyDescent="0.25">
      <c r="A11" t="s">
        <v>2</v>
      </c>
      <c r="B11" s="1">
        <f>DATE(Tabelle1[[#This Row],[Jahr]],MONTH(1&amp;Tabelle1[[#This Row],[Monat]]),1)</f>
        <v>46357</v>
      </c>
      <c r="C11" t="s">
        <v>4</v>
      </c>
      <c r="D11">
        <v>2026</v>
      </c>
      <c r="E11">
        <v>1000</v>
      </c>
      <c r="F11" t="s">
        <v>20</v>
      </c>
    </row>
    <row r="12" spans="1:14" x14ac:dyDescent="0.25">
      <c r="A12" t="s">
        <v>0</v>
      </c>
      <c r="B12" s="1">
        <f>DATE(Tabelle1[[#This Row],[Jahr]],MONTH(1&amp;Tabelle1[[#This Row],[Monat]]),1)</f>
        <v>46023</v>
      </c>
      <c r="C12" t="s">
        <v>3</v>
      </c>
      <c r="D12">
        <v>2026</v>
      </c>
      <c r="E12">
        <v>500</v>
      </c>
      <c r="F12" t="s">
        <v>20</v>
      </c>
    </row>
    <row r="13" spans="1:14" x14ac:dyDescent="0.25">
      <c r="A13" t="s">
        <v>1</v>
      </c>
      <c r="B13" s="1">
        <f>DATE(Tabelle1[[#This Row],[Jahr]],MONTH(1&amp;Tabelle1[[#This Row],[Monat]]),1)</f>
        <v>46082</v>
      </c>
      <c r="C13" t="s">
        <v>12</v>
      </c>
      <c r="D13">
        <v>2026</v>
      </c>
      <c r="E13">
        <v>5000</v>
      </c>
      <c r="F13" t="s">
        <v>19</v>
      </c>
    </row>
  </sheetData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3e15a380-3b22-49ce-a93d-8032a6065ebb}" enabled="0" method="" siteId="{3e15a380-3b22-49ce-a93d-8032a6065e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Baierlacher, Angela</dc:creator>
  <cp:lastModifiedBy>Baierlacher, Angela</cp:lastModifiedBy>
  <dcterms:created xsi:type="dcterms:W3CDTF">2026-05-21T07:40:34Z</dcterms:created>
  <dcterms:modified xsi:type="dcterms:W3CDTF">2026-05-21T13:05:02Z</dcterms:modified>
</cp:coreProperties>
</file>