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eWo_Dokumente\"/>
    </mc:Choice>
  </mc:AlternateContent>
  <xr:revisionPtr revIDLastSave="0" documentId="8_{1B08D8E9-6321-44DF-8079-0D6A68753297}" xr6:coauthVersionLast="47" xr6:coauthVersionMax="47" xr10:uidLastSave="{00000000-0000-0000-0000-000000000000}"/>
  <bookViews>
    <workbookView xWindow="-120" yWindow="-120" windowWidth="29040" windowHeight="15840" xr2:uid="{717F6DF0-8531-45EE-A532-E2AA6C54C379}"/>
  </bookViews>
  <sheets>
    <sheet name="2025.01" sheetId="2" r:id="rId1"/>
    <sheet name="2025.02" sheetId="1" r:id="rId2"/>
  </sheets>
  <definedNames>
    <definedName name="_xlnm._FilterDatabase" localSheetId="0" hidden="1">'2025.01'!$A$3:$I$120</definedName>
    <definedName name="_xlnm.Print_Area" localSheetId="0">'2025.01'!$A$1:$I$120</definedName>
    <definedName name="_xlnm.Print_Area" localSheetId="1">'2025.02'!$B$3:$AO$45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9" i="2" l="1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B40" i="1"/>
  <c r="B37" i="1"/>
  <c r="B34" i="1"/>
  <c r="B31" i="1"/>
  <c r="B22" i="1"/>
  <c r="B19" i="1"/>
  <c r="B16" i="1"/>
  <c r="B13" i="1"/>
  <c r="B4" i="1"/>
  <c r="I119" i="2" l="1"/>
  <c r="I114" i="2"/>
  <c r="I113" i="2"/>
  <c r="I112" i="2"/>
  <c r="I111" i="2"/>
  <c r="I110" i="2"/>
  <c r="I108" i="2"/>
  <c r="I107" i="2"/>
  <c r="I96" i="2"/>
  <c r="I95" i="2"/>
  <c r="I92" i="2"/>
  <c r="I91" i="2"/>
  <c r="I87" i="2"/>
  <c r="I84" i="2"/>
  <c r="I79" i="2"/>
  <c r="I77" i="2"/>
  <c r="I76" i="2"/>
  <c r="I71" i="2"/>
  <c r="I70" i="2"/>
  <c r="I67" i="2"/>
  <c r="I63" i="2"/>
  <c r="I40" i="2"/>
  <c r="I39" i="2"/>
  <c r="I35" i="2"/>
  <c r="I34" i="2"/>
  <c r="I29" i="2"/>
  <c r="I28" i="2"/>
  <c r="I20" i="2"/>
  <c r="I19" i="2"/>
  <c r="I18" i="2"/>
  <c r="C31" i="1"/>
  <c r="I11" i="2"/>
  <c r="I10" i="2"/>
  <c r="I9" i="2"/>
  <c r="I8" i="2"/>
  <c r="I7" i="2"/>
  <c r="I6" i="2"/>
  <c r="I5" i="2"/>
  <c r="I4" i="2"/>
  <c r="H2" i="2"/>
  <c r="G2" i="2"/>
  <c r="C40" i="1"/>
  <c r="D40" i="1" s="1"/>
  <c r="E40" i="1" s="1"/>
  <c r="C37" i="1"/>
  <c r="B28" i="1"/>
  <c r="C28" i="1" s="1"/>
  <c r="B25" i="1"/>
  <c r="C25" i="1" s="1"/>
  <c r="C22" i="1"/>
  <c r="C19" i="1"/>
  <c r="C16" i="1"/>
  <c r="B10" i="1"/>
  <c r="C10" i="1" s="1"/>
  <c r="B7" i="1"/>
  <c r="C7" i="1" s="1"/>
  <c r="I90" i="2"/>
  <c r="I89" i="2"/>
  <c r="I88" i="2"/>
  <c r="I72" i="2"/>
  <c r="I65" i="2"/>
  <c r="I64" i="2"/>
  <c r="I59" i="2"/>
  <c r="I58" i="2"/>
  <c r="I53" i="2"/>
  <c r="I52" i="2"/>
  <c r="I51" i="2"/>
  <c r="I46" i="2"/>
  <c r="I45" i="2"/>
  <c r="I38" i="2"/>
  <c r="I33" i="2"/>
  <c r="I32" i="2"/>
  <c r="I31" i="2"/>
  <c r="I17" i="2"/>
  <c r="I13" i="2"/>
  <c r="I118" i="2"/>
  <c r="I100" i="2"/>
  <c r="I99" i="2"/>
  <c r="I98" i="2"/>
  <c r="I75" i="2"/>
  <c r="I73" i="2"/>
  <c r="I68" i="2"/>
  <c r="I60" i="2"/>
  <c r="I56" i="2"/>
  <c r="I55" i="2"/>
  <c r="I54" i="2"/>
  <c r="I48" i="2"/>
  <c r="I47" i="2"/>
  <c r="I42" i="2"/>
  <c r="I30" i="2"/>
  <c r="I25" i="2"/>
  <c r="I24" i="2"/>
  <c r="I16" i="2"/>
  <c r="I15" i="2"/>
  <c r="I109" i="2"/>
  <c r="I106" i="2"/>
  <c r="I105" i="2"/>
  <c r="I103" i="2"/>
  <c r="I102" i="2"/>
  <c r="I86" i="2"/>
  <c r="I81" i="2"/>
  <c r="I80" i="2"/>
  <c r="I66" i="2"/>
  <c r="I62" i="2"/>
  <c r="I61" i="2"/>
  <c r="I27" i="2"/>
  <c r="I26" i="2"/>
  <c r="I14" i="2"/>
  <c r="C34" i="1"/>
  <c r="I117" i="2"/>
  <c r="I116" i="2"/>
  <c r="I115" i="2"/>
  <c r="I104" i="2"/>
  <c r="I101" i="2"/>
  <c r="I97" i="2"/>
  <c r="I94" i="2"/>
  <c r="I93" i="2"/>
  <c r="I85" i="2"/>
  <c r="I83" i="2"/>
  <c r="I82" i="2"/>
  <c r="I78" i="2"/>
  <c r="I74" i="2"/>
  <c r="I69" i="2"/>
  <c r="I57" i="2"/>
  <c r="I50" i="2"/>
  <c r="I49" i="2"/>
  <c r="I44" i="2"/>
  <c r="I43" i="2"/>
  <c r="I41" i="2"/>
  <c r="I37" i="2"/>
  <c r="I36" i="2"/>
  <c r="I23" i="2"/>
  <c r="I22" i="2"/>
  <c r="I21" i="2"/>
  <c r="I12" i="2"/>
  <c r="C13" i="1"/>
  <c r="C33" i="1" l="1"/>
  <c r="C32" i="1"/>
  <c r="D31" i="1"/>
  <c r="F40" i="1"/>
  <c r="E42" i="1"/>
  <c r="D37" i="1"/>
  <c r="C38" i="1"/>
  <c r="C39" i="1"/>
  <c r="D28" i="1"/>
  <c r="C30" i="1"/>
  <c r="C29" i="1"/>
  <c r="D25" i="1"/>
  <c r="C26" i="1"/>
  <c r="C27" i="1"/>
  <c r="D22" i="1"/>
  <c r="C23" i="1"/>
  <c r="C24" i="1"/>
  <c r="D19" i="1"/>
  <c r="C20" i="1"/>
  <c r="C21" i="1"/>
  <c r="D16" i="1"/>
  <c r="C17" i="1"/>
  <c r="C18" i="1"/>
  <c r="D10" i="1"/>
  <c r="C12" i="1"/>
  <c r="C11" i="1"/>
  <c r="D7" i="1"/>
  <c r="C8" i="1"/>
  <c r="C9" i="1"/>
  <c r="C36" i="1"/>
  <c r="D34" i="1"/>
  <c r="C35" i="1"/>
  <c r="D13" i="1"/>
  <c r="C14" i="1"/>
  <c r="C15" i="1"/>
  <c r="I2" i="2"/>
  <c r="D32" i="1" l="1"/>
  <c r="D33" i="1"/>
  <c r="E31" i="1"/>
  <c r="G40" i="1"/>
  <c r="H40" i="1" s="1"/>
  <c r="I40" i="1" s="1"/>
  <c r="J40" i="1" s="1"/>
  <c r="F41" i="1"/>
  <c r="F42" i="1"/>
  <c r="E37" i="1"/>
  <c r="D38" i="1"/>
  <c r="D39" i="1"/>
  <c r="E28" i="1"/>
  <c r="D29" i="1"/>
  <c r="D30" i="1"/>
  <c r="E25" i="1"/>
  <c r="D27" i="1"/>
  <c r="E22" i="1"/>
  <c r="D23" i="1"/>
  <c r="D24" i="1"/>
  <c r="E19" i="1"/>
  <c r="D20" i="1"/>
  <c r="D21" i="1"/>
  <c r="E16" i="1"/>
  <c r="D18" i="1"/>
  <c r="E10" i="1"/>
  <c r="D11" i="1"/>
  <c r="D12" i="1"/>
  <c r="E7" i="1"/>
  <c r="F7" i="1" s="1"/>
  <c r="G7" i="1" s="1"/>
  <c r="D8" i="1"/>
  <c r="D9" i="1"/>
  <c r="E34" i="1"/>
  <c r="D35" i="1"/>
  <c r="D36" i="1"/>
  <c r="E13" i="1"/>
  <c r="D14" i="1"/>
  <c r="D15" i="1"/>
  <c r="E33" i="1" l="1"/>
  <c r="F31" i="1"/>
  <c r="E32" i="1"/>
  <c r="K40" i="1"/>
  <c r="J41" i="1"/>
  <c r="J42" i="1"/>
  <c r="F37" i="1"/>
  <c r="E38" i="1"/>
  <c r="E39" i="1"/>
  <c r="E29" i="1"/>
  <c r="E30" i="1"/>
  <c r="F28" i="1"/>
  <c r="F25" i="1"/>
  <c r="E27" i="1"/>
  <c r="F22" i="1"/>
  <c r="E23" i="1"/>
  <c r="E24" i="1"/>
  <c r="F19" i="1"/>
  <c r="E20" i="1"/>
  <c r="E21" i="1"/>
  <c r="F16" i="1"/>
  <c r="E18" i="1"/>
  <c r="F10" i="1"/>
  <c r="E11" i="1"/>
  <c r="E12" i="1"/>
  <c r="H7" i="1"/>
  <c r="G9" i="1"/>
  <c r="F34" i="1"/>
  <c r="E36" i="1"/>
  <c r="E14" i="1"/>
  <c r="E15" i="1"/>
  <c r="F13" i="1"/>
  <c r="F32" i="1" l="1"/>
  <c r="F33" i="1"/>
  <c r="G31" i="1"/>
  <c r="L40" i="1"/>
  <c r="K41" i="1"/>
  <c r="K42" i="1"/>
  <c r="G37" i="1"/>
  <c r="F38" i="1"/>
  <c r="F39" i="1"/>
  <c r="G28" i="1"/>
  <c r="H28" i="1" s="1"/>
  <c r="I28" i="1" s="1"/>
  <c r="J28" i="1" s="1"/>
  <c r="F30" i="1"/>
  <c r="F29" i="1"/>
  <c r="G25" i="1"/>
  <c r="H25" i="1" s="1"/>
  <c r="I25" i="1" s="1"/>
  <c r="F27" i="1"/>
  <c r="G22" i="1"/>
  <c r="F23" i="1"/>
  <c r="F24" i="1"/>
  <c r="G19" i="1"/>
  <c r="H19" i="1" s="1"/>
  <c r="I19" i="1" s="1"/>
  <c r="J19" i="1" s="1"/>
  <c r="F20" i="1"/>
  <c r="G16" i="1"/>
  <c r="H16" i="1" s="1"/>
  <c r="I16" i="1" s="1"/>
  <c r="J16" i="1" s="1"/>
  <c r="F17" i="1"/>
  <c r="G10" i="1"/>
  <c r="F11" i="1"/>
  <c r="F12" i="1"/>
  <c r="I7" i="1"/>
  <c r="H9" i="1"/>
  <c r="F36" i="1"/>
  <c r="G34" i="1"/>
  <c r="F14" i="1"/>
  <c r="F15" i="1"/>
  <c r="G13" i="1"/>
  <c r="G32" i="1" l="1"/>
  <c r="H31" i="1"/>
  <c r="M40" i="1"/>
  <c r="L41" i="1"/>
  <c r="L42" i="1"/>
  <c r="H37" i="1"/>
  <c r="I37" i="1" s="1"/>
  <c r="J37" i="1" s="1"/>
  <c r="G38" i="1"/>
  <c r="G39" i="1"/>
  <c r="J30" i="1"/>
  <c r="K28" i="1"/>
  <c r="J25" i="1"/>
  <c r="I27" i="1"/>
  <c r="H22" i="1"/>
  <c r="G23" i="1"/>
  <c r="G24" i="1"/>
  <c r="K19" i="1"/>
  <c r="L19" i="1" s="1"/>
  <c r="M19" i="1" s="1"/>
  <c r="N19" i="1" s="1"/>
  <c r="O19" i="1" s="1"/>
  <c r="P19" i="1" s="1"/>
  <c r="Q19" i="1" s="1"/>
  <c r="J20" i="1"/>
  <c r="K16" i="1"/>
  <c r="J18" i="1"/>
  <c r="H10" i="1"/>
  <c r="G11" i="1"/>
  <c r="G12" i="1"/>
  <c r="J7" i="1"/>
  <c r="I9" i="1"/>
  <c r="H34" i="1"/>
  <c r="G36" i="1"/>
  <c r="H13" i="1"/>
  <c r="G14" i="1"/>
  <c r="G15" i="1"/>
  <c r="H32" i="1" l="1"/>
  <c r="I31" i="1"/>
  <c r="N40" i="1"/>
  <c r="M41" i="1"/>
  <c r="M42" i="1"/>
  <c r="K37" i="1"/>
  <c r="J38" i="1"/>
  <c r="J39" i="1"/>
  <c r="K30" i="1"/>
  <c r="L28" i="1"/>
  <c r="M28" i="1" s="1"/>
  <c r="N28" i="1" s="1"/>
  <c r="O28" i="1" s="1"/>
  <c r="K25" i="1"/>
  <c r="J27" i="1"/>
  <c r="I22" i="1"/>
  <c r="H23" i="1"/>
  <c r="H24" i="1"/>
  <c r="R19" i="1"/>
  <c r="Q20" i="1"/>
  <c r="Q21" i="1"/>
  <c r="L16" i="1"/>
  <c r="K18" i="1"/>
  <c r="I10" i="1"/>
  <c r="H12" i="1"/>
  <c r="K7" i="1"/>
  <c r="J8" i="1"/>
  <c r="J9" i="1"/>
  <c r="I34" i="1"/>
  <c r="J34" i="1" s="1"/>
  <c r="K34" i="1" s="1"/>
  <c r="L34" i="1" s="1"/>
  <c r="H36" i="1"/>
  <c r="H14" i="1"/>
  <c r="H15" i="1"/>
  <c r="I13" i="1"/>
  <c r="J31" i="1" l="1"/>
  <c r="I32" i="1"/>
  <c r="O40" i="1"/>
  <c r="N42" i="1"/>
  <c r="L37" i="1"/>
  <c r="K38" i="1"/>
  <c r="K39" i="1"/>
  <c r="O29" i="1"/>
  <c r="P28" i="1"/>
  <c r="O30" i="1"/>
  <c r="L25" i="1"/>
  <c r="K27" i="1"/>
  <c r="J22" i="1"/>
  <c r="I24" i="1"/>
  <c r="S19" i="1"/>
  <c r="R20" i="1"/>
  <c r="R21" i="1"/>
  <c r="M16" i="1"/>
  <c r="N16" i="1" s="1"/>
  <c r="O16" i="1" s="1"/>
  <c r="P16" i="1" s="1"/>
  <c r="Q16" i="1" s="1"/>
  <c r="R16" i="1" s="1"/>
  <c r="S16" i="1" s="1"/>
  <c r="T16" i="1" s="1"/>
  <c r="U16" i="1" s="1"/>
  <c r="L18" i="1"/>
  <c r="J10" i="1"/>
  <c r="I12" i="1"/>
  <c r="L7" i="1"/>
  <c r="K8" i="1"/>
  <c r="K9" i="1"/>
  <c r="M34" i="1"/>
  <c r="L36" i="1"/>
  <c r="J13" i="1"/>
  <c r="I14" i="1"/>
  <c r="I15" i="1"/>
  <c r="J32" i="1" l="1"/>
  <c r="K31" i="1"/>
  <c r="P40" i="1"/>
  <c r="O42" i="1"/>
  <c r="M37" i="1"/>
  <c r="L38" i="1"/>
  <c r="L39" i="1"/>
  <c r="P29" i="1"/>
  <c r="Q28" i="1"/>
  <c r="P30" i="1"/>
  <c r="M25" i="1"/>
  <c r="L27" i="1"/>
  <c r="K22" i="1"/>
  <c r="J23" i="1"/>
  <c r="J24" i="1"/>
  <c r="T19" i="1"/>
  <c r="S20" i="1"/>
  <c r="V16" i="1"/>
  <c r="U18" i="1"/>
  <c r="K10" i="1"/>
  <c r="J11" i="1"/>
  <c r="J12" i="1"/>
  <c r="M7" i="1"/>
  <c r="L8" i="1"/>
  <c r="L9" i="1"/>
  <c r="M36" i="1"/>
  <c r="N34" i="1"/>
  <c r="O34" i="1" s="1"/>
  <c r="P34" i="1" s="1"/>
  <c r="Q34" i="1" s="1"/>
  <c r="K13" i="1"/>
  <c r="J15" i="1"/>
  <c r="L31" i="1" l="1"/>
  <c r="K32" i="1"/>
  <c r="Q40" i="1"/>
  <c r="P42" i="1"/>
  <c r="N37" i="1"/>
  <c r="M38" i="1"/>
  <c r="M39" i="1"/>
  <c r="Q30" i="1"/>
  <c r="R28" i="1"/>
  <c r="S28" i="1" s="1"/>
  <c r="T28" i="1" s="1"/>
  <c r="U28" i="1" s="1"/>
  <c r="V28" i="1" s="1"/>
  <c r="W28" i="1" s="1"/>
  <c r="N25" i="1"/>
  <c r="O25" i="1" s="1"/>
  <c r="P25" i="1" s="1"/>
  <c r="Q25" i="1" s="1"/>
  <c r="M27" i="1"/>
  <c r="L22" i="1"/>
  <c r="K24" i="1"/>
  <c r="U19" i="1"/>
  <c r="V19" i="1" s="1"/>
  <c r="W19" i="1" s="1"/>
  <c r="X19" i="1" s="1"/>
  <c r="T20" i="1"/>
  <c r="W16" i="1"/>
  <c r="V18" i="1"/>
  <c r="L10" i="1"/>
  <c r="M10" i="1" s="1"/>
  <c r="N10" i="1" s="1"/>
  <c r="O10" i="1" s="1"/>
  <c r="K12" i="1"/>
  <c r="N7" i="1"/>
  <c r="M8" i="1"/>
  <c r="M9" i="1"/>
  <c r="R34" i="1"/>
  <c r="S34" i="1" s="1"/>
  <c r="T34" i="1" s="1"/>
  <c r="U34" i="1" s="1"/>
  <c r="V34" i="1" s="1"/>
  <c r="Q35" i="1"/>
  <c r="K15" i="1"/>
  <c r="L13" i="1"/>
  <c r="M31" i="1" l="1"/>
  <c r="L32" i="1"/>
  <c r="R40" i="1"/>
  <c r="Q42" i="1"/>
  <c r="O37" i="1"/>
  <c r="N38" i="1"/>
  <c r="N39" i="1"/>
  <c r="W30" i="1"/>
  <c r="X28" i="1"/>
  <c r="R25" i="1"/>
  <c r="Q27" i="1"/>
  <c r="M22" i="1"/>
  <c r="L24" i="1"/>
  <c r="Y19" i="1"/>
  <c r="X21" i="1"/>
  <c r="X16" i="1"/>
  <c r="W18" i="1"/>
  <c r="P10" i="1"/>
  <c r="O12" i="1"/>
  <c r="O7" i="1"/>
  <c r="N9" i="1"/>
  <c r="V36" i="1"/>
  <c r="W34" i="1"/>
  <c r="M13" i="1"/>
  <c r="L15" i="1"/>
  <c r="N31" i="1" l="1"/>
  <c r="M32" i="1"/>
  <c r="S40" i="1"/>
  <c r="R42" i="1"/>
  <c r="P37" i="1"/>
  <c r="O38" i="1"/>
  <c r="O39" i="1"/>
  <c r="Y28" i="1"/>
  <c r="X30" i="1"/>
  <c r="S25" i="1"/>
  <c r="R26" i="1"/>
  <c r="R27" i="1"/>
  <c r="N22" i="1"/>
  <c r="M24" i="1"/>
  <c r="Z19" i="1"/>
  <c r="Y21" i="1"/>
  <c r="Y16" i="1"/>
  <c r="Z16" i="1" s="1"/>
  <c r="AA16" i="1" s="1"/>
  <c r="AB16" i="1" s="1"/>
  <c r="X18" i="1"/>
  <c r="Q10" i="1"/>
  <c r="P12" i="1"/>
  <c r="P7" i="1"/>
  <c r="O9" i="1"/>
  <c r="W35" i="1"/>
  <c r="W36" i="1"/>
  <c r="X34" i="1"/>
  <c r="N13" i="1"/>
  <c r="M15" i="1"/>
  <c r="O31" i="1" l="1"/>
  <c r="P31" i="1" s="1"/>
  <c r="Q31" i="1" s="1"/>
  <c r="N32" i="1"/>
  <c r="T40" i="1"/>
  <c r="S42" i="1"/>
  <c r="Q37" i="1"/>
  <c r="P38" i="1"/>
  <c r="P39" i="1"/>
  <c r="Y30" i="1"/>
  <c r="Z28" i="1"/>
  <c r="T25" i="1"/>
  <c r="U25" i="1" s="1"/>
  <c r="S26" i="1"/>
  <c r="O22" i="1"/>
  <c r="N23" i="1"/>
  <c r="N24" i="1"/>
  <c r="AA19" i="1"/>
  <c r="Z20" i="1"/>
  <c r="Z21" i="1"/>
  <c r="AC16" i="1"/>
  <c r="AB17" i="1"/>
  <c r="R10" i="1"/>
  <c r="Q12" i="1"/>
  <c r="Q7" i="1"/>
  <c r="P9" i="1"/>
  <c r="Y34" i="1"/>
  <c r="X36" i="1"/>
  <c r="O13" i="1"/>
  <c r="N15" i="1"/>
  <c r="R31" i="1" l="1"/>
  <c r="S31" i="1" s="1"/>
  <c r="T31" i="1" s="1"/>
  <c r="Q32" i="1"/>
  <c r="U40" i="1"/>
  <c r="T42" i="1"/>
  <c r="R37" i="1"/>
  <c r="Q38" i="1"/>
  <c r="Q39" i="1"/>
  <c r="AA28" i="1"/>
  <c r="Z30" i="1"/>
  <c r="V25" i="1"/>
  <c r="W25" i="1" s="1"/>
  <c r="X25" i="1" s="1"/>
  <c r="U27" i="1"/>
  <c r="P22" i="1"/>
  <c r="O24" i="1"/>
  <c r="AB19" i="1"/>
  <c r="AA20" i="1"/>
  <c r="AA21" i="1"/>
  <c r="AD16" i="1"/>
  <c r="AC17" i="1"/>
  <c r="AC18" i="1"/>
  <c r="S10" i="1"/>
  <c r="R11" i="1"/>
  <c r="R12" i="1"/>
  <c r="R7" i="1"/>
  <c r="Q8" i="1"/>
  <c r="Q9" i="1"/>
  <c r="Z34" i="1"/>
  <c r="Y36" i="1"/>
  <c r="P13" i="1"/>
  <c r="O14" i="1"/>
  <c r="O15" i="1"/>
  <c r="T32" i="1" l="1"/>
  <c r="U31" i="1"/>
  <c r="V31" i="1" s="1"/>
  <c r="W31" i="1" s="1"/>
  <c r="X31" i="1" s="1"/>
  <c r="Y31" i="1" s="1"/>
  <c r="Z31" i="1" s="1"/>
  <c r="AA31" i="1" s="1"/>
  <c r="V40" i="1"/>
  <c r="U42" i="1"/>
  <c r="S37" i="1"/>
  <c r="R38" i="1"/>
  <c r="R39" i="1"/>
  <c r="AA30" i="1"/>
  <c r="AB28" i="1"/>
  <c r="AA29" i="1"/>
  <c r="Y25" i="1"/>
  <c r="X27" i="1"/>
  <c r="Q22" i="1"/>
  <c r="P24" i="1"/>
  <c r="AC19" i="1"/>
  <c r="AB20" i="1"/>
  <c r="AB21" i="1"/>
  <c r="AE16" i="1"/>
  <c r="AD17" i="1"/>
  <c r="AD18" i="1"/>
  <c r="T10" i="1"/>
  <c r="S11" i="1"/>
  <c r="S12" i="1"/>
  <c r="S7" i="1"/>
  <c r="R8" i="1"/>
  <c r="R9" i="1"/>
  <c r="Z36" i="1"/>
  <c r="AA34" i="1"/>
  <c r="Q13" i="1"/>
  <c r="P14" i="1"/>
  <c r="P15" i="1"/>
  <c r="AA32" i="1" l="1"/>
  <c r="AB31" i="1"/>
  <c r="AC31" i="1" s="1"/>
  <c r="AD31" i="1" s="1"/>
  <c r="AE31" i="1" s="1"/>
  <c r="W40" i="1"/>
  <c r="V42" i="1"/>
  <c r="T37" i="1"/>
  <c r="S38" i="1"/>
  <c r="S39" i="1"/>
  <c r="AB30" i="1"/>
  <c r="AC28" i="1"/>
  <c r="Z25" i="1"/>
  <c r="Y26" i="1"/>
  <c r="Y27" i="1"/>
  <c r="R22" i="1"/>
  <c r="Q24" i="1"/>
  <c r="AD19" i="1"/>
  <c r="AC21" i="1"/>
  <c r="AF16" i="1"/>
  <c r="AE17" i="1"/>
  <c r="U10" i="1"/>
  <c r="T12" i="1"/>
  <c r="T11" i="1"/>
  <c r="T7" i="1"/>
  <c r="S8" i="1"/>
  <c r="S9" i="1"/>
  <c r="AA36" i="1"/>
  <c r="AB34" i="1"/>
  <c r="R13" i="1"/>
  <c r="Q15" i="1"/>
  <c r="AF31" i="1" l="1"/>
  <c r="AE32" i="1"/>
  <c r="AE33" i="1"/>
  <c r="X40" i="1"/>
  <c r="W42" i="1"/>
  <c r="U37" i="1"/>
  <c r="T38" i="1"/>
  <c r="T39" i="1"/>
  <c r="AD28" i="1"/>
  <c r="AC30" i="1"/>
  <c r="AA25" i="1"/>
  <c r="Z26" i="1"/>
  <c r="Z27" i="1"/>
  <c r="S22" i="1"/>
  <c r="R23" i="1"/>
  <c r="R24" i="1"/>
  <c r="AE19" i="1"/>
  <c r="AD21" i="1"/>
  <c r="AG16" i="1"/>
  <c r="AF17" i="1"/>
  <c r="V10" i="1"/>
  <c r="W10" i="1" s="1"/>
  <c r="X10" i="1" s="1"/>
  <c r="U12" i="1"/>
  <c r="U7" i="1"/>
  <c r="T8" i="1"/>
  <c r="T9" i="1"/>
  <c r="AC34" i="1"/>
  <c r="AD34" i="1" s="1"/>
  <c r="AE34" i="1" s="1"/>
  <c r="AB36" i="1"/>
  <c r="S13" i="1"/>
  <c r="R15" i="1"/>
  <c r="AG31" i="1" l="1"/>
  <c r="AF33" i="1"/>
  <c r="Y40" i="1"/>
  <c r="X42" i="1"/>
  <c r="V37" i="1"/>
  <c r="U38" i="1"/>
  <c r="U39" i="1"/>
  <c r="AD30" i="1"/>
  <c r="AE28" i="1"/>
  <c r="AB25" i="1"/>
  <c r="AC25" i="1" s="1"/>
  <c r="AD25" i="1" s="1"/>
  <c r="AE25" i="1" s="1"/>
  <c r="AF25" i="1" s="1"/>
  <c r="AG25" i="1" s="1"/>
  <c r="AH25" i="1" s="1"/>
  <c r="AI25" i="1" s="1"/>
  <c r="AA26" i="1"/>
  <c r="T22" i="1"/>
  <c r="S23" i="1"/>
  <c r="S24" i="1"/>
  <c r="AF19" i="1"/>
  <c r="AG19" i="1" s="1"/>
  <c r="AH19" i="1" s="1"/>
  <c r="AE20" i="1"/>
  <c r="AE21" i="1"/>
  <c r="AH16" i="1"/>
  <c r="AG17" i="1"/>
  <c r="Y10" i="1"/>
  <c r="X11" i="1"/>
  <c r="V7" i="1"/>
  <c r="U8" i="1"/>
  <c r="U9" i="1"/>
  <c r="AE36" i="1"/>
  <c r="AF34" i="1"/>
  <c r="T13" i="1"/>
  <c r="S15" i="1"/>
  <c r="AG33" i="1" l="1"/>
  <c r="AH31" i="1"/>
  <c r="AG32" i="1"/>
  <c r="Z40" i="1"/>
  <c r="Y42" i="1"/>
  <c r="W37" i="1"/>
  <c r="V38" i="1"/>
  <c r="V39" i="1"/>
  <c r="AF28" i="1"/>
  <c r="AE30" i="1"/>
  <c r="AJ25" i="1"/>
  <c r="AI26" i="1"/>
  <c r="AI27" i="1"/>
  <c r="U22" i="1"/>
  <c r="T23" i="1"/>
  <c r="T24" i="1"/>
  <c r="AI19" i="1"/>
  <c r="AH21" i="1"/>
  <c r="AI16" i="1"/>
  <c r="AH17" i="1"/>
  <c r="AH18" i="1"/>
  <c r="Z10" i="1"/>
  <c r="Y11" i="1"/>
  <c r="W7" i="1"/>
  <c r="V8" i="1"/>
  <c r="V9" i="1"/>
  <c r="AG34" i="1"/>
  <c r="AF36" i="1"/>
  <c r="U13" i="1"/>
  <c r="T15" i="1"/>
  <c r="AH32" i="1" l="1"/>
  <c r="AH33" i="1"/>
  <c r="AI31" i="1"/>
  <c r="AA40" i="1"/>
  <c r="Z41" i="1"/>
  <c r="Z42" i="1"/>
  <c r="X37" i="1"/>
  <c r="W38" i="1"/>
  <c r="W39" i="1"/>
  <c r="AF30" i="1"/>
  <c r="AG28" i="1"/>
  <c r="AF29" i="1"/>
  <c r="AK25" i="1"/>
  <c r="AJ26" i="1"/>
  <c r="AJ27" i="1"/>
  <c r="V22" i="1"/>
  <c r="U24" i="1"/>
  <c r="AJ19" i="1"/>
  <c r="AI21" i="1"/>
  <c r="AJ16" i="1"/>
  <c r="AI17" i="1"/>
  <c r="AI18" i="1"/>
  <c r="AA10" i="1"/>
  <c r="Z11" i="1"/>
  <c r="X7" i="1"/>
  <c r="W8" i="1"/>
  <c r="W9" i="1"/>
  <c r="AH34" i="1"/>
  <c r="AI34" i="1" s="1"/>
  <c r="AJ34" i="1" s="1"/>
  <c r="AG36" i="1"/>
  <c r="V13" i="1"/>
  <c r="U15" i="1"/>
  <c r="AI32" i="1" l="1"/>
  <c r="AI33" i="1"/>
  <c r="AJ31" i="1"/>
  <c r="AB40" i="1"/>
  <c r="AA42" i="1"/>
  <c r="Y37" i="1"/>
  <c r="X38" i="1"/>
  <c r="X39" i="1"/>
  <c r="AG30" i="1"/>
  <c r="AH28" i="1"/>
  <c r="AG29" i="1"/>
  <c r="AL25" i="1"/>
  <c r="AK26" i="1"/>
  <c r="AK27" i="1"/>
  <c r="W22" i="1"/>
  <c r="V24" i="1"/>
  <c r="AK19" i="1"/>
  <c r="AJ21" i="1"/>
  <c r="AK16" i="1"/>
  <c r="AJ17" i="1"/>
  <c r="AJ18" i="1"/>
  <c r="AB10" i="1"/>
  <c r="AA11" i="1"/>
  <c r="Y7" i="1"/>
  <c r="X8" i="1"/>
  <c r="X9" i="1"/>
  <c r="AK34" i="1"/>
  <c r="AJ35" i="1"/>
  <c r="AJ36" i="1"/>
  <c r="W13" i="1"/>
  <c r="V14" i="1"/>
  <c r="V15" i="1"/>
  <c r="AJ33" i="1" l="1"/>
  <c r="AK31" i="1"/>
  <c r="AJ32" i="1"/>
  <c r="AC40" i="1"/>
  <c r="AB42" i="1"/>
  <c r="Z37" i="1"/>
  <c r="Y38" i="1"/>
  <c r="Y39" i="1"/>
  <c r="AI28" i="1"/>
  <c r="AJ28" i="1" s="1"/>
  <c r="AK28" i="1" s="1"/>
  <c r="AL28" i="1" s="1"/>
  <c r="AH29" i="1"/>
  <c r="AH30" i="1"/>
  <c r="AM25" i="1"/>
  <c r="AL26" i="1"/>
  <c r="AL27" i="1"/>
  <c r="X22" i="1"/>
  <c r="W24" i="1"/>
  <c r="AL19" i="1"/>
  <c r="AK20" i="1"/>
  <c r="AK21" i="1"/>
  <c r="AL16" i="1"/>
  <c r="AK17" i="1"/>
  <c r="AK18" i="1"/>
  <c r="AC10" i="1"/>
  <c r="AB11" i="1"/>
  <c r="AB12" i="1"/>
  <c r="Z7" i="1"/>
  <c r="Y8" i="1"/>
  <c r="Y9" i="1"/>
  <c r="AL34" i="1"/>
  <c r="AK36" i="1"/>
  <c r="AK35" i="1"/>
  <c r="X13" i="1"/>
  <c r="W14" i="1"/>
  <c r="W15" i="1"/>
  <c r="AK33" i="1" l="1"/>
  <c r="AL31" i="1"/>
  <c r="AK32" i="1"/>
  <c r="AD40" i="1"/>
  <c r="AE40" i="1" s="1"/>
  <c r="AF40" i="1" s="1"/>
  <c r="AG40" i="1" s="1"/>
  <c r="AH40" i="1" s="1"/>
  <c r="AC42" i="1"/>
  <c r="AA37" i="1"/>
  <c r="Z38" i="1"/>
  <c r="Z39" i="1"/>
  <c r="AM28" i="1"/>
  <c r="AL29" i="1"/>
  <c r="AL30" i="1"/>
  <c r="AM26" i="1"/>
  <c r="AM27" i="1"/>
  <c r="AO26" i="1" s="1"/>
  <c r="Y22" i="1"/>
  <c r="X24" i="1"/>
  <c r="AM19" i="1"/>
  <c r="AL20" i="1"/>
  <c r="AL21" i="1"/>
  <c r="AM16" i="1"/>
  <c r="AL17" i="1"/>
  <c r="AL18" i="1"/>
  <c r="AD10" i="1"/>
  <c r="AC12" i="1"/>
  <c r="AC11" i="1"/>
  <c r="AA7" i="1"/>
  <c r="Z8" i="1"/>
  <c r="Z9" i="1"/>
  <c r="AM34" i="1"/>
  <c r="AL35" i="1"/>
  <c r="AL36" i="1"/>
  <c r="Y13" i="1"/>
  <c r="X15" i="1"/>
  <c r="AL32" i="1" l="1"/>
  <c r="AM31" i="1"/>
  <c r="AL33" i="1"/>
  <c r="AI40" i="1"/>
  <c r="AH41" i="1"/>
  <c r="AH42" i="1"/>
  <c r="AB37" i="1"/>
  <c r="AA38" i="1"/>
  <c r="AA39" i="1"/>
  <c r="AM30" i="1"/>
  <c r="AO29" i="1" s="1"/>
  <c r="AM29" i="1"/>
  <c r="Z22" i="1"/>
  <c r="Y24" i="1"/>
  <c r="AM20" i="1"/>
  <c r="AM21" i="1"/>
  <c r="AO20" i="1" s="1"/>
  <c r="AM17" i="1"/>
  <c r="AM18" i="1"/>
  <c r="AO17" i="1" s="1"/>
  <c r="AE10" i="1"/>
  <c r="AD11" i="1"/>
  <c r="AD12" i="1"/>
  <c r="AB7" i="1"/>
  <c r="AA8" i="1"/>
  <c r="AA9" i="1"/>
  <c r="AM36" i="1"/>
  <c r="AO35" i="1" s="1"/>
  <c r="AM35" i="1"/>
  <c r="Z13" i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Y15" i="1"/>
  <c r="AM32" i="1" l="1"/>
  <c r="AM33" i="1"/>
  <c r="AO32" i="1" s="1"/>
  <c r="AJ40" i="1"/>
  <c r="AI41" i="1"/>
  <c r="AI42" i="1"/>
  <c r="AC37" i="1"/>
  <c r="AD37" i="1" s="1"/>
  <c r="AE37" i="1" s="1"/>
  <c r="AB38" i="1"/>
  <c r="AB39" i="1"/>
  <c r="AA22" i="1"/>
  <c r="Z24" i="1"/>
  <c r="AF10" i="1"/>
  <c r="AG10" i="1" s="1"/>
  <c r="AH10" i="1" s="1"/>
  <c r="AI10" i="1" s="1"/>
  <c r="AE12" i="1"/>
  <c r="AC7" i="1"/>
  <c r="AB9" i="1"/>
  <c r="AK13" i="1"/>
  <c r="AJ14" i="1"/>
  <c r="AK40" i="1" l="1"/>
  <c r="AJ41" i="1"/>
  <c r="AJ42" i="1"/>
  <c r="AF37" i="1"/>
  <c r="AE38" i="1"/>
  <c r="AE39" i="1"/>
  <c r="AB22" i="1"/>
  <c r="AA24" i="1"/>
  <c r="AJ10" i="1"/>
  <c r="AI12" i="1"/>
  <c r="AD7" i="1"/>
  <c r="AC9" i="1"/>
  <c r="AL13" i="1"/>
  <c r="AK14" i="1"/>
  <c r="AK15" i="1"/>
  <c r="AL40" i="1" l="1"/>
  <c r="AK41" i="1"/>
  <c r="AK42" i="1"/>
  <c r="AG37" i="1"/>
  <c r="AF39" i="1"/>
  <c r="AC22" i="1"/>
  <c r="AB24" i="1"/>
  <c r="AK10" i="1"/>
  <c r="AJ11" i="1"/>
  <c r="AJ12" i="1"/>
  <c r="AE7" i="1"/>
  <c r="AD9" i="1"/>
  <c r="AM13" i="1"/>
  <c r="AL15" i="1"/>
  <c r="AM40" i="1" l="1"/>
  <c r="AL41" i="1"/>
  <c r="AL42" i="1"/>
  <c r="AH37" i="1"/>
  <c r="AG39" i="1"/>
  <c r="AD22" i="1"/>
  <c r="AC23" i="1"/>
  <c r="AC24" i="1"/>
  <c r="AL10" i="1"/>
  <c r="AK12" i="1"/>
  <c r="AK11" i="1"/>
  <c r="AF7" i="1"/>
  <c r="AE8" i="1"/>
  <c r="AM14" i="1"/>
  <c r="AM15" i="1"/>
  <c r="AO14" i="1" s="1"/>
  <c r="AM41" i="1" l="1"/>
  <c r="AM42" i="1"/>
  <c r="AO41" i="1" s="1"/>
  <c r="AI37" i="1"/>
  <c r="AH39" i="1"/>
  <c r="AE22" i="1"/>
  <c r="AD23" i="1"/>
  <c r="AD24" i="1"/>
  <c r="AM10" i="1"/>
  <c r="AL11" i="1"/>
  <c r="AL12" i="1"/>
  <c r="AG7" i="1"/>
  <c r="AF8" i="1"/>
  <c r="AJ37" i="1" l="1"/>
  <c r="AI39" i="1"/>
  <c r="AF22" i="1"/>
  <c r="AE24" i="1"/>
  <c r="AM12" i="1"/>
  <c r="AO11" i="1" s="1"/>
  <c r="AM11" i="1"/>
  <c r="AH7" i="1"/>
  <c r="AG8" i="1"/>
  <c r="AG9" i="1"/>
  <c r="AK37" i="1" l="1"/>
  <c r="AJ38" i="1"/>
  <c r="AJ39" i="1"/>
  <c r="AG22" i="1"/>
  <c r="AF24" i="1"/>
  <c r="AI7" i="1"/>
  <c r="AH8" i="1"/>
  <c r="AH9" i="1"/>
  <c r="AL37" i="1" l="1"/>
  <c r="AK38" i="1"/>
  <c r="AK39" i="1"/>
  <c r="AH22" i="1"/>
  <c r="AG24" i="1"/>
  <c r="AJ7" i="1"/>
  <c r="AI9" i="1"/>
  <c r="AM37" i="1" l="1"/>
  <c r="AL38" i="1"/>
  <c r="AL39" i="1"/>
  <c r="AI22" i="1"/>
  <c r="AH24" i="1"/>
  <c r="AK7" i="1"/>
  <c r="AJ8" i="1"/>
  <c r="AJ9" i="1"/>
  <c r="AM38" i="1" l="1"/>
  <c r="AM39" i="1"/>
  <c r="AO38" i="1" s="1"/>
  <c r="AJ22" i="1"/>
  <c r="AI24" i="1"/>
  <c r="AL7" i="1"/>
  <c r="AK8" i="1"/>
  <c r="AK9" i="1"/>
  <c r="AK22" i="1" l="1"/>
  <c r="AJ24" i="1"/>
  <c r="AM7" i="1"/>
  <c r="AL8" i="1"/>
  <c r="AL9" i="1"/>
  <c r="AL22" i="1" l="1"/>
  <c r="AK24" i="1"/>
  <c r="AM8" i="1"/>
  <c r="AM9" i="1"/>
  <c r="AO8" i="1" s="1"/>
  <c r="AM22" i="1" l="1"/>
  <c r="AL24" i="1"/>
  <c r="AM23" i="1" l="1"/>
  <c r="AM24" i="1"/>
  <c r="AO23" i="1" s="1"/>
  <c r="AO45" i="1" s="1"/>
</calcChain>
</file>

<file path=xl/sharedStrings.xml><?xml version="1.0" encoding="utf-8"?>
<sst xmlns="http://schemas.openxmlformats.org/spreadsheetml/2006/main" count="748" uniqueCount="41">
  <si>
    <t xml:space="preserve">Jahr  </t>
  </si>
  <si>
    <t xml:space="preserve">Monat  </t>
  </si>
  <si>
    <t xml:space="preserve">Starttag  </t>
  </si>
  <si>
    <t>1: So, 2: Mo...</t>
  </si>
  <si>
    <t>Jahresübersicht FeWo Belegung</t>
  </si>
  <si>
    <t>Mo</t>
  </si>
  <si>
    <t>Di</t>
  </si>
  <si>
    <t>Mi</t>
  </si>
  <si>
    <t>Do</t>
  </si>
  <si>
    <t>Fr</t>
  </si>
  <si>
    <t>Sa</t>
  </si>
  <si>
    <t>So</t>
  </si>
  <si>
    <t>FW+DZ</t>
  </si>
  <si>
    <t>belegt</t>
  </si>
  <si>
    <t>x</t>
  </si>
  <si>
    <t>FeWo</t>
  </si>
  <si>
    <t>DZ</t>
  </si>
  <si>
    <t>Summe der Belegungen:</t>
  </si>
  <si>
    <t>FeWo Belegung</t>
  </si>
  <si>
    <t>Monat</t>
  </si>
  <si>
    <t>Wohnung</t>
  </si>
  <si>
    <t>von</t>
  </si>
  <si>
    <t>bis</t>
  </si>
  <si>
    <t>Anz. Erw.</t>
  </si>
  <si>
    <t>Anz. Kind</t>
  </si>
  <si>
    <t>Personen</t>
  </si>
  <si>
    <t>Nächte</t>
  </si>
  <si>
    <t>Tage</t>
  </si>
  <si>
    <t>Januar</t>
  </si>
  <si>
    <t>Februar</t>
  </si>
  <si>
    <t>-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</si>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</sst>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d"/>
  </numFmts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theme="1" tint="0.249977111117893"/>
      <name val="Calibri"/>
      <family val="2"/>
      <scheme val="minor"/>
    </font>
    <font>
      <sz val="16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FFCC"/>
      <name val="Arial"/>
      <family val="2"/>
    </font>
    <font>
      <b/>
      <sz val="11"/>
      <color rgb="FFFFCC99"/>
      <name val="Arial"/>
      <family val="2"/>
    </font>
    <font>
      <b/>
      <sz val="2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CC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CC"/>
      </top>
      <bottom style="thin">
        <color rgb="FFFFFFCC"/>
      </bottom>
      <diagonal/>
    </border>
    <border>
      <left style="thin">
        <color indexed="64"/>
      </left>
      <right style="thin">
        <color indexed="64"/>
      </right>
      <top style="thin">
        <color rgb="FFFFCC99"/>
      </top>
      <bottom style="thin">
        <color rgb="FFFFCC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CC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0" fontId="7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64" fontId="9" fillId="0" borderId="4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10" fillId="5" borderId="11" xfId="0" applyNumberFormat="1" applyFont="1" applyFill="1" applyBorder="1" applyAlignment="1">
      <alignment horizontal="center" vertical="center"/>
    </xf>
    <xf numFmtId="165" fontId="10" fillId="3" borderId="11" xfId="0" applyNumberFormat="1" applyFont="1" applyFill="1" applyBorder="1" applyAlignment="1">
      <alignment horizontal="center" vertical="center"/>
    </xf>
    <xf numFmtId="165" fontId="10" fillId="4" borderId="1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10" fillId="5" borderId="15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0" fillId="3" borderId="15" xfId="0" applyNumberFormat="1" applyFont="1" applyFill="1" applyBorder="1" applyAlignment="1">
      <alignment horizontal="center" vertical="center"/>
    </xf>
    <xf numFmtId="165" fontId="10" fillId="4" borderId="15" xfId="0" applyNumberFormat="1" applyFont="1" applyFill="1" applyBorder="1" applyAlignment="1">
      <alignment horizontal="center" vertical="center"/>
    </xf>
    <xf numFmtId="165" fontId="11" fillId="3" borderId="11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3" borderId="15" xfId="0" applyNumberFormat="1" applyFont="1" applyFill="1" applyBorder="1" applyAlignment="1">
      <alignment horizontal="center" vertical="center"/>
    </xf>
    <xf numFmtId="165" fontId="11" fillId="4" borderId="15" xfId="0" applyNumberFormat="1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1" fillId="0" borderId="0" xfId="0" applyFont="1"/>
    <xf numFmtId="0" fontId="1" fillId="8" borderId="0" xfId="0" applyFont="1" applyFill="1"/>
    <xf numFmtId="0" fontId="0" fillId="8" borderId="0" xfId="0" applyFill="1"/>
    <xf numFmtId="14" fontId="0" fillId="8" borderId="0" xfId="0" applyNumberFormat="1" applyFill="1"/>
    <xf numFmtId="0" fontId="0" fillId="8" borderId="0" xfId="0" applyFill="1" applyAlignment="1">
      <alignment horizontal="center"/>
    </xf>
    <xf numFmtId="0" fontId="2" fillId="0" borderId="0" xfId="0" applyFont="1"/>
    <xf numFmtId="14" fontId="0" fillId="0" borderId="0" xfId="0" applyNumberFormat="1"/>
  </cellXfs>
  <cellStyles count="1">
    <cellStyle name="Standard" xfId="0" builtinId="0"/>
  </cellStyles>
  <dxfs count="104"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auto="1"/>
        </bottom>
        <vertical/>
        <horizontal/>
      </border>
    </dxf>
    <dxf>
      <font>
        <color theme="4" tint="0.59996337778862885"/>
      </font>
      <fill>
        <patternFill>
          <bgColor theme="4" tint="0.59996337778862885"/>
        </patternFill>
      </fill>
      <border>
        <top style="thin">
          <color theme="4" tint="0.59996337778862885"/>
        </top>
        <bottom style="thin">
          <color theme="4" tint="0.59996337778862885"/>
        </bottom>
        <vertical/>
        <horizontal/>
      </border>
    </dxf>
    <dxf>
      <font>
        <color theme="4" tint="0.59996337778862885"/>
      </font>
      <fill>
        <patternFill>
          <bgColor theme="4" tint="0.59996337778862885"/>
        </patternFill>
      </fill>
      <border>
        <bottom style="thin">
          <color theme="4" tint="0.59996337778862885"/>
        </bottom>
      </border>
    </dxf>
    <dxf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026D-85DF-43C8-B948-663B6611FB64}">
  <sheetPr>
    <pageSetUpPr fitToPage="1"/>
  </sheetPr>
  <dimension ref="A1:I120"/>
  <sheetViews>
    <sheetView tabSelected="1" workbookViewId="0">
      <pane ySplit="3" topLeftCell="A4" activePane="bottomLeft" state="frozen"/>
      <selection pane="bottomLeft" activeCell="J1" sqref="J1:K1048576"/>
    </sheetView>
  </sheetViews>
  <sheetFormatPr baseColWidth="10" defaultRowHeight="14.25" x14ac:dyDescent="0.2"/>
  <cols>
    <col min="1" max="1" width="13.5" customWidth="1"/>
    <col min="5" max="9" width="11" style="36"/>
  </cols>
  <sheetData>
    <row r="1" spans="1:9" ht="30" x14ac:dyDescent="0.4">
      <c r="A1" s="46">
        <v>2025</v>
      </c>
      <c r="B1" s="47" t="s">
        <v>18</v>
      </c>
    </row>
    <row r="2" spans="1:9" x14ac:dyDescent="0.2">
      <c r="G2" s="36">
        <f>SUM(G4:G119)</f>
        <v>298</v>
      </c>
      <c r="H2" s="36">
        <f>SUM(H4:H119)</f>
        <v>305</v>
      </c>
      <c r="I2" s="36">
        <f>SUM(I4:I119)</f>
        <v>421</v>
      </c>
    </row>
    <row r="3" spans="1:9" ht="15" x14ac:dyDescent="0.25">
      <c r="A3" s="48" t="s">
        <v>19</v>
      </c>
      <c r="B3" s="48" t="s">
        <v>20</v>
      </c>
      <c r="C3" s="48" t="s">
        <v>21</v>
      </c>
      <c r="D3" s="48" t="s">
        <v>22</v>
      </c>
      <c r="E3" s="37" t="s">
        <v>23</v>
      </c>
      <c r="F3" s="37" t="s">
        <v>24</v>
      </c>
      <c r="G3" s="37" t="s">
        <v>25</v>
      </c>
      <c r="H3" s="37" t="s">
        <v>26</v>
      </c>
      <c r="I3" s="37" t="s">
        <v>27</v>
      </c>
    </row>
    <row r="4" spans="1:9" ht="15" x14ac:dyDescent="0.25">
      <c r="A4" s="49" t="s">
        <v>28</v>
      </c>
      <c r="B4" s="50" t="s">
        <v>16</v>
      </c>
      <c r="C4" s="51">
        <v>45655</v>
      </c>
      <c r="D4" s="51">
        <v>45659</v>
      </c>
      <c r="E4" s="52">
        <v>2</v>
      </c>
      <c r="F4" s="52"/>
      <c r="G4" s="52">
        <f>IF(E4="","",E4+F4)</f>
        <v>2</v>
      </c>
      <c r="H4" s="52">
        <f>IF(OR(C4="",D4=""),"",DATEDIF(C4,D4,"d"))</f>
        <v>4</v>
      </c>
      <c r="I4" s="52">
        <f>IF(H4="","",H4+1)</f>
        <v>5</v>
      </c>
    </row>
    <row r="5" spans="1:9" x14ac:dyDescent="0.2">
      <c r="A5" s="53" t="s">
        <v>28</v>
      </c>
      <c r="B5" t="s">
        <v>15</v>
      </c>
      <c r="C5" s="54">
        <v>45656</v>
      </c>
      <c r="D5" s="54">
        <v>45658</v>
      </c>
      <c r="E5" s="36">
        <v>6</v>
      </c>
      <c r="G5" s="36">
        <f t="shared" ref="G5:G68" si="0">IF(E5="","",E5+F5)</f>
        <v>6</v>
      </c>
      <c r="H5" s="36">
        <f t="shared" ref="H5:H68" si="1">IF(OR(C5="",D5=""),"",DATEDIF(C5,D5,"d"))</f>
        <v>2</v>
      </c>
      <c r="I5" s="36">
        <f t="shared" ref="I5:I68" si="2">IF(H5="","",H5+1)</f>
        <v>3</v>
      </c>
    </row>
    <row r="6" spans="1:9" x14ac:dyDescent="0.2">
      <c r="A6" s="53" t="s">
        <v>28</v>
      </c>
      <c r="B6" t="s">
        <v>15</v>
      </c>
      <c r="C6" s="54">
        <v>45659</v>
      </c>
      <c r="D6" s="54">
        <v>45661</v>
      </c>
      <c r="E6" s="36">
        <v>2</v>
      </c>
      <c r="G6" s="36">
        <f t="shared" si="0"/>
        <v>2</v>
      </c>
      <c r="H6" s="36">
        <f t="shared" si="1"/>
        <v>2</v>
      </c>
      <c r="I6" s="36">
        <f t="shared" si="2"/>
        <v>3</v>
      </c>
    </row>
    <row r="7" spans="1:9" x14ac:dyDescent="0.2">
      <c r="A7" s="53" t="s">
        <v>28</v>
      </c>
      <c r="B7" t="s">
        <v>15</v>
      </c>
      <c r="C7" s="54">
        <v>45661</v>
      </c>
      <c r="D7" s="54">
        <v>45662</v>
      </c>
      <c r="E7" s="36">
        <v>2</v>
      </c>
      <c r="F7" s="36">
        <v>2</v>
      </c>
      <c r="G7" s="36">
        <f t="shared" si="0"/>
        <v>4</v>
      </c>
      <c r="H7" s="36">
        <f t="shared" si="1"/>
        <v>1</v>
      </c>
      <c r="I7" s="36">
        <f t="shared" si="2"/>
        <v>2</v>
      </c>
    </row>
    <row r="8" spans="1:9" x14ac:dyDescent="0.2">
      <c r="A8" s="53" t="s">
        <v>28</v>
      </c>
      <c r="B8" t="s">
        <v>15</v>
      </c>
      <c r="C8" s="54">
        <v>45667</v>
      </c>
      <c r="D8" s="54">
        <v>45669</v>
      </c>
      <c r="E8" s="36">
        <v>4</v>
      </c>
      <c r="G8" s="36">
        <f t="shared" si="0"/>
        <v>4</v>
      </c>
      <c r="H8" s="36">
        <f t="shared" si="1"/>
        <v>2</v>
      </c>
      <c r="I8" s="36">
        <f t="shared" si="2"/>
        <v>3</v>
      </c>
    </row>
    <row r="9" spans="1:9" x14ac:dyDescent="0.2">
      <c r="A9" s="53" t="s">
        <v>28</v>
      </c>
      <c r="B9" t="s">
        <v>15</v>
      </c>
      <c r="C9" s="54">
        <v>45681</v>
      </c>
      <c r="D9" s="54">
        <v>45683</v>
      </c>
      <c r="E9" s="36">
        <v>2</v>
      </c>
      <c r="G9" s="36">
        <f t="shared" si="0"/>
        <v>2</v>
      </c>
      <c r="H9" s="36">
        <f t="shared" si="1"/>
        <v>2</v>
      </c>
      <c r="I9" s="36">
        <f t="shared" si="2"/>
        <v>3</v>
      </c>
    </row>
    <row r="10" spans="1:9" x14ac:dyDescent="0.2">
      <c r="A10" s="53" t="s">
        <v>28</v>
      </c>
      <c r="B10" t="s">
        <v>16</v>
      </c>
      <c r="C10" s="54">
        <v>45684</v>
      </c>
      <c r="D10" s="54">
        <v>45685</v>
      </c>
      <c r="E10" s="36">
        <v>2</v>
      </c>
      <c r="G10" s="36">
        <f t="shared" si="0"/>
        <v>2</v>
      </c>
      <c r="H10" s="36">
        <f t="shared" si="1"/>
        <v>1</v>
      </c>
      <c r="I10" s="36">
        <f t="shared" si="2"/>
        <v>2</v>
      </c>
    </row>
    <row r="11" spans="1:9" x14ac:dyDescent="0.2">
      <c r="A11" s="53" t="s">
        <v>28</v>
      </c>
      <c r="B11" t="s">
        <v>15</v>
      </c>
      <c r="C11" s="54">
        <v>45688</v>
      </c>
      <c r="D11" s="54">
        <v>45690</v>
      </c>
      <c r="E11" s="36">
        <v>2</v>
      </c>
      <c r="F11" s="36">
        <v>2</v>
      </c>
      <c r="G11" s="36">
        <f t="shared" si="0"/>
        <v>4</v>
      </c>
      <c r="H11" s="36">
        <f t="shared" si="1"/>
        <v>2</v>
      </c>
      <c r="I11" s="36">
        <f t="shared" si="2"/>
        <v>3</v>
      </c>
    </row>
    <row r="12" spans="1:9" ht="15" x14ac:dyDescent="0.25">
      <c r="A12" s="49" t="s">
        <v>29</v>
      </c>
      <c r="B12" s="50" t="s">
        <v>15</v>
      </c>
      <c r="C12" s="51">
        <v>45692</v>
      </c>
      <c r="D12" s="51">
        <v>45697</v>
      </c>
      <c r="E12" s="52">
        <v>2</v>
      </c>
      <c r="F12" s="52"/>
      <c r="G12" s="52">
        <f t="shared" si="0"/>
        <v>2</v>
      </c>
      <c r="H12" s="52">
        <f t="shared" si="1"/>
        <v>5</v>
      </c>
      <c r="I12" s="52">
        <f t="shared" si="2"/>
        <v>6</v>
      </c>
    </row>
    <row r="13" spans="1:9" x14ac:dyDescent="0.2">
      <c r="A13" s="53" t="s">
        <v>29</v>
      </c>
      <c r="B13" t="s">
        <v>16</v>
      </c>
      <c r="C13" s="54">
        <v>45693</v>
      </c>
      <c r="D13" s="54">
        <v>45695</v>
      </c>
      <c r="E13" s="36">
        <v>2</v>
      </c>
      <c r="G13" s="36">
        <f t="shared" si="0"/>
        <v>2</v>
      </c>
      <c r="H13" s="36">
        <f t="shared" si="1"/>
        <v>2</v>
      </c>
      <c r="I13" s="36">
        <f t="shared" si="2"/>
        <v>3</v>
      </c>
    </row>
    <row r="14" spans="1:9" x14ac:dyDescent="0.2">
      <c r="A14" s="53" t="s">
        <v>29</v>
      </c>
      <c r="B14" t="s">
        <v>15</v>
      </c>
      <c r="C14" s="54">
        <v>45697</v>
      </c>
      <c r="D14" s="54">
        <v>45698</v>
      </c>
      <c r="E14" s="36">
        <v>2</v>
      </c>
      <c r="G14" s="36">
        <f t="shared" si="0"/>
        <v>2</v>
      </c>
      <c r="H14" s="36">
        <f t="shared" si="1"/>
        <v>1</v>
      </c>
      <c r="I14" s="36">
        <f t="shared" si="2"/>
        <v>2</v>
      </c>
    </row>
    <row r="15" spans="1:9" x14ac:dyDescent="0.2">
      <c r="A15" s="53" t="s">
        <v>29</v>
      </c>
      <c r="B15" t="s">
        <v>15</v>
      </c>
      <c r="C15" s="54">
        <v>45702</v>
      </c>
      <c r="D15" s="54">
        <v>45704</v>
      </c>
      <c r="E15" s="36">
        <v>2</v>
      </c>
      <c r="G15" s="36">
        <f t="shared" si="0"/>
        <v>2</v>
      </c>
      <c r="H15" s="36">
        <f t="shared" si="1"/>
        <v>2</v>
      </c>
      <c r="I15" s="36">
        <f t="shared" si="2"/>
        <v>3</v>
      </c>
    </row>
    <row r="16" spans="1:9" x14ac:dyDescent="0.2">
      <c r="A16" s="53" t="s">
        <v>29</v>
      </c>
      <c r="B16" t="s">
        <v>16</v>
      </c>
      <c r="C16" s="54">
        <v>45703</v>
      </c>
      <c r="D16" s="54">
        <v>45704</v>
      </c>
      <c r="E16" s="36">
        <v>2</v>
      </c>
      <c r="G16" s="36">
        <f t="shared" si="0"/>
        <v>2</v>
      </c>
      <c r="H16" s="36">
        <f t="shared" si="1"/>
        <v>1</v>
      </c>
      <c r="I16" s="36">
        <f t="shared" si="2"/>
        <v>2</v>
      </c>
    </row>
    <row r="17" spans="1:9" x14ac:dyDescent="0.2">
      <c r="A17" s="53" t="s">
        <v>29</v>
      </c>
      <c r="B17" t="s">
        <v>16</v>
      </c>
      <c r="C17" s="54">
        <v>45705</v>
      </c>
      <c r="D17" s="54">
        <v>45708</v>
      </c>
      <c r="E17" s="36">
        <v>1</v>
      </c>
      <c r="G17" s="36">
        <f t="shared" si="0"/>
        <v>1</v>
      </c>
      <c r="H17" s="36">
        <f t="shared" si="1"/>
        <v>3</v>
      </c>
      <c r="I17" s="36">
        <f t="shared" si="2"/>
        <v>4</v>
      </c>
    </row>
    <row r="18" spans="1:9" x14ac:dyDescent="0.2">
      <c r="A18" s="53" t="s">
        <v>29</v>
      </c>
      <c r="B18" t="s">
        <v>15</v>
      </c>
      <c r="C18" s="54">
        <v>45712</v>
      </c>
      <c r="D18" s="54">
        <v>45716</v>
      </c>
      <c r="E18" s="36">
        <v>3</v>
      </c>
      <c r="G18" s="36">
        <f t="shared" si="0"/>
        <v>3</v>
      </c>
      <c r="H18" s="36">
        <f t="shared" si="1"/>
        <v>4</v>
      </c>
      <c r="I18" s="36">
        <f t="shared" si="2"/>
        <v>5</v>
      </c>
    </row>
    <row r="19" spans="1:9" x14ac:dyDescent="0.2">
      <c r="A19" s="53" t="s">
        <v>29</v>
      </c>
      <c r="B19" t="s">
        <v>16</v>
      </c>
      <c r="C19" s="54">
        <v>45713</v>
      </c>
      <c r="D19" s="54">
        <v>45715</v>
      </c>
      <c r="E19" s="36">
        <v>2</v>
      </c>
      <c r="G19" s="36">
        <f t="shared" si="0"/>
        <v>2</v>
      </c>
      <c r="H19" s="36">
        <f t="shared" si="1"/>
        <v>2</v>
      </c>
      <c r="I19" s="36">
        <f t="shared" si="2"/>
        <v>3</v>
      </c>
    </row>
    <row r="20" spans="1:9" ht="15" x14ac:dyDescent="0.25">
      <c r="A20" s="49" t="s">
        <v>31</v>
      </c>
      <c r="B20" s="50" t="s">
        <v>15</v>
      </c>
      <c r="C20" s="51">
        <v>45719</v>
      </c>
      <c r="D20" s="51">
        <v>45723</v>
      </c>
      <c r="E20" s="52">
        <v>3</v>
      </c>
      <c r="F20" s="52"/>
      <c r="G20" s="52">
        <f t="shared" si="0"/>
        <v>3</v>
      </c>
      <c r="H20" s="52">
        <f t="shared" si="1"/>
        <v>4</v>
      </c>
      <c r="I20" s="52">
        <f t="shared" si="2"/>
        <v>5</v>
      </c>
    </row>
    <row r="21" spans="1:9" x14ac:dyDescent="0.2">
      <c r="B21" t="s">
        <v>15</v>
      </c>
      <c r="C21" s="54">
        <v>45726</v>
      </c>
      <c r="D21" s="54">
        <v>45730</v>
      </c>
      <c r="E21" s="36">
        <v>3</v>
      </c>
      <c r="G21" s="36">
        <f t="shared" si="0"/>
        <v>3</v>
      </c>
      <c r="H21" s="36">
        <f t="shared" si="1"/>
        <v>4</v>
      </c>
      <c r="I21" s="36">
        <f t="shared" si="2"/>
        <v>5</v>
      </c>
    </row>
    <row r="22" spans="1:9" x14ac:dyDescent="0.2">
      <c r="B22" t="s">
        <v>15</v>
      </c>
      <c r="C22" s="54">
        <v>45733</v>
      </c>
      <c r="D22" s="54">
        <v>45737</v>
      </c>
      <c r="E22" s="36">
        <v>3</v>
      </c>
      <c r="G22" s="36">
        <f t="shared" si="0"/>
        <v>3</v>
      </c>
      <c r="H22" s="36">
        <f t="shared" si="1"/>
        <v>4</v>
      </c>
      <c r="I22" s="36">
        <f t="shared" si="2"/>
        <v>5</v>
      </c>
    </row>
    <row r="23" spans="1:9" x14ac:dyDescent="0.2">
      <c r="A23" s="53" t="s">
        <v>31</v>
      </c>
      <c r="B23" t="s">
        <v>16</v>
      </c>
      <c r="C23" s="54">
        <v>45735</v>
      </c>
      <c r="D23" s="54">
        <v>45736</v>
      </c>
      <c r="E23" s="36">
        <v>2</v>
      </c>
      <c r="G23" s="36">
        <f t="shared" si="0"/>
        <v>2</v>
      </c>
      <c r="H23" s="36">
        <f t="shared" si="1"/>
        <v>1</v>
      </c>
      <c r="I23" s="36">
        <f t="shared" si="2"/>
        <v>2</v>
      </c>
    </row>
    <row r="24" spans="1:9" x14ac:dyDescent="0.2">
      <c r="A24" s="53" t="s">
        <v>31</v>
      </c>
      <c r="B24" t="s">
        <v>16</v>
      </c>
      <c r="C24" s="54">
        <v>45737</v>
      </c>
      <c r="D24" s="54">
        <v>45738</v>
      </c>
      <c r="E24" s="36">
        <v>1</v>
      </c>
      <c r="G24" s="36">
        <f t="shared" si="0"/>
        <v>1</v>
      </c>
      <c r="H24" s="36">
        <f t="shared" si="1"/>
        <v>1</v>
      </c>
      <c r="I24" s="36">
        <f t="shared" si="2"/>
        <v>2</v>
      </c>
    </row>
    <row r="25" spans="1:9" x14ac:dyDescent="0.2">
      <c r="A25" s="53" t="s">
        <v>31</v>
      </c>
      <c r="B25" t="s">
        <v>15</v>
      </c>
      <c r="C25" s="54">
        <v>45737</v>
      </c>
      <c r="D25" s="54">
        <v>45739</v>
      </c>
      <c r="E25" s="36">
        <v>2</v>
      </c>
      <c r="G25" s="36">
        <f t="shared" si="0"/>
        <v>2</v>
      </c>
      <c r="H25" s="36">
        <f t="shared" si="1"/>
        <v>2</v>
      </c>
      <c r="I25" s="36">
        <f t="shared" si="2"/>
        <v>3</v>
      </c>
    </row>
    <row r="26" spans="1:9" x14ac:dyDescent="0.2">
      <c r="A26" s="53" t="s">
        <v>31</v>
      </c>
      <c r="B26" t="s">
        <v>16</v>
      </c>
      <c r="C26" s="54">
        <v>45738</v>
      </c>
      <c r="D26" s="54">
        <v>45741</v>
      </c>
      <c r="E26" s="36">
        <v>2</v>
      </c>
      <c r="G26" s="36">
        <f t="shared" si="0"/>
        <v>2</v>
      </c>
      <c r="H26" s="36">
        <f t="shared" si="1"/>
        <v>3</v>
      </c>
      <c r="I26" s="36">
        <f t="shared" si="2"/>
        <v>4</v>
      </c>
    </row>
    <row r="27" spans="1:9" x14ac:dyDescent="0.2">
      <c r="A27" s="53" t="s">
        <v>31</v>
      </c>
      <c r="B27" t="s">
        <v>15</v>
      </c>
      <c r="C27" s="54">
        <v>45740</v>
      </c>
      <c r="D27" s="54">
        <v>45744</v>
      </c>
      <c r="E27" s="36">
        <v>1</v>
      </c>
      <c r="G27" s="36">
        <f t="shared" si="0"/>
        <v>1</v>
      </c>
      <c r="H27" s="36">
        <f t="shared" si="1"/>
        <v>4</v>
      </c>
      <c r="I27" s="36">
        <f t="shared" si="2"/>
        <v>5</v>
      </c>
    </row>
    <row r="28" spans="1:9" x14ac:dyDescent="0.2">
      <c r="A28" s="53" t="s">
        <v>31</v>
      </c>
      <c r="B28" t="s">
        <v>16</v>
      </c>
      <c r="C28" s="54">
        <v>45741</v>
      </c>
      <c r="D28" s="54">
        <v>45745</v>
      </c>
      <c r="E28" s="36">
        <v>1</v>
      </c>
      <c r="G28" s="36">
        <f t="shared" si="0"/>
        <v>1</v>
      </c>
      <c r="H28" s="36">
        <f t="shared" si="1"/>
        <v>4</v>
      </c>
      <c r="I28" s="36">
        <f t="shared" si="2"/>
        <v>5</v>
      </c>
    </row>
    <row r="29" spans="1:9" x14ac:dyDescent="0.2">
      <c r="A29" s="53" t="s">
        <v>31</v>
      </c>
      <c r="B29" t="s">
        <v>15</v>
      </c>
      <c r="C29" s="54">
        <v>45744</v>
      </c>
      <c r="D29" s="54">
        <v>45746</v>
      </c>
      <c r="E29" s="36">
        <v>4</v>
      </c>
      <c r="G29" s="36">
        <f t="shared" si="0"/>
        <v>4</v>
      </c>
      <c r="H29" s="36">
        <f t="shared" si="1"/>
        <v>2</v>
      </c>
      <c r="I29" s="36">
        <f t="shared" si="2"/>
        <v>3</v>
      </c>
    </row>
    <row r="30" spans="1:9" x14ac:dyDescent="0.2">
      <c r="A30" s="53" t="s">
        <v>31</v>
      </c>
      <c r="B30" t="s">
        <v>16</v>
      </c>
      <c r="C30" s="54">
        <v>45745</v>
      </c>
      <c r="D30" s="54">
        <v>45746</v>
      </c>
      <c r="E30" s="36">
        <v>1</v>
      </c>
      <c r="G30" s="36">
        <f t="shared" si="0"/>
        <v>1</v>
      </c>
      <c r="H30" s="36">
        <f t="shared" si="1"/>
        <v>1</v>
      </c>
      <c r="I30" s="36">
        <f t="shared" si="2"/>
        <v>2</v>
      </c>
    </row>
    <row r="31" spans="1:9" x14ac:dyDescent="0.2">
      <c r="A31" s="53" t="s">
        <v>31</v>
      </c>
      <c r="B31" t="s">
        <v>15</v>
      </c>
      <c r="C31" s="54">
        <v>45747</v>
      </c>
      <c r="D31" s="54">
        <v>45749</v>
      </c>
      <c r="E31" s="36">
        <v>2</v>
      </c>
      <c r="G31" s="36">
        <f t="shared" si="0"/>
        <v>2</v>
      </c>
      <c r="H31" s="36">
        <f t="shared" si="1"/>
        <v>2</v>
      </c>
      <c r="I31" s="36">
        <f t="shared" si="2"/>
        <v>3</v>
      </c>
    </row>
    <row r="32" spans="1:9" ht="15" x14ac:dyDescent="0.25">
      <c r="A32" s="49" t="s">
        <v>32</v>
      </c>
      <c r="B32" s="50" t="s">
        <v>16</v>
      </c>
      <c r="C32" s="51">
        <v>45750</v>
      </c>
      <c r="D32" s="51">
        <v>45753</v>
      </c>
      <c r="E32" s="52">
        <v>2</v>
      </c>
      <c r="F32" s="52"/>
      <c r="G32" s="52">
        <f t="shared" si="0"/>
        <v>2</v>
      </c>
      <c r="H32" s="52">
        <f t="shared" si="1"/>
        <v>3</v>
      </c>
      <c r="I32" s="52">
        <f t="shared" si="2"/>
        <v>4</v>
      </c>
    </row>
    <row r="33" spans="1:9" x14ac:dyDescent="0.2">
      <c r="A33" s="53" t="s">
        <v>32</v>
      </c>
      <c r="B33" t="s">
        <v>15</v>
      </c>
      <c r="C33" s="54">
        <v>45751</v>
      </c>
      <c r="D33" s="54">
        <v>45753</v>
      </c>
      <c r="E33" s="36">
        <v>6</v>
      </c>
      <c r="G33" s="36">
        <f t="shared" si="0"/>
        <v>6</v>
      </c>
      <c r="H33" s="36">
        <f t="shared" si="1"/>
        <v>2</v>
      </c>
      <c r="I33" s="36">
        <f t="shared" si="2"/>
        <v>3</v>
      </c>
    </row>
    <row r="34" spans="1:9" x14ac:dyDescent="0.2">
      <c r="A34" s="53" t="s">
        <v>32</v>
      </c>
      <c r="B34" t="s">
        <v>15</v>
      </c>
      <c r="C34" s="54">
        <v>45754</v>
      </c>
      <c r="D34" s="54">
        <v>45758</v>
      </c>
      <c r="E34" s="36">
        <v>2</v>
      </c>
      <c r="G34" s="36">
        <f t="shared" si="0"/>
        <v>2</v>
      </c>
      <c r="H34" s="36">
        <f t="shared" si="1"/>
        <v>4</v>
      </c>
      <c r="I34" s="36">
        <f t="shared" si="2"/>
        <v>5</v>
      </c>
    </row>
    <row r="35" spans="1:9" x14ac:dyDescent="0.2">
      <c r="A35" s="53" t="s">
        <v>32</v>
      </c>
      <c r="B35" t="s">
        <v>16</v>
      </c>
      <c r="C35" s="54">
        <v>45757</v>
      </c>
      <c r="D35" s="54">
        <v>45758</v>
      </c>
      <c r="E35" s="36">
        <v>2</v>
      </c>
      <c r="G35" s="36">
        <f t="shared" si="0"/>
        <v>2</v>
      </c>
      <c r="H35" s="36">
        <f t="shared" si="1"/>
        <v>1</v>
      </c>
      <c r="I35" s="36">
        <f t="shared" si="2"/>
        <v>2</v>
      </c>
    </row>
    <row r="36" spans="1:9" x14ac:dyDescent="0.2">
      <c r="A36" s="53" t="s">
        <v>32</v>
      </c>
      <c r="B36" t="s">
        <v>16</v>
      </c>
      <c r="C36" s="54">
        <v>45758</v>
      </c>
      <c r="D36" s="54">
        <v>45761</v>
      </c>
      <c r="E36" s="36">
        <v>2</v>
      </c>
      <c r="G36" s="36">
        <f t="shared" si="0"/>
        <v>2</v>
      </c>
      <c r="H36" s="36">
        <f t="shared" si="1"/>
        <v>3</v>
      </c>
      <c r="I36" s="36">
        <f t="shared" si="2"/>
        <v>4</v>
      </c>
    </row>
    <row r="37" spans="1:9" x14ac:dyDescent="0.2">
      <c r="A37" s="53" t="s">
        <v>32</v>
      </c>
      <c r="B37" t="s">
        <v>15</v>
      </c>
      <c r="C37" s="54">
        <v>45759</v>
      </c>
      <c r="D37" s="54">
        <v>45765</v>
      </c>
      <c r="E37" s="36">
        <v>2</v>
      </c>
      <c r="G37" s="36">
        <f t="shared" si="0"/>
        <v>2</v>
      </c>
      <c r="H37" s="36">
        <f t="shared" si="1"/>
        <v>6</v>
      </c>
      <c r="I37" s="36">
        <f t="shared" si="2"/>
        <v>7</v>
      </c>
    </row>
    <row r="38" spans="1:9" x14ac:dyDescent="0.2">
      <c r="A38" s="53" t="s">
        <v>32</v>
      </c>
      <c r="B38" t="s">
        <v>16</v>
      </c>
      <c r="C38" s="54">
        <v>45761</v>
      </c>
      <c r="D38" s="54">
        <v>45764</v>
      </c>
      <c r="E38" s="36">
        <v>1</v>
      </c>
      <c r="G38" s="36">
        <f t="shared" si="0"/>
        <v>1</v>
      </c>
      <c r="H38" s="36">
        <f t="shared" si="1"/>
        <v>3</v>
      </c>
      <c r="I38" s="36">
        <f t="shared" si="2"/>
        <v>4</v>
      </c>
    </row>
    <row r="39" spans="1:9" x14ac:dyDescent="0.2">
      <c r="A39" s="53" t="s">
        <v>32</v>
      </c>
      <c r="B39" t="s">
        <v>15</v>
      </c>
      <c r="C39" s="54">
        <v>45766</v>
      </c>
      <c r="D39" s="54">
        <v>45768</v>
      </c>
      <c r="E39" s="36">
        <v>2</v>
      </c>
      <c r="G39" s="36">
        <f t="shared" si="0"/>
        <v>2</v>
      </c>
      <c r="H39" s="36">
        <f t="shared" si="1"/>
        <v>2</v>
      </c>
      <c r="I39" s="36">
        <f t="shared" si="2"/>
        <v>3</v>
      </c>
    </row>
    <row r="40" spans="1:9" x14ac:dyDescent="0.2">
      <c r="A40" s="53" t="s">
        <v>32</v>
      </c>
      <c r="B40" t="s">
        <v>15</v>
      </c>
      <c r="C40" s="54">
        <v>45769</v>
      </c>
      <c r="D40" s="54">
        <v>45771</v>
      </c>
      <c r="E40" s="36">
        <v>5</v>
      </c>
      <c r="G40" s="36">
        <f t="shared" si="0"/>
        <v>5</v>
      </c>
      <c r="H40" s="36">
        <f t="shared" si="1"/>
        <v>2</v>
      </c>
      <c r="I40" s="36">
        <f t="shared" si="2"/>
        <v>3</v>
      </c>
    </row>
    <row r="41" spans="1:9" x14ac:dyDescent="0.2">
      <c r="A41" s="53" t="s">
        <v>32</v>
      </c>
      <c r="B41" t="s">
        <v>16</v>
      </c>
      <c r="C41" s="54">
        <v>45769</v>
      </c>
      <c r="D41" s="54">
        <v>45772</v>
      </c>
      <c r="E41" s="36">
        <v>1</v>
      </c>
      <c r="G41" s="36">
        <f t="shared" si="0"/>
        <v>1</v>
      </c>
      <c r="H41" s="36">
        <f t="shared" si="1"/>
        <v>3</v>
      </c>
      <c r="I41" s="36">
        <f t="shared" si="2"/>
        <v>4</v>
      </c>
    </row>
    <row r="42" spans="1:9" x14ac:dyDescent="0.2">
      <c r="A42" s="53" t="s">
        <v>32</v>
      </c>
      <c r="B42" t="s">
        <v>16</v>
      </c>
      <c r="C42" s="54">
        <v>45775</v>
      </c>
      <c r="D42" s="54">
        <v>45777</v>
      </c>
      <c r="E42" s="36">
        <v>1</v>
      </c>
      <c r="G42" s="36">
        <f t="shared" si="0"/>
        <v>1</v>
      </c>
      <c r="H42" s="36">
        <f t="shared" si="1"/>
        <v>2</v>
      </c>
      <c r="I42" s="36">
        <f t="shared" si="2"/>
        <v>3</v>
      </c>
    </row>
    <row r="43" spans="1:9" ht="15" x14ac:dyDescent="0.25">
      <c r="A43" s="49" t="s">
        <v>33</v>
      </c>
      <c r="B43" s="50" t="s">
        <v>16</v>
      </c>
      <c r="C43" s="51">
        <v>45778</v>
      </c>
      <c r="D43" s="51">
        <v>45781</v>
      </c>
      <c r="E43" s="52">
        <v>2</v>
      </c>
      <c r="F43" s="52"/>
      <c r="G43" s="52">
        <f t="shared" si="0"/>
        <v>2</v>
      </c>
      <c r="H43" s="52">
        <f t="shared" si="1"/>
        <v>3</v>
      </c>
      <c r="I43" s="52">
        <f t="shared" si="2"/>
        <v>4</v>
      </c>
    </row>
    <row r="44" spans="1:9" x14ac:dyDescent="0.2">
      <c r="A44" s="53" t="s">
        <v>33</v>
      </c>
      <c r="B44" t="s">
        <v>15</v>
      </c>
      <c r="C44" s="54">
        <v>45779</v>
      </c>
      <c r="D44" s="54">
        <v>45781</v>
      </c>
      <c r="E44" s="36">
        <v>4</v>
      </c>
      <c r="F44" s="36">
        <v>3</v>
      </c>
      <c r="G44" s="36">
        <f t="shared" si="0"/>
        <v>7</v>
      </c>
      <c r="H44" s="36">
        <f t="shared" si="1"/>
        <v>2</v>
      </c>
      <c r="I44" s="36">
        <f t="shared" si="2"/>
        <v>3</v>
      </c>
    </row>
    <row r="45" spans="1:9" x14ac:dyDescent="0.2">
      <c r="A45" s="53" t="s">
        <v>33</v>
      </c>
      <c r="B45" t="s">
        <v>16</v>
      </c>
      <c r="C45" s="54">
        <v>45782</v>
      </c>
      <c r="D45" s="54">
        <v>45786</v>
      </c>
      <c r="E45" s="36">
        <v>1</v>
      </c>
      <c r="G45" s="36">
        <f t="shared" si="0"/>
        <v>1</v>
      </c>
      <c r="H45" s="36">
        <f t="shared" si="1"/>
        <v>4</v>
      </c>
      <c r="I45" s="36">
        <f t="shared" si="2"/>
        <v>5</v>
      </c>
    </row>
    <row r="46" spans="1:9" x14ac:dyDescent="0.2">
      <c r="A46" s="53" t="s">
        <v>33</v>
      </c>
      <c r="B46" t="s">
        <v>15</v>
      </c>
      <c r="C46" s="54">
        <v>45783</v>
      </c>
      <c r="D46" s="54">
        <v>45785</v>
      </c>
      <c r="E46" s="36">
        <v>2</v>
      </c>
      <c r="G46" s="36">
        <f t="shared" si="0"/>
        <v>2</v>
      </c>
      <c r="H46" s="36">
        <f t="shared" si="1"/>
        <v>2</v>
      </c>
      <c r="I46" s="36">
        <f t="shared" si="2"/>
        <v>3</v>
      </c>
    </row>
    <row r="47" spans="1:9" x14ac:dyDescent="0.2">
      <c r="A47" s="53" t="s">
        <v>33</v>
      </c>
      <c r="B47" t="s">
        <v>15</v>
      </c>
      <c r="C47" s="54">
        <v>45785</v>
      </c>
      <c r="D47" s="54">
        <v>45786</v>
      </c>
      <c r="E47" s="36">
        <v>1</v>
      </c>
      <c r="G47" s="36">
        <f t="shared" si="0"/>
        <v>1</v>
      </c>
      <c r="H47" s="36">
        <f t="shared" si="1"/>
        <v>1</v>
      </c>
      <c r="I47" s="36">
        <f t="shared" si="2"/>
        <v>2</v>
      </c>
    </row>
    <row r="48" spans="1:9" x14ac:dyDescent="0.2">
      <c r="A48" s="53" t="s">
        <v>33</v>
      </c>
      <c r="B48" t="s">
        <v>15</v>
      </c>
      <c r="C48" s="54">
        <v>45786</v>
      </c>
      <c r="D48" s="54">
        <v>45788</v>
      </c>
      <c r="E48" s="36">
        <v>2</v>
      </c>
      <c r="F48" s="36">
        <v>3</v>
      </c>
      <c r="G48" s="36">
        <f t="shared" si="0"/>
        <v>5</v>
      </c>
      <c r="H48" s="36">
        <f t="shared" si="1"/>
        <v>2</v>
      </c>
      <c r="I48" s="36">
        <f t="shared" si="2"/>
        <v>3</v>
      </c>
    </row>
    <row r="49" spans="1:9" x14ac:dyDescent="0.2">
      <c r="A49" s="53" t="s">
        <v>33</v>
      </c>
      <c r="B49" t="s">
        <v>16</v>
      </c>
      <c r="C49" s="54">
        <v>45786</v>
      </c>
      <c r="D49" s="54">
        <v>45788</v>
      </c>
      <c r="E49" s="36">
        <v>1</v>
      </c>
      <c r="G49" s="36">
        <f t="shared" si="0"/>
        <v>1</v>
      </c>
      <c r="H49" s="36">
        <f t="shared" si="1"/>
        <v>2</v>
      </c>
      <c r="I49" s="36">
        <f t="shared" si="2"/>
        <v>3</v>
      </c>
    </row>
    <row r="50" spans="1:9" x14ac:dyDescent="0.2">
      <c r="A50" s="53" t="s">
        <v>33</v>
      </c>
      <c r="B50" t="s">
        <v>15</v>
      </c>
      <c r="C50" s="54">
        <v>45795</v>
      </c>
      <c r="D50" s="54">
        <v>45797</v>
      </c>
      <c r="E50" s="36">
        <v>2</v>
      </c>
      <c r="G50" s="36">
        <f t="shared" si="0"/>
        <v>2</v>
      </c>
      <c r="H50" s="36">
        <f t="shared" si="1"/>
        <v>2</v>
      </c>
      <c r="I50" s="36">
        <f t="shared" si="2"/>
        <v>3</v>
      </c>
    </row>
    <row r="51" spans="1:9" x14ac:dyDescent="0.2">
      <c r="A51" s="53" t="s">
        <v>33</v>
      </c>
      <c r="B51" t="s">
        <v>15</v>
      </c>
      <c r="C51" s="54">
        <v>45801</v>
      </c>
      <c r="D51" s="54">
        <v>45802</v>
      </c>
      <c r="E51" s="36">
        <v>2</v>
      </c>
      <c r="G51" s="36">
        <f t="shared" si="0"/>
        <v>2</v>
      </c>
      <c r="H51" s="36">
        <f t="shared" si="1"/>
        <v>1</v>
      </c>
      <c r="I51" s="36">
        <f t="shared" si="2"/>
        <v>2</v>
      </c>
    </row>
    <row r="52" spans="1:9" x14ac:dyDescent="0.2">
      <c r="A52" s="53" t="s">
        <v>33</v>
      </c>
      <c r="B52" t="s">
        <v>15</v>
      </c>
      <c r="C52" s="54">
        <v>45804</v>
      </c>
      <c r="D52" s="54">
        <v>45806</v>
      </c>
      <c r="E52" s="36">
        <v>2</v>
      </c>
      <c r="G52" s="36">
        <f t="shared" si="0"/>
        <v>2</v>
      </c>
      <c r="H52" s="36">
        <f t="shared" si="1"/>
        <v>2</v>
      </c>
      <c r="I52" s="36">
        <f t="shared" si="2"/>
        <v>3</v>
      </c>
    </row>
    <row r="53" spans="1:9" x14ac:dyDescent="0.2">
      <c r="A53" s="53" t="s">
        <v>33</v>
      </c>
      <c r="B53" t="s">
        <v>16</v>
      </c>
      <c r="C53" s="54">
        <v>45804</v>
      </c>
      <c r="D53" s="54">
        <v>45805</v>
      </c>
      <c r="E53" s="36">
        <v>2</v>
      </c>
      <c r="G53" s="36">
        <f t="shared" si="0"/>
        <v>2</v>
      </c>
      <c r="H53" s="36">
        <f t="shared" si="1"/>
        <v>1</v>
      </c>
      <c r="I53" s="36">
        <f t="shared" si="2"/>
        <v>2</v>
      </c>
    </row>
    <row r="54" spans="1:9" x14ac:dyDescent="0.2">
      <c r="A54" s="53" t="s">
        <v>33</v>
      </c>
      <c r="B54" t="s">
        <v>15</v>
      </c>
      <c r="C54" s="54">
        <v>45807</v>
      </c>
      <c r="D54" s="54">
        <v>45809</v>
      </c>
      <c r="E54" s="36">
        <v>5</v>
      </c>
      <c r="G54" s="36">
        <f t="shared" si="0"/>
        <v>5</v>
      </c>
      <c r="H54" s="36">
        <f t="shared" si="1"/>
        <v>2</v>
      </c>
      <c r="I54" s="36">
        <f t="shared" si="2"/>
        <v>3</v>
      </c>
    </row>
    <row r="55" spans="1:9" ht="15" x14ac:dyDescent="0.25">
      <c r="A55" s="49" t="s">
        <v>34</v>
      </c>
      <c r="B55" s="50" t="s">
        <v>15</v>
      </c>
      <c r="C55" s="51">
        <v>45811</v>
      </c>
      <c r="D55" s="51">
        <v>45813</v>
      </c>
      <c r="E55" s="52">
        <v>2</v>
      </c>
      <c r="F55" s="52"/>
      <c r="G55" s="52">
        <f t="shared" si="0"/>
        <v>2</v>
      </c>
      <c r="H55" s="52">
        <f t="shared" si="1"/>
        <v>2</v>
      </c>
      <c r="I55" s="52">
        <f t="shared" si="2"/>
        <v>3</v>
      </c>
    </row>
    <row r="56" spans="1:9" x14ac:dyDescent="0.2">
      <c r="A56" s="53" t="s">
        <v>34</v>
      </c>
      <c r="B56" t="s">
        <v>15</v>
      </c>
      <c r="C56" s="54">
        <v>45815</v>
      </c>
      <c r="D56" s="54">
        <v>45817</v>
      </c>
      <c r="E56" s="36">
        <v>5</v>
      </c>
      <c r="G56" s="36">
        <f t="shared" si="0"/>
        <v>5</v>
      </c>
      <c r="H56" s="36">
        <f t="shared" si="1"/>
        <v>2</v>
      </c>
      <c r="I56" s="36">
        <f t="shared" si="2"/>
        <v>3</v>
      </c>
    </row>
    <row r="57" spans="1:9" x14ac:dyDescent="0.2">
      <c r="A57" s="53" t="s">
        <v>34</v>
      </c>
      <c r="B57" t="s">
        <v>15</v>
      </c>
      <c r="C57" s="54">
        <v>45821</v>
      </c>
      <c r="D57" s="54">
        <v>45824</v>
      </c>
      <c r="E57" s="36">
        <v>3</v>
      </c>
      <c r="G57" s="36">
        <f t="shared" si="0"/>
        <v>3</v>
      </c>
      <c r="H57" s="36">
        <f t="shared" si="1"/>
        <v>3</v>
      </c>
      <c r="I57" s="36">
        <f t="shared" si="2"/>
        <v>4</v>
      </c>
    </row>
    <row r="58" spans="1:9" x14ac:dyDescent="0.2">
      <c r="A58" s="53" t="s">
        <v>34</v>
      </c>
      <c r="B58" t="s">
        <v>15</v>
      </c>
      <c r="C58" s="54">
        <v>45824</v>
      </c>
      <c r="D58" s="54">
        <v>45828</v>
      </c>
      <c r="E58" s="36">
        <v>3</v>
      </c>
      <c r="G58" s="36">
        <f t="shared" si="0"/>
        <v>3</v>
      </c>
      <c r="H58" s="36">
        <f t="shared" si="1"/>
        <v>4</v>
      </c>
      <c r="I58" s="36">
        <f t="shared" si="2"/>
        <v>5</v>
      </c>
    </row>
    <row r="59" spans="1:9" x14ac:dyDescent="0.2">
      <c r="A59" s="53" t="s">
        <v>34</v>
      </c>
      <c r="B59" t="s">
        <v>15</v>
      </c>
      <c r="C59" s="54">
        <v>45831</v>
      </c>
      <c r="D59" s="54">
        <v>45835</v>
      </c>
      <c r="E59" s="36">
        <v>3</v>
      </c>
      <c r="G59" s="36">
        <f t="shared" si="0"/>
        <v>3</v>
      </c>
      <c r="H59" s="36">
        <f t="shared" si="1"/>
        <v>4</v>
      </c>
      <c r="I59" s="36">
        <f t="shared" si="2"/>
        <v>5</v>
      </c>
    </row>
    <row r="60" spans="1:9" x14ac:dyDescent="0.2">
      <c r="A60" s="53" t="s">
        <v>34</v>
      </c>
      <c r="B60" t="s">
        <v>15</v>
      </c>
      <c r="C60" s="54">
        <v>45835</v>
      </c>
      <c r="D60" s="54">
        <v>45837</v>
      </c>
      <c r="E60" s="36">
        <v>4</v>
      </c>
      <c r="G60" s="36">
        <f t="shared" si="0"/>
        <v>4</v>
      </c>
      <c r="H60" s="36">
        <f t="shared" si="1"/>
        <v>2</v>
      </c>
      <c r="I60" s="36">
        <f t="shared" si="2"/>
        <v>3</v>
      </c>
    </row>
    <row r="61" spans="1:9" x14ac:dyDescent="0.2">
      <c r="A61" s="53" t="s">
        <v>34</v>
      </c>
      <c r="B61" t="s">
        <v>15</v>
      </c>
      <c r="C61" s="54">
        <v>45838</v>
      </c>
      <c r="D61" s="54">
        <v>45842</v>
      </c>
      <c r="E61" s="36">
        <v>3</v>
      </c>
      <c r="G61" s="36">
        <f t="shared" si="0"/>
        <v>3</v>
      </c>
      <c r="H61" s="36">
        <f t="shared" si="1"/>
        <v>4</v>
      </c>
      <c r="I61" s="36">
        <f t="shared" si="2"/>
        <v>5</v>
      </c>
    </row>
    <row r="62" spans="1:9" ht="15" x14ac:dyDescent="0.25">
      <c r="A62" s="49" t="s">
        <v>35</v>
      </c>
      <c r="B62" s="50" t="s">
        <v>15</v>
      </c>
      <c r="C62" s="51">
        <v>45842</v>
      </c>
      <c r="D62" s="51">
        <v>45844</v>
      </c>
      <c r="E62" s="52">
        <v>3</v>
      </c>
      <c r="F62" s="52"/>
      <c r="G62" s="52">
        <f t="shared" si="0"/>
        <v>3</v>
      </c>
      <c r="H62" s="52">
        <f t="shared" si="1"/>
        <v>2</v>
      </c>
      <c r="I62" s="52">
        <f t="shared" si="2"/>
        <v>3</v>
      </c>
    </row>
    <row r="63" spans="1:9" x14ac:dyDescent="0.2">
      <c r="A63" s="53" t="s">
        <v>35</v>
      </c>
      <c r="B63" t="s">
        <v>16</v>
      </c>
      <c r="C63" s="54">
        <v>45842</v>
      </c>
      <c r="D63" s="54">
        <v>45843</v>
      </c>
      <c r="E63" s="36">
        <v>2</v>
      </c>
      <c r="G63" s="36">
        <f t="shared" si="0"/>
        <v>2</v>
      </c>
      <c r="H63" s="36">
        <f t="shared" si="1"/>
        <v>1</v>
      </c>
      <c r="I63" s="36">
        <f t="shared" si="2"/>
        <v>2</v>
      </c>
    </row>
    <row r="64" spans="1:9" x14ac:dyDescent="0.2">
      <c r="A64" s="53" t="s">
        <v>35</v>
      </c>
      <c r="B64" t="s">
        <v>15</v>
      </c>
      <c r="C64" s="54">
        <v>45845</v>
      </c>
      <c r="D64" s="54">
        <v>45849</v>
      </c>
      <c r="E64" s="36">
        <v>2</v>
      </c>
      <c r="G64" s="36">
        <f t="shared" si="0"/>
        <v>2</v>
      </c>
      <c r="H64" s="36">
        <f t="shared" si="1"/>
        <v>4</v>
      </c>
      <c r="I64" s="36">
        <f t="shared" si="2"/>
        <v>5</v>
      </c>
    </row>
    <row r="65" spans="1:9" x14ac:dyDescent="0.2">
      <c r="A65" s="53" t="s">
        <v>35</v>
      </c>
      <c r="B65" t="s">
        <v>15</v>
      </c>
      <c r="C65" s="54">
        <v>45849</v>
      </c>
      <c r="D65" s="54">
        <v>45852</v>
      </c>
      <c r="E65" s="36">
        <v>6</v>
      </c>
      <c r="G65" s="36">
        <f t="shared" si="0"/>
        <v>6</v>
      </c>
      <c r="H65" s="36">
        <f t="shared" si="1"/>
        <v>3</v>
      </c>
      <c r="I65" s="36">
        <f t="shared" si="2"/>
        <v>4</v>
      </c>
    </row>
    <row r="66" spans="1:9" x14ac:dyDescent="0.2">
      <c r="A66" s="53" t="s">
        <v>35</v>
      </c>
      <c r="B66" t="s">
        <v>16</v>
      </c>
      <c r="C66" s="54">
        <v>45849</v>
      </c>
      <c r="D66" s="54">
        <v>45851</v>
      </c>
      <c r="E66" s="36">
        <v>2</v>
      </c>
      <c r="G66" s="36">
        <f t="shared" si="0"/>
        <v>2</v>
      </c>
      <c r="H66" s="36">
        <f t="shared" si="1"/>
        <v>2</v>
      </c>
      <c r="I66" s="36">
        <f t="shared" si="2"/>
        <v>3</v>
      </c>
    </row>
    <row r="67" spans="1:9" x14ac:dyDescent="0.2">
      <c r="A67" s="53" t="s">
        <v>35</v>
      </c>
      <c r="B67" t="s">
        <v>16</v>
      </c>
      <c r="C67" s="54">
        <v>45854</v>
      </c>
      <c r="D67" s="54">
        <v>45855</v>
      </c>
      <c r="E67" s="36">
        <v>1</v>
      </c>
      <c r="G67" s="36">
        <f t="shared" si="0"/>
        <v>1</v>
      </c>
      <c r="H67" s="36">
        <f t="shared" si="1"/>
        <v>1</v>
      </c>
      <c r="I67" s="36">
        <f t="shared" si="2"/>
        <v>2</v>
      </c>
    </row>
    <row r="68" spans="1:9" x14ac:dyDescent="0.2">
      <c r="A68" s="53" t="s">
        <v>35</v>
      </c>
      <c r="B68" t="s">
        <v>15</v>
      </c>
      <c r="C68" s="54">
        <v>45855</v>
      </c>
      <c r="D68" s="54">
        <v>45859</v>
      </c>
      <c r="E68" s="36">
        <v>2</v>
      </c>
      <c r="G68" s="36">
        <f t="shared" si="0"/>
        <v>2</v>
      </c>
      <c r="H68" s="36">
        <f t="shared" si="1"/>
        <v>4</v>
      </c>
      <c r="I68" s="36">
        <f t="shared" si="2"/>
        <v>5</v>
      </c>
    </row>
    <row r="69" spans="1:9" x14ac:dyDescent="0.2">
      <c r="A69" s="53" t="s">
        <v>35</v>
      </c>
      <c r="B69" t="s">
        <v>16</v>
      </c>
      <c r="C69" s="54">
        <v>45857</v>
      </c>
      <c r="D69" s="54">
        <v>45858</v>
      </c>
      <c r="E69" s="36">
        <v>2</v>
      </c>
      <c r="G69" s="36">
        <f t="shared" ref="G69:G119" si="3">IF(E69="","",E69+F69)</f>
        <v>2</v>
      </c>
      <c r="H69" s="36">
        <f t="shared" ref="H69:H119" si="4">IF(OR(C69="",D69=""),"",DATEDIF(C69,D69,"d"))</f>
        <v>1</v>
      </c>
      <c r="I69" s="36">
        <f t="shared" ref="I69:I119" si="5">IF(H69="","",H69+1)</f>
        <v>2</v>
      </c>
    </row>
    <row r="70" spans="1:9" x14ac:dyDescent="0.2">
      <c r="A70" s="53" t="s">
        <v>35</v>
      </c>
      <c r="B70" t="s">
        <v>16</v>
      </c>
      <c r="C70" s="54">
        <v>45862</v>
      </c>
      <c r="D70" s="54">
        <v>45865</v>
      </c>
      <c r="E70" s="36">
        <v>2</v>
      </c>
      <c r="G70" s="36">
        <f t="shared" si="3"/>
        <v>2</v>
      </c>
      <c r="H70" s="36">
        <f t="shared" si="4"/>
        <v>3</v>
      </c>
      <c r="I70" s="36">
        <f t="shared" si="5"/>
        <v>4</v>
      </c>
    </row>
    <row r="71" spans="1:9" x14ac:dyDescent="0.2">
      <c r="A71" s="53" t="s">
        <v>35</v>
      </c>
      <c r="B71" t="s">
        <v>15</v>
      </c>
      <c r="C71" s="54">
        <v>45863</v>
      </c>
      <c r="D71" s="54">
        <v>45865</v>
      </c>
      <c r="E71" s="36">
        <v>2</v>
      </c>
      <c r="G71" s="36">
        <f t="shared" si="3"/>
        <v>2</v>
      </c>
      <c r="H71" s="36">
        <f t="shared" si="4"/>
        <v>2</v>
      </c>
      <c r="I71" s="36">
        <f t="shared" si="5"/>
        <v>3</v>
      </c>
    </row>
    <row r="72" spans="1:9" x14ac:dyDescent="0.2">
      <c r="A72" s="53" t="s">
        <v>35</v>
      </c>
      <c r="B72" t="s">
        <v>16</v>
      </c>
      <c r="C72" s="54">
        <v>45865</v>
      </c>
      <c r="D72" s="54">
        <v>45872</v>
      </c>
      <c r="E72" s="36">
        <v>1</v>
      </c>
      <c r="G72" s="36">
        <f t="shared" si="3"/>
        <v>1</v>
      </c>
      <c r="H72" s="36">
        <f t="shared" si="4"/>
        <v>7</v>
      </c>
      <c r="I72" s="36">
        <f t="shared" si="5"/>
        <v>8</v>
      </c>
    </row>
    <row r="73" spans="1:9" ht="15" x14ac:dyDescent="0.25">
      <c r="A73" s="49" t="s">
        <v>36</v>
      </c>
      <c r="B73" s="50" t="s">
        <v>15</v>
      </c>
      <c r="C73" s="51">
        <v>45870</v>
      </c>
      <c r="D73" s="51">
        <v>45872</v>
      </c>
      <c r="E73" s="52">
        <v>3</v>
      </c>
      <c r="F73" s="52"/>
      <c r="G73" s="52">
        <f t="shared" si="3"/>
        <v>3</v>
      </c>
      <c r="H73" s="52">
        <f t="shared" si="4"/>
        <v>2</v>
      </c>
      <c r="I73" s="52">
        <f t="shared" si="5"/>
        <v>3</v>
      </c>
    </row>
    <row r="74" spans="1:9" x14ac:dyDescent="0.2">
      <c r="A74" s="53" t="s">
        <v>36</v>
      </c>
      <c r="B74" t="s">
        <v>15</v>
      </c>
      <c r="C74" s="54">
        <v>45873</v>
      </c>
      <c r="D74" s="54">
        <v>45877</v>
      </c>
      <c r="E74" s="36">
        <v>3</v>
      </c>
      <c r="G74" s="36">
        <f t="shared" si="3"/>
        <v>3</v>
      </c>
      <c r="H74" s="36">
        <f t="shared" si="4"/>
        <v>4</v>
      </c>
      <c r="I74" s="36">
        <f t="shared" si="5"/>
        <v>5</v>
      </c>
    </row>
    <row r="75" spans="1:9" x14ac:dyDescent="0.2">
      <c r="A75" s="53" t="s">
        <v>36</v>
      </c>
      <c r="B75" t="s">
        <v>16</v>
      </c>
      <c r="C75" s="54">
        <v>45875</v>
      </c>
      <c r="D75" s="54">
        <v>45877</v>
      </c>
      <c r="E75" s="36">
        <v>1</v>
      </c>
      <c r="G75" s="36">
        <f t="shared" si="3"/>
        <v>1</v>
      </c>
      <c r="H75" s="36">
        <f t="shared" si="4"/>
        <v>2</v>
      </c>
      <c r="I75" s="36">
        <f t="shared" si="5"/>
        <v>3</v>
      </c>
    </row>
    <row r="76" spans="1:9" x14ac:dyDescent="0.2">
      <c r="A76" s="53" t="s">
        <v>36</v>
      </c>
      <c r="B76" t="s">
        <v>15</v>
      </c>
      <c r="C76" s="54">
        <v>45880</v>
      </c>
      <c r="D76" s="54">
        <v>45884</v>
      </c>
      <c r="E76" s="36">
        <v>3</v>
      </c>
      <c r="G76" s="36">
        <f t="shared" si="3"/>
        <v>3</v>
      </c>
      <c r="H76" s="36">
        <f t="shared" si="4"/>
        <v>4</v>
      </c>
      <c r="I76" s="36">
        <f t="shared" si="5"/>
        <v>5</v>
      </c>
    </row>
    <row r="77" spans="1:9" x14ac:dyDescent="0.2">
      <c r="A77" s="53" t="s">
        <v>36</v>
      </c>
      <c r="B77" t="s">
        <v>16</v>
      </c>
      <c r="C77" s="54">
        <v>45881</v>
      </c>
      <c r="D77" s="54">
        <v>45885</v>
      </c>
      <c r="E77" s="36">
        <v>1</v>
      </c>
      <c r="G77" s="36">
        <f t="shared" si="3"/>
        <v>1</v>
      </c>
      <c r="H77" s="36">
        <f t="shared" si="4"/>
        <v>4</v>
      </c>
      <c r="I77" s="36">
        <f t="shared" si="5"/>
        <v>5</v>
      </c>
    </row>
    <row r="78" spans="1:9" x14ac:dyDescent="0.2">
      <c r="A78" s="53" t="s">
        <v>36</v>
      </c>
      <c r="B78" t="s">
        <v>15</v>
      </c>
      <c r="C78" s="54">
        <v>45884</v>
      </c>
      <c r="D78" s="54">
        <v>45886</v>
      </c>
      <c r="E78" s="36">
        <v>2</v>
      </c>
      <c r="F78" s="36">
        <v>2</v>
      </c>
      <c r="G78" s="36">
        <f t="shared" si="3"/>
        <v>4</v>
      </c>
      <c r="H78" s="36">
        <f t="shared" si="4"/>
        <v>2</v>
      </c>
      <c r="I78" s="36">
        <f t="shared" si="5"/>
        <v>3</v>
      </c>
    </row>
    <row r="79" spans="1:9" x14ac:dyDescent="0.2">
      <c r="A79" s="53" t="s">
        <v>36</v>
      </c>
      <c r="B79" t="s">
        <v>15</v>
      </c>
      <c r="C79" s="54">
        <v>45886</v>
      </c>
      <c r="D79" s="54">
        <v>45889</v>
      </c>
      <c r="E79" s="36">
        <v>2</v>
      </c>
      <c r="G79" s="36">
        <f t="shared" si="3"/>
        <v>2</v>
      </c>
      <c r="H79" s="36">
        <f t="shared" si="4"/>
        <v>3</v>
      </c>
      <c r="I79" s="36">
        <f t="shared" si="5"/>
        <v>4</v>
      </c>
    </row>
    <row r="80" spans="1:9" x14ac:dyDescent="0.2">
      <c r="A80" s="53" t="s">
        <v>36</v>
      </c>
      <c r="B80" t="s">
        <v>15</v>
      </c>
      <c r="C80" s="54">
        <v>45891</v>
      </c>
      <c r="D80" s="54">
        <v>45894</v>
      </c>
      <c r="E80" s="36">
        <v>2</v>
      </c>
      <c r="G80" s="36">
        <f t="shared" si="3"/>
        <v>2</v>
      </c>
      <c r="H80" s="36">
        <f t="shared" si="4"/>
        <v>3</v>
      </c>
      <c r="I80" s="36">
        <f t="shared" si="5"/>
        <v>4</v>
      </c>
    </row>
    <row r="81" spans="1:9" x14ac:dyDescent="0.2">
      <c r="A81" s="53" t="s">
        <v>36</v>
      </c>
      <c r="B81" t="s">
        <v>15</v>
      </c>
      <c r="C81" s="54">
        <v>45898</v>
      </c>
      <c r="D81" s="54">
        <v>45900</v>
      </c>
      <c r="E81" s="36">
        <v>6</v>
      </c>
      <c r="G81" s="36">
        <f t="shared" si="3"/>
        <v>6</v>
      </c>
      <c r="H81" s="36">
        <f t="shared" si="4"/>
        <v>2</v>
      </c>
      <c r="I81" s="36">
        <f t="shared" si="5"/>
        <v>3</v>
      </c>
    </row>
    <row r="82" spans="1:9" x14ac:dyDescent="0.2">
      <c r="A82" s="53" t="s">
        <v>36</v>
      </c>
      <c r="B82" t="s">
        <v>16</v>
      </c>
      <c r="C82" s="54">
        <v>45898</v>
      </c>
      <c r="D82" s="54">
        <v>45900</v>
      </c>
      <c r="E82" s="36">
        <v>2</v>
      </c>
      <c r="G82" s="36">
        <f t="shared" si="3"/>
        <v>2</v>
      </c>
      <c r="H82" s="36">
        <f t="shared" si="4"/>
        <v>2</v>
      </c>
      <c r="I82" s="36">
        <f t="shared" si="5"/>
        <v>3</v>
      </c>
    </row>
    <row r="83" spans="1:9" ht="15" x14ac:dyDescent="0.25">
      <c r="A83" s="49" t="s">
        <v>37</v>
      </c>
      <c r="B83" s="50" t="s">
        <v>16</v>
      </c>
      <c r="C83" s="51">
        <v>45905</v>
      </c>
      <c r="D83" s="51">
        <v>45920</v>
      </c>
      <c r="E83" s="52">
        <v>1</v>
      </c>
      <c r="F83" s="52"/>
      <c r="G83" s="52">
        <f t="shared" si="3"/>
        <v>1</v>
      </c>
      <c r="H83" s="52">
        <f t="shared" si="4"/>
        <v>15</v>
      </c>
      <c r="I83" s="52">
        <f t="shared" si="5"/>
        <v>16</v>
      </c>
    </row>
    <row r="84" spans="1:9" x14ac:dyDescent="0.2">
      <c r="A84" s="53" t="s">
        <v>37</v>
      </c>
      <c r="B84" t="s">
        <v>15</v>
      </c>
      <c r="C84" s="54">
        <v>45913</v>
      </c>
      <c r="D84" s="54">
        <v>45914</v>
      </c>
      <c r="E84" s="36">
        <v>3</v>
      </c>
      <c r="G84" s="36">
        <f t="shared" si="3"/>
        <v>3</v>
      </c>
      <c r="H84" s="36">
        <f t="shared" si="4"/>
        <v>1</v>
      </c>
      <c r="I84" s="36">
        <f t="shared" si="5"/>
        <v>2</v>
      </c>
    </row>
    <row r="85" spans="1:9" x14ac:dyDescent="0.2">
      <c r="A85" s="53" t="s">
        <v>37</v>
      </c>
      <c r="B85" t="s">
        <v>15</v>
      </c>
      <c r="C85" s="54">
        <v>45916</v>
      </c>
      <c r="D85" s="54">
        <v>45917</v>
      </c>
      <c r="E85" s="36">
        <v>1</v>
      </c>
      <c r="G85" s="36">
        <f t="shared" si="3"/>
        <v>1</v>
      </c>
      <c r="H85" s="36">
        <f t="shared" si="4"/>
        <v>1</v>
      </c>
      <c r="I85" s="36">
        <f t="shared" si="5"/>
        <v>2</v>
      </c>
    </row>
    <row r="86" spans="1:9" x14ac:dyDescent="0.2">
      <c r="A86" s="53" t="s">
        <v>37</v>
      </c>
      <c r="B86" t="s">
        <v>15</v>
      </c>
      <c r="C86" s="54">
        <v>45919</v>
      </c>
      <c r="D86" s="54">
        <v>45921</v>
      </c>
      <c r="E86" s="36">
        <v>2</v>
      </c>
      <c r="G86" s="36">
        <f t="shared" si="3"/>
        <v>2</v>
      </c>
      <c r="H86" s="36">
        <f t="shared" si="4"/>
        <v>2</v>
      </c>
      <c r="I86" s="36">
        <f t="shared" si="5"/>
        <v>3</v>
      </c>
    </row>
    <row r="87" spans="1:9" x14ac:dyDescent="0.2">
      <c r="A87" s="53" t="s">
        <v>37</v>
      </c>
      <c r="B87" t="s">
        <v>16</v>
      </c>
      <c r="C87" s="54">
        <v>45920</v>
      </c>
      <c r="D87" s="54">
        <v>45921</v>
      </c>
      <c r="E87" s="36">
        <v>2</v>
      </c>
      <c r="G87" s="36">
        <f t="shared" si="3"/>
        <v>2</v>
      </c>
      <c r="H87" s="36">
        <f t="shared" si="4"/>
        <v>1</v>
      </c>
      <c r="I87" s="36">
        <f t="shared" si="5"/>
        <v>2</v>
      </c>
    </row>
    <row r="88" spans="1:9" x14ac:dyDescent="0.2">
      <c r="A88" s="53" t="s">
        <v>37</v>
      </c>
      <c r="B88" t="s">
        <v>16</v>
      </c>
      <c r="C88" s="54">
        <v>45921</v>
      </c>
      <c r="D88" s="54">
        <v>45925</v>
      </c>
      <c r="E88" s="36">
        <v>1</v>
      </c>
      <c r="G88" s="36">
        <f t="shared" si="3"/>
        <v>1</v>
      </c>
      <c r="H88" s="36">
        <f t="shared" si="4"/>
        <v>4</v>
      </c>
      <c r="I88" s="36">
        <f t="shared" si="5"/>
        <v>5</v>
      </c>
    </row>
    <row r="89" spans="1:9" x14ac:dyDescent="0.2">
      <c r="A89" s="53" t="s">
        <v>37</v>
      </c>
      <c r="B89" t="s">
        <v>15</v>
      </c>
      <c r="C89" s="54">
        <v>45922</v>
      </c>
      <c r="D89" s="54">
        <v>45924</v>
      </c>
      <c r="E89" s="36">
        <v>2</v>
      </c>
      <c r="G89" s="36">
        <f t="shared" si="3"/>
        <v>2</v>
      </c>
      <c r="H89" s="36">
        <f t="shared" si="4"/>
        <v>2</v>
      </c>
      <c r="I89" s="36">
        <f t="shared" si="5"/>
        <v>3</v>
      </c>
    </row>
    <row r="90" spans="1:9" x14ac:dyDescent="0.2">
      <c r="A90" s="53" t="s">
        <v>37</v>
      </c>
      <c r="B90" t="s">
        <v>15</v>
      </c>
      <c r="C90" s="54">
        <v>45926</v>
      </c>
      <c r="D90" s="54">
        <v>45928</v>
      </c>
      <c r="E90" s="36">
        <v>4</v>
      </c>
      <c r="F90" s="36">
        <v>1</v>
      </c>
      <c r="G90" s="36">
        <f t="shared" si="3"/>
        <v>5</v>
      </c>
      <c r="H90" s="36">
        <f t="shared" si="4"/>
        <v>2</v>
      </c>
      <c r="I90" s="36">
        <f t="shared" si="5"/>
        <v>3</v>
      </c>
    </row>
    <row r="91" spans="1:9" x14ac:dyDescent="0.2">
      <c r="A91" s="53" t="s">
        <v>37</v>
      </c>
      <c r="B91" t="s">
        <v>16</v>
      </c>
      <c r="C91" s="54">
        <v>45926</v>
      </c>
      <c r="D91" s="54">
        <v>45928</v>
      </c>
      <c r="E91" s="36">
        <v>2</v>
      </c>
      <c r="G91" s="36">
        <f t="shared" si="3"/>
        <v>2</v>
      </c>
      <c r="H91" s="36">
        <f t="shared" si="4"/>
        <v>2</v>
      </c>
      <c r="I91" s="36">
        <f t="shared" si="5"/>
        <v>3</v>
      </c>
    </row>
    <row r="92" spans="1:9" x14ac:dyDescent="0.2">
      <c r="A92" s="53" t="s">
        <v>37</v>
      </c>
      <c r="B92" t="s">
        <v>15</v>
      </c>
      <c r="C92" s="54">
        <v>45930</v>
      </c>
      <c r="D92" s="54">
        <v>45932</v>
      </c>
      <c r="E92" s="36">
        <v>3</v>
      </c>
      <c r="G92" s="36">
        <f t="shared" si="3"/>
        <v>3</v>
      </c>
      <c r="H92" s="36">
        <f t="shared" si="4"/>
        <v>2</v>
      </c>
      <c r="I92" s="36">
        <f t="shared" si="5"/>
        <v>3</v>
      </c>
    </row>
    <row r="93" spans="1:9" ht="15" x14ac:dyDescent="0.25">
      <c r="A93" s="49" t="s">
        <v>38</v>
      </c>
      <c r="B93" s="50" t="s">
        <v>15</v>
      </c>
      <c r="C93" s="51">
        <v>45933</v>
      </c>
      <c r="D93" s="51">
        <v>45935</v>
      </c>
      <c r="E93" s="52">
        <v>2</v>
      </c>
      <c r="F93" s="52">
        <v>1</v>
      </c>
      <c r="G93" s="52">
        <f t="shared" si="3"/>
        <v>3</v>
      </c>
      <c r="H93" s="52">
        <f t="shared" si="4"/>
        <v>2</v>
      </c>
      <c r="I93" s="52">
        <f t="shared" si="5"/>
        <v>3</v>
      </c>
    </row>
    <row r="94" spans="1:9" x14ac:dyDescent="0.2">
      <c r="A94" s="53" t="s">
        <v>38</v>
      </c>
      <c r="B94" t="s">
        <v>16</v>
      </c>
      <c r="C94" s="54">
        <v>45935</v>
      </c>
      <c r="D94" s="54">
        <v>45937</v>
      </c>
      <c r="E94" s="36">
        <v>1</v>
      </c>
      <c r="G94" s="36">
        <f t="shared" si="3"/>
        <v>1</v>
      </c>
      <c r="H94" s="36">
        <f t="shared" si="4"/>
        <v>2</v>
      </c>
      <c r="I94" s="36">
        <f t="shared" si="5"/>
        <v>3</v>
      </c>
    </row>
    <row r="95" spans="1:9" x14ac:dyDescent="0.2">
      <c r="A95" s="53" t="s">
        <v>38</v>
      </c>
      <c r="B95" t="s">
        <v>15</v>
      </c>
      <c r="C95" s="54">
        <v>45936</v>
      </c>
      <c r="D95" s="54">
        <v>45939</v>
      </c>
      <c r="E95" s="36">
        <v>3</v>
      </c>
      <c r="G95" s="36">
        <f t="shared" si="3"/>
        <v>3</v>
      </c>
      <c r="H95" s="36">
        <f t="shared" si="4"/>
        <v>3</v>
      </c>
      <c r="I95" s="36">
        <f t="shared" si="5"/>
        <v>4</v>
      </c>
    </row>
    <row r="96" spans="1:9" x14ac:dyDescent="0.2">
      <c r="A96" s="53" t="s">
        <v>38</v>
      </c>
      <c r="B96" t="s">
        <v>15</v>
      </c>
      <c r="C96" s="54">
        <v>45939</v>
      </c>
      <c r="D96" s="54">
        <v>45942</v>
      </c>
      <c r="E96" s="36">
        <v>3</v>
      </c>
      <c r="G96" s="36">
        <f t="shared" si="3"/>
        <v>3</v>
      </c>
      <c r="H96" s="36">
        <f t="shared" si="4"/>
        <v>3</v>
      </c>
      <c r="I96" s="36">
        <f t="shared" si="5"/>
        <v>4</v>
      </c>
    </row>
    <row r="97" spans="1:9" x14ac:dyDescent="0.2">
      <c r="A97" s="53" t="s">
        <v>38</v>
      </c>
      <c r="B97" t="s">
        <v>16</v>
      </c>
      <c r="C97" s="54">
        <v>45940</v>
      </c>
      <c r="D97" s="54">
        <v>45947</v>
      </c>
      <c r="E97" s="36">
        <v>1</v>
      </c>
      <c r="G97" s="36">
        <f t="shared" si="3"/>
        <v>1</v>
      </c>
      <c r="H97" s="36">
        <f t="shared" si="4"/>
        <v>7</v>
      </c>
      <c r="I97" s="36">
        <f t="shared" si="5"/>
        <v>8</v>
      </c>
    </row>
    <row r="98" spans="1:9" x14ac:dyDescent="0.2">
      <c r="A98" s="53" t="s">
        <v>38</v>
      </c>
      <c r="B98" t="s">
        <v>15</v>
      </c>
      <c r="C98" s="54">
        <v>45944</v>
      </c>
      <c r="D98" s="54">
        <v>45946</v>
      </c>
      <c r="E98" s="36">
        <v>2</v>
      </c>
      <c r="G98" s="36">
        <f t="shared" si="3"/>
        <v>2</v>
      </c>
      <c r="H98" s="36">
        <f t="shared" si="4"/>
        <v>2</v>
      </c>
      <c r="I98" s="36">
        <f t="shared" si="5"/>
        <v>3</v>
      </c>
    </row>
    <row r="99" spans="1:9" x14ac:dyDescent="0.2">
      <c r="A99" s="53" t="s">
        <v>38</v>
      </c>
      <c r="B99" t="s">
        <v>15</v>
      </c>
      <c r="C99" s="54">
        <v>45947</v>
      </c>
      <c r="D99" s="54">
        <v>45948</v>
      </c>
      <c r="E99" s="36">
        <v>2</v>
      </c>
      <c r="F99" s="36">
        <v>1</v>
      </c>
      <c r="G99" s="36">
        <f t="shared" si="3"/>
        <v>3</v>
      </c>
      <c r="H99" s="36">
        <f t="shared" si="4"/>
        <v>1</v>
      </c>
      <c r="I99" s="36">
        <f t="shared" si="5"/>
        <v>2</v>
      </c>
    </row>
    <row r="100" spans="1:9" x14ac:dyDescent="0.2">
      <c r="A100" s="53" t="s">
        <v>38</v>
      </c>
      <c r="B100" t="s">
        <v>15</v>
      </c>
      <c r="C100" s="54">
        <v>45950</v>
      </c>
      <c r="D100" s="54">
        <v>45955</v>
      </c>
      <c r="E100" s="36">
        <v>3</v>
      </c>
      <c r="G100" s="36">
        <f t="shared" si="3"/>
        <v>3</v>
      </c>
      <c r="H100" s="36">
        <f t="shared" si="4"/>
        <v>5</v>
      </c>
      <c r="I100" s="36">
        <f t="shared" si="5"/>
        <v>6</v>
      </c>
    </row>
    <row r="101" spans="1:9" x14ac:dyDescent="0.2">
      <c r="A101" s="53" t="s">
        <v>38</v>
      </c>
      <c r="B101" t="s">
        <v>16</v>
      </c>
      <c r="C101" s="54">
        <v>45955</v>
      </c>
      <c r="D101" s="54">
        <v>45956</v>
      </c>
      <c r="E101" s="36">
        <v>2</v>
      </c>
      <c r="G101" s="36">
        <f t="shared" si="3"/>
        <v>2</v>
      </c>
      <c r="H101" s="36">
        <f t="shared" si="4"/>
        <v>1</v>
      </c>
      <c r="I101" s="36">
        <f t="shared" si="5"/>
        <v>2</v>
      </c>
    </row>
    <row r="102" spans="1:9" x14ac:dyDescent="0.2">
      <c r="A102" s="53" t="s">
        <v>38</v>
      </c>
      <c r="B102" t="s">
        <v>15</v>
      </c>
      <c r="C102" s="54">
        <v>45956</v>
      </c>
      <c r="D102" s="54">
        <v>45959</v>
      </c>
      <c r="E102" s="36">
        <v>2</v>
      </c>
      <c r="G102" s="36">
        <f t="shared" si="3"/>
        <v>2</v>
      </c>
      <c r="H102" s="36">
        <f t="shared" si="4"/>
        <v>3</v>
      </c>
      <c r="I102" s="36">
        <f t="shared" si="5"/>
        <v>4</v>
      </c>
    </row>
    <row r="103" spans="1:9" x14ac:dyDescent="0.2">
      <c r="A103" s="53" t="s">
        <v>38</v>
      </c>
      <c r="B103" t="s">
        <v>15</v>
      </c>
      <c r="C103" s="54">
        <v>45959</v>
      </c>
      <c r="D103" s="54">
        <v>45963</v>
      </c>
      <c r="E103" s="36">
        <v>3</v>
      </c>
      <c r="F103" s="36">
        <v>1</v>
      </c>
      <c r="G103" s="36">
        <f t="shared" si="3"/>
        <v>4</v>
      </c>
      <c r="H103" s="36">
        <f t="shared" si="4"/>
        <v>4</v>
      </c>
      <c r="I103" s="36">
        <f t="shared" si="5"/>
        <v>5</v>
      </c>
    </row>
    <row r="104" spans="1:9" x14ac:dyDescent="0.2">
      <c r="A104" s="53" t="s">
        <v>38</v>
      </c>
      <c r="B104" t="s">
        <v>16</v>
      </c>
      <c r="C104" s="54">
        <v>45960</v>
      </c>
      <c r="D104" s="54">
        <v>45961</v>
      </c>
      <c r="E104" s="36">
        <v>1</v>
      </c>
      <c r="G104" s="36">
        <f t="shared" si="3"/>
        <v>1</v>
      </c>
      <c r="H104" s="36">
        <f t="shared" si="4"/>
        <v>1</v>
      </c>
      <c r="I104" s="36">
        <f t="shared" si="5"/>
        <v>2</v>
      </c>
    </row>
    <row r="105" spans="1:9" x14ac:dyDescent="0.2">
      <c r="A105" s="53" t="s">
        <v>38</v>
      </c>
      <c r="B105" t="s">
        <v>16</v>
      </c>
      <c r="C105" s="54">
        <v>45961</v>
      </c>
      <c r="D105" s="54">
        <v>45963</v>
      </c>
      <c r="E105" s="36">
        <v>2</v>
      </c>
      <c r="G105" s="36">
        <f t="shared" si="3"/>
        <v>2</v>
      </c>
      <c r="H105" s="36">
        <f t="shared" si="4"/>
        <v>2</v>
      </c>
      <c r="I105" s="36">
        <f t="shared" si="5"/>
        <v>3</v>
      </c>
    </row>
    <row r="106" spans="1:9" ht="15" x14ac:dyDescent="0.25">
      <c r="A106" s="49" t="s">
        <v>39</v>
      </c>
      <c r="B106" s="50" t="s">
        <v>15</v>
      </c>
      <c r="C106" s="51">
        <v>45983</v>
      </c>
      <c r="D106" s="51">
        <v>45984</v>
      </c>
      <c r="E106" s="52">
        <v>6</v>
      </c>
      <c r="F106" s="52"/>
      <c r="G106" s="52">
        <f t="shared" si="3"/>
        <v>6</v>
      </c>
      <c r="H106" s="52">
        <f t="shared" si="4"/>
        <v>1</v>
      </c>
      <c r="I106" s="52">
        <f t="shared" si="5"/>
        <v>2</v>
      </c>
    </row>
    <row r="107" spans="1:9" x14ac:dyDescent="0.2">
      <c r="A107" s="53" t="s">
        <v>39</v>
      </c>
      <c r="B107" t="s">
        <v>16</v>
      </c>
      <c r="C107" s="54">
        <v>45983</v>
      </c>
      <c r="D107" s="54">
        <v>45984</v>
      </c>
      <c r="E107" s="36">
        <v>2</v>
      </c>
      <c r="G107" s="36">
        <f t="shared" si="3"/>
        <v>2</v>
      </c>
      <c r="H107" s="36">
        <f t="shared" si="4"/>
        <v>1</v>
      </c>
      <c r="I107" s="36">
        <f t="shared" si="5"/>
        <v>2</v>
      </c>
    </row>
    <row r="108" spans="1:9" x14ac:dyDescent="0.2">
      <c r="A108" s="53" t="s">
        <v>39</v>
      </c>
      <c r="B108" t="s">
        <v>15</v>
      </c>
      <c r="C108" s="54">
        <v>45986</v>
      </c>
      <c r="D108" s="54">
        <v>45989</v>
      </c>
      <c r="E108" s="36">
        <v>3</v>
      </c>
      <c r="G108" s="36">
        <f t="shared" si="3"/>
        <v>3</v>
      </c>
      <c r="H108" s="36">
        <f t="shared" si="4"/>
        <v>3</v>
      </c>
      <c r="I108" s="36">
        <f t="shared" si="5"/>
        <v>4</v>
      </c>
    </row>
    <row r="109" spans="1:9" ht="15" x14ac:dyDescent="0.25">
      <c r="A109" s="49" t="s">
        <v>40</v>
      </c>
      <c r="B109" s="50" t="s">
        <v>16</v>
      </c>
      <c r="C109" s="51">
        <v>45992</v>
      </c>
      <c r="D109" s="51">
        <v>45993</v>
      </c>
      <c r="E109" s="52">
        <v>1</v>
      </c>
      <c r="F109" s="52"/>
      <c r="G109" s="52">
        <f t="shared" si="3"/>
        <v>1</v>
      </c>
      <c r="H109" s="52">
        <f t="shared" si="4"/>
        <v>1</v>
      </c>
      <c r="I109" s="52">
        <f t="shared" si="5"/>
        <v>2</v>
      </c>
    </row>
    <row r="110" spans="1:9" x14ac:dyDescent="0.2">
      <c r="A110" s="53" t="s">
        <v>40</v>
      </c>
      <c r="B110" t="s">
        <v>15</v>
      </c>
      <c r="C110" s="54">
        <v>45992</v>
      </c>
      <c r="D110" s="54">
        <v>45994</v>
      </c>
      <c r="E110" s="36">
        <v>2</v>
      </c>
      <c r="G110" s="36">
        <f t="shared" si="3"/>
        <v>2</v>
      </c>
      <c r="H110" s="36">
        <f t="shared" si="4"/>
        <v>2</v>
      </c>
      <c r="I110" s="36">
        <f t="shared" si="5"/>
        <v>3</v>
      </c>
    </row>
    <row r="111" spans="1:9" x14ac:dyDescent="0.2">
      <c r="A111" s="53" t="s">
        <v>40</v>
      </c>
      <c r="B111" t="s">
        <v>16</v>
      </c>
      <c r="C111" s="54">
        <v>45996</v>
      </c>
      <c r="D111" s="54">
        <v>45998</v>
      </c>
      <c r="E111" s="36">
        <v>2</v>
      </c>
      <c r="G111" s="36">
        <f t="shared" si="3"/>
        <v>2</v>
      </c>
      <c r="H111" s="36">
        <f t="shared" si="4"/>
        <v>2</v>
      </c>
      <c r="I111" s="36">
        <f t="shared" si="5"/>
        <v>3</v>
      </c>
    </row>
    <row r="112" spans="1:9" x14ac:dyDescent="0.2">
      <c r="A112" s="53" t="s">
        <v>40</v>
      </c>
      <c r="B112" t="s">
        <v>15</v>
      </c>
      <c r="C112" s="54">
        <v>45996</v>
      </c>
      <c r="D112" s="54">
        <v>45998</v>
      </c>
      <c r="E112" s="36">
        <v>6</v>
      </c>
      <c r="G112" s="36">
        <f t="shared" si="3"/>
        <v>6</v>
      </c>
      <c r="H112" s="36">
        <f t="shared" si="4"/>
        <v>2</v>
      </c>
      <c r="I112" s="36">
        <f t="shared" si="5"/>
        <v>3</v>
      </c>
    </row>
    <row r="113" spans="1:9" x14ac:dyDescent="0.2">
      <c r="A113" s="53" t="s">
        <v>40</v>
      </c>
      <c r="B113" t="s">
        <v>15</v>
      </c>
      <c r="C113" s="54">
        <v>46003</v>
      </c>
      <c r="D113" s="54">
        <v>46005</v>
      </c>
      <c r="E113" s="36">
        <v>2</v>
      </c>
      <c r="G113" s="36">
        <f t="shared" si="3"/>
        <v>2</v>
      </c>
      <c r="H113" s="36">
        <f t="shared" si="4"/>
        <v>2</v>
      </c>
      <c r="I113" s="36">
        <f t="shared" si="5"/>
        <v>3</v>
      </c>
    </row>
    <row r="114" spans="1:9" x14ac:dyDescent="0.2">
      <c r="A114" s="53" t="s">
        <v>40</v>
      </c>
      <c r="B114" t="s">
        <v>15</v>
      </c>
      <c r="C114" s="54">
        <v>46006</v>
      </c>
      <c r="D114" s="54">
        <v>46010</v>
      </c>
      <c r="E114" s="36">
        <v>3</v>
      </c>
      <c r="G114" s="36">
        <f t="shared" si="3"/>
        <v>3</v>
      </c>
      <c r="H114" s="36">
        <f t="shared" si="4"/>
        <v>4</v>
      </c>
      <c r="I114" s="36">
        <f t="shared" si="5"/>
        <v>5</v>
      </c>
    </row>
    <row r="115" spans="1:9" x14ac:dyDescent="0.2">
      <c r="A115" s="53" t="s">
        <v>40</v>
      </c>
      <c r="B115" t="s">
        <v>15</v>
      </c>
      <c r="C115" s="54">
        <v>46010</v>
      </c>
      <c r="D115" s="54">
        <v>46012</v>
      </c>
      <c r="E115" s="36">
        <v>4</v>
      </c>
      <c r="F115" s="36">
        <v>1</v>
      </c>
      <c r="G115" s="36">
        <f t="shared" si="3"/>
        <v>5</v>
      </c>
      <c r="H115" s="36">
        <f t="shared" si="4"/>
        <v>2</v>
      </c>
      <c r="I115" s="36">
        <f t="shared" si="5"/>
        <v>3</v>
      </c>
    </row>
    <row r="116" spans="1:9" x14ac:dyDescent="0.2">
      <c r="A116" s="53" t="s">
        <v>40</v>
      </c>
      <c r="B116" t="s">
        <v>15</v>
      </c>
      <c r="C116" s="54">
        <v>46012</v>
      </c>
      <c r="D116" s="54">
        <v>46014</v>
      </c>
      <c r="E116" s="36">
        <v>2</v>
      </c>
      <c r="G116" s="36">
        <f t="shared" si="3"/>
        <v>2</v>
      </c>
      <c r="H116" s="36">
        <f t="shared" si="4"/>
        <v>2</v>
      </c>
      <c r="I116" s="36">
        <f t="shared" si="5"/>
        <v>3</v>
      </c>
    </row>
    <row r="117" spans="1:9" x14ac:dyDescent="0.2">
      <c r="A117" s="53" t="s">
        <v>40</v>
      </c>
      <c r="B117" t="s">
        <v>15</v>
      </c>
      <c r="C117" s="54">
        <v>46016</v>
      </c>
      <c r="D117" s="54">
        <v>46019</v>
      </c>
      <c r="E117" s="36">
        <v>2</v>
      </c>
      <c r="F117" s="36">
        <v>3</v>
      </c>
      <c r="G117" s="36">
        <f t="shared" si="3"/>
        <v>5</v>
      </c>
      <c r="H117" s="36">
        <f t="shared" si="4"/>
        <v>3</v>
      </c>
      <c r="I117" s="36">
        <f t="shared" si="5"/>
        <v>4</v>
      </c>
    </row>
    <row r="118" spans="1:9" x14ac:dyDescent="0.2">
      <c r="A118" s="53" t="s">
        <v>40</v>
      </c>
      <c r="B118" t="s">
        <v>16</v>
      </c>
      <c r="C118" s="54">
        <v>46019</v>
      </c>
      <c r="D118" s="54">
        <v>46025</v>
      </c>
      <c r="E118" s="36">
        <v>2</v>
      </c>
      <c r="G118" s="36">
        <f t="shared" si="3"/>
        <v>2</v>
      </c>
      <c r="H118" s="36">
        <f t="shared" si="4"/>
        <v>6</v>
      </c>
      <c r="I118" s="36">
        <f t="shared" si="5"/>
        <v>7</v>
      </c>
    </row>
    <row r="119" spans="1:9" x14ac:dyDescent="0.2">
      <c r="A119" s="53" t="s">
        <v>40</v>
      </c>
      <c r="B119" t="s">
        <v>15</v>
      </c>
      <c r="C119" s="54">
        <v>46020</v>
      </c>
      <c r="D119" s="54">
        <v>46024</v>
      </c>
      <c r="E119" s="36">
        <v>5</v>
      </c>
      <c r="G119" s="36">
        <f t="shared" si="3"/>
        <v>5</v>
      </c>
      <c r="H119" s="36">
        <f t="shared" si="4"/>
        <v>4</v>
      </c>
      <c r="I119" s="36">
        <f t="shared" si="5"/>
        <v>5</v>
      </c>
    </row>
    <row r="120" spans="1:9" x14ac:dyDescent="0.2">
      <c r="A120" t="s">
        <v>30</v>
      </c>
      <c r="B120" t="s">
        <v>30</v>
      </c>
      <c r="C120" t="s">
        <v>30</v>
      </c>
      <c r="D120" t="s">
        <v>30</v>
      </c>
      <c r="E120" t="s">
        <v>30</v>
      </c>
      <c r="F120" t="s">
        <v>30</v>
      </c>
      <c r="G120" t="s">
        <v>30</v>
      </c>
      <c r="H120" t="s">
        <v>30</v>
      </c>
      <c r="I120" t="s">
        <v>30</v>
      </c>
    </row>
  </sheetData>
  <autoFilter ref="A3:I120" xr:uid="{5DCCB4DA-FD69-46C1-B10B-9232B35DE417}"/>
  <conditionalFormatting sqref="B4:B119">
    <cfRule type="containsText" dxfId="102" priority="1" operator="containsText" text="FeWo">
      <formula>NOT(ISERROR(SEARCH("FeWo",B4)))</formula>
    </cfRule>
    <cfRule type="containsText" dxfId="101" priority="2" operator="containsText" text="DZ">
      <formula>NOT(ISERROR(SEARCH("DZ",B4)))</formula>
    </cfRule>
  </conditionalFormatting>
  <dataValidations count="1">
    <dataValidation type="list" allowBlank="1" showInputMessage="1" showErrorMessage="1" sqref="B4:B119" xr:uid="{A4F5E693-1C22-4C5D-AB26-8A9623A1BF47}">
      <formula1>"-,FeWo,DZ"</formula1>
    </dataValidation>
  </dataValidations>
  <pageMargins left="0.7" right="0.7" top="0.78740157499999996" bottom="0.78740157499999996" header="0.3" footer="0.3"/>
  <pageSetup paperSize="9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4890-6837-491C-8499-4B397F09B958}">
  <sheetPr>
    <pageSetUpPr fitToPage="1"/>
  </sheetPr>
  <dimension ref="B1:BP45"/>
  <sheetViews>
    <sheetView zoomScale="80" zoomScaleNormal="80" workbookViewId="0"/>
  </sheetViews>
  <sheetFormatPr baseColWidth="10" defaultRowHeight="14.25" x14ac:dyDescent="0.2"/>
  <cols>
    <col min="1" max="1" width="3.75" customWidth="1"/>
    <col min="2" max="2" width="18.5" bestFit="1" customWidth="1"/>
    <col min="3" max="39" width="5" customWidth="1"/>
    <col min="40" max="40" width="6.125" bestFit="1" customWidth="1"/>
    <col min="41" max="41" width="7.5" customWidth="1"/>
  </cols>
  <sheetData>
    <row r="1" spans="2:41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:41" s="9" customFormat="1" ht="21" x14ac:dyDescent="0.3">
      <c r="B2" s="2"/>
      <c r="C2" s="3" t="s">
        <v>0</v>
      </c>
      <c r="D2" s="4">
        <v>2025</v>
      </c>
      <c r="E2" s="5"/>
      <c r="F2" s="6"/>
      <c r="G2" s="7"/>
      <c r="H2" s="2"/>
      <c r="I2" s="3" t="s">
        <v>1</v>
      </c>
      <c r="J2" s="4">
        <v>1</v>
      </c>
      <c r="K2" s="5"/>
      <c r="L2" s="6"/>
      <c r="M2" s="7"/>
      <c r="N2" s="7"/>
      <c r="O2" s="2"/>
      <c r="P2" s="3" t="s">
        <v>2</v>
      </c>
      <c r="Q2" s="4">
        <v>2</v>
      </c>
      <c r="R2" s="5"/>
      <c r="S2" s="6"/>
      <c r="T2" s="8" t="s">
        <v>3</v>
      </c>
      <c r="U2" s="7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2:41" ht="15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2:41" ht="26.25" x14ac:dyDescent="0.2">
      <c r="B4" s="10">
        <f>D2</f>
        <v>2025</v>
      </c>
      <c r="C4" s="11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15" x14ac:dyDescent="0.2">
      <c r="B6" s="12"/>
      <c r="C6" s="13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5" t="s">
        <v>10</v>
      </c>
      <c r="I6" s="16" t="s">
        <v>11</v>
      </c>
      <c r="J6" s="14" t="s">
        <v>5</v>
      </c>
      <c r="K6" s="14" t="s">
        <v>6</v>
      </c>
      <c r="L6" s="14" t="s">
        <v>7</v>
      </c>
      <c r="M6" s="14" t="s">
        <v>8</v>
      </c>
      <c r="N6" s="14" t="s">
        <v>9</v>
      </c>
      <c r="O6" s="15" t="s">
        <v>10</v>
      </c>
      <c r="P6" s="16" t="s">
        <v>11</v>
      </c>
      <c r="Q6" s="14" t="s">
        <v>5</v>
      </c>
      <c r="R6" s="14" t="s">
        <v>6</v>
      </c>
      <c r="S6" s="14" t="s">
        <v>7</v>
      </c>
      <c r="T6" s="14" t="s">
        <v>8</v>
      </c>
      <c r="U6" s="14" t="s">
        <v>9</v>
      </c>
      <c r="V6" s="15" t="s">
        <v>10</v>
      </c>
      <c r="W6" s="16" t="s">
        <v>11</v>
      </c>
      <c r="X6" s="14" t="s">
        <v>5</v>
      </c>
      <c r="Y6" s="14" t="s">
        <v>6</v>
      </c>
      <c r="Z6" s="14" t="s">
        <v>7</v>
      </c>
      <c r="AA6" s="14" t="s">
        <v>8</v>
      </c>
      <c r="AB6" s="14" t="s">
        <v>9</v>
      </c>
      <c r="AC6" s="15" t="s">
        <v>10</v>
      </c>
      <c r="AD6" s="16" t="s">
        <v>11</v>
      </c>
      <c r="AE6" s="14" t="s">
        <v>5</v>
      </c>
      <c r="AF6" s="14" t="s">
        <v>6</v>
      </c>
      <c r="AG6" s="14" t="s">
        <v>7</v>
      </c>
      <c r="AH6" s="14" t="s">
        <v>8</v>
      </c>
      <c r="AI6" s="14" t="s">
        <v>9</v>
      </c>
      <c r="AJ6" s="15" t="s">
        <v>10</v>
      </c>
      <c r="AK6" s="16" t="s">
        <v>11</v>
      </c>
      <c r="AL6" s="14" t="s">
        <v>5</v>
      </c>
      <c r="AM6" s="14" t="s">
        <v>6</v>
      </c>
      <c r="AN6" s="17" t="s">
        <v>12</v>
      </c>
      <c r="AO6" s="18"/>
    </row>
    <row r="7" spans="2:41" ht="15" x14ac:dyDescent="0.2">
      <c r="B7" s="19">
        <f>DATE($B$4,1,1)</f>
        <v>45658</v>
      </c>
      <c r="C7" s="20" t="str">
        <f>IF(WEEKDAY(B7,1)=MOD($Q$2-1,7)+1,B7,"")</f>
        <v/>
      </c>
      <c r="D7" s="20" t="str">
        <f>IF(C7="",IF(WEEKDAY(B7,1)=MOD($Q$2,7)+1,B7,""),C7+1)</f>
        <v/>
      </c>
      <c r="E7" s="20">
        <f>IF(D7="",IF(WEEKDAY(B7,1)=MOD($Q$2+1,7)+1,B7,""),D7+1)</f>
        <v>45658</v>
      </c>
      <c r="F7" s="20">
        <f>IF(E7="",IF(WEEKDAY(B7,1)=MOD($Q$2+2,7)+1,B7,""),E7+1)</f>
        <v>45659</v>
      </c>
      <c r="G7" s="20">
        <f>IF(F7="",IF(WEEKDAY(B7,1)=MOD($Q$2+3,7)+1,B7,""),F7+1)</f>
        <v>45660</v>
      </c>
      <c r="H7" s="21">
        <f>IF(G7="",IF(WEEKDAY(B7,1)=MOD($Q$2+4,7)+1,B7,""),G7+1)</f>
        <v>45661</v>
      </c>
      <c r="I7" s="22">
        <f>IF(H7="",IF(WEEKDAY(B7,1)=MOD($Q$2+5,7)+1,B7,""),H7+1)</f>
        <v>45662</v>
      </c>
      <c r="J7" s="20">
        <f>IF(I7="","",IF(MONTH(I7+1)&lt;&gt;MONTH(I7),"",I7+1))</f>
        <v>45663</v>
      </c>
      <c r="K7" s="20">
        <f>IF(J7="","",IF(MONTH(J7+1)&lt;&gt;MONTH(J7),"",J7+1))</f>
        <v>45664</v>
      </c>
      <c r="L7" s="20">
        <f t="shared" ref="L7:P7" si="0">IF(K7="","",IF(MONTH(K7+1)&lt;&gt;MONTH(K7),"",K7+1))</f>
        <v>45665</v>
      </c>
      <c r="M7" s="20">
        <f t="shared" si="0"/>
        <v>45666</v>
      </c>
      <c r="N7" s="20">
        <f t="shared" si="0"/>
        <v>45667</v>
      </c>
      <c r="O7" s="21">
        <f t="shared" si="0"/>
        <v>45668</v>
      </c>
      <c r="P7" s="22">
        <f t="shared" si="0"/>
        <v>45669</v>
      </c>
      <c r="Q7" s="20">
        <f>IF(P7="","",IF(MONTH(P7+1)&lt;&gt;MONTH(P7),"",P7+1))</f>
        <v>45670</v>
      </c>
      <c r="R7" s="20">
        <f>IF(Q7="","",IF(MONTH(Q7+1)&lt;&gt;MONTH(Q7),"",Q7+1))</f>
        <v>45671</v>
      </c>
      <c r="S7" s="20">
        <f t="shared" ref="S7:W7" si="1">IF(R7="","",IF(MONTH(R7+1)&lt;&gt;MONTH(R7),"",R7+1))</f>
        <v>45672</v>
      </c>
      <c r="T7" s="20">
        <f t="shared" si="1"/>
        <v>45673</v>
      </c>
      <c r="U7" s="20">
        <f t="shared" si="1"/>
        <v>45674</v>
      </c>
      <c r="V7" s="21">
        <f t="shared" si="1"/>
        <v>45675</v>
      </c>
      <c r="W7" s="22">
        <f t="shared" si="1"/>
        <v>45676</v>
      </c>
      <c r="X7" s="20">
        <f>IF(W7="","",IF(MONTH(W7+1)&lt;&gt;MONTH(W7),"",W7+1))</f>
        <v>45677</v>
      </c>
      <c r="Y7" s="20">
        <f>IF(X7="","",IF(MONTH(X7+1)&lt;&gt;MONTH(X7),"",X7+1))</f>
        <v>45678</v>
      </c>
      <c r="Z7" s="20">
        <f t="shared" ref="Z7:AD7" si="2">IF(Y7="","",IF(MONTH(Y7+1)&lt;&gt;MONTH(Y7),"",Y7+1))</f>
        <v>45679</v>
      </c>
      <c r="AA7" s="20">
        <f t="shared" si="2"/>
        <v>45680</v>
      </c>
      <c r="AB7" s="20">
        <f t="shared" si="2"/>
        <v>45681</v>
      </c>
      <c r="AC7" s="21">
        <f t="shared" si="2"/>
        <v>45682</v>
      </c>
      <c r="AD7" s="22">
        <f t="shared" si="2"/>
        <v>45683</v>
      </c>
      <c r="AE7" s="20">
        <f>IF(AD7="","",IF(MONTH(AD7+1)&lt;&gt;MONTH(AD7),"",AD7+1))</f>
        <v>45684</v>
      </c>
      <c r="AF7" s="20">
        <f>IF(AE7="","",IF(MONTH(AE7+1)&lt;&gt;MONTH(AE7),"",AE7+1))</f>
        <v>45685</v>
      </c>
      <c r="AG7" s="20">
        <f t="shared" ref="AG7" si="3">IF(AF7="","",IF(MONTH(AF7+1)&lt;&gt;MONTH(AF7),"",AF7+1))</f>
        <v>45686</v>
      </c>
      <c r="AH7" s="20">
        <f>IF(AG7="","",IF(MONTH(AG7+1)&lt;&gt;MONTH(AG7),"",AG7+1))</f>
        <v>45687</v>
      </c>
      <c r="AI7" s="20">
        <f t="shared" ref="AI7:AM7" si="4">IF(AH7="","",IF(MONTH(AH7+1)&lt;&gt;MONTH(AH7),"",AH7+1))</f>
        <v>45688</v>
      </c>
      <c r="AJ7" s="21" t="str">
        <f t="shared" si="4"/>
        <v/>
      </c>
      <c r="AK7" s="22" t="str">
        <f t="shared" si="4"/>
        <v/>
      </c>
      <c r="AL7" s="20" t="str">
        <f t="shared" si="4"/>
        <v/>
      </c>
      <c r="AM7" s="20" t="str">
        <f t="shared" si="4"/>
        <v/>
      </c>
      <c r="AN7" s="17" t="s">
        <v>13</v>
      </c>
      <c r="AO7" s="18"/>
    </row>
    <row r="8" spans="2:41" ht="15" x14ac:dyDescent="0.2">
      <c r="B8" s="19"/>
      <c r="C8" s="23">
        <f>IF(C7="",0,"d")</f>
        <v>0</v>
      </c>
      <c r="D8" s="23">
        <f t="shared" ref="D8:AM8" si="5">IF(D7="",0,"d")</f>
        <v>0</v>
      </c>
      <c r="E8" s="24" t="s">
        <v>14</v>
      </c>
      <c r="F8" s="24" t="s">
        <v>14</v>
      </c>
      <c r="G8" s="24" t="s">
        <v>14</v>
      </c>
      <c r="H8" s="25" t="s">
        <v>14</v>
      </c>
      <c r="I8" s="26" t="s">
        <v>14</v>
      </c>
      <c r="J8" s="23" t="str">
        <f t="shared" si="5"/>
        <v>d</v>
      </c>
      <c r="K8" s="23" t="str">
        <f t="shared" si="5"/>
        <v>d</v>
      </c>
      <c r="L8" s="23" t="str">
        <f t="shared" si="5"/>
        <v>d</v>
      </c>
      <c r="M8" s="23" t="str">
        <f t="shared" si="5"/>
        <v>d</v>
      </c>
      <c r="N8" s="24" t="s">
        <v>14</v>
      </c>
      <c r="O8" s="25" t="s">
        <v>14</v>
      </c>
      <c r="P8" s="26" t="s">
        <v>14</v>
      </c>
      <c r="Q8" s="23" t="str">
        <f t="shared" si="5"/>
        <v>d</v>
      </c>
      <c r="R8" s="23" t="str">
        <f t="shared" si="5"/>
        <v>d</v>
      </c>
      <c r="S8" s="23" t="str">
        <f t="shared" si="5"/>
        <v>d</v>
      </c>
      <c r="T8" s="23" t="str">
        <f t="shared" si="5"/>
        <v>d</v>
      </c>
      <c r="U8" s="23" t="str">
        <f t="shared" si="5"/>
        <v>d</v>
      </c>
      <c r="V8" s="27" t="str">
        <f t="shared" si="5"/>
        <v>d</v>
      </c>
      <c r="W8" s="28" t="str">
        <f t="shared" si="5"/>
        <v>d</v>
      </c>
      <c r="X8" s="23" t="str">
        <f t="shared" si="5"/>
        <v>d</v>
      </c>
      <c r="Y8" s="23" t="str">
        <f t="shared" si="5"/>
        <v>d</v>
      </c>
      <c r="Z8" s="23" t="str">
        <f t="shared" si="5"/>
        <v>d</v>
      </c>
      <c r="AA8" s="23" t="str">
        <f t="shared" si="5"/>
        <v>d</v>
      </c>
      <c r="AB8" s="24" t="s">
        <v>14</v>
      </c>
      <c r="AC8" s="25" t="s">
        <v>14</v>
      </c>
      <c r="AD8" s="26" t="s">
        <v>14</v>
      </c>
      <c r="AE8" s="23" t="str">
        <f t="shared" si="5"/>
        <v>d</v>
      </c>
      <c r="AF8" s="23" t="str">
        <f t="shared" si="5"/>
        <v>d</v>
      </c>
      <c r="AG8" s="23" t="str">
        <f t="shared" si="5"/>
        <v>d</v>
      </c>
      <c r="AH8" s="23" t="str">
        <f t="shared" si="5"/>
        <v>d</v>
      </c>
      <c r="AI8" s="23" t="s">
        <v>14</v>
      </c>
      <c r="AJ8" s="27">
        <f t="shared" si="5"/>
        <v>0</v>
      </c>
      <c r="AK8" s="28">
        <f t="shared" si="5"/>
        <v>0</v>
      </c>
      <c r="AL8" s="23">
        <f t="shared" si="5"/>
        <v>0</v>
      </c>
      <c r="AM8" s="23">
        <f t="shared" si="5"/>
        <v>0</v>
      </c>
      <c r="AN8" s="29" t="s">
        <v>15</v>
      </c>
      <c r="AO8" s="30">
        <f>COUNTIF(C8:AM9,"x")-COUNTIFS(C8:AM8,"x",C9:AM9,"x")</f>
        <v>14</v>
      </c>
    </row>
    <row r="9" spans="2:41" ht="15" x14ac:dyDescent="0.2">
      <c r="B9" s="19"/>
      <c r="C9" s="31">
        <f>IF(C7="",0,"d")</f>
        <v>0</v>
      </c>
      <c r="D9" s="31">
        <f t="shared" ref="D9:AM9" si="6">IF(D7="",0,"d")</f>
        <v>0</v>
      </c>
      <c r="E9" s="32" t="s">
        <v>14</v>
      </c>
      <c r="F9" s="32" t="s">
        <v>14</v>
      </c>
      <c r="G9" s="31" t="str">
        <f t="shared" si="6"/>
        <v>d</v>
      </c>
      <c r="H9" s="33" t="str">
        <f t="shared" si="6"/>
        <v>d</v>
      </c>
      <c r="I9" s="34" t="str">
        <f t="shared" si="6"/>
        <v>d</v>
      </c>
      <c r="J9" s="31" t="str">
        <f t="shared" si="6"/>
        <v>d</v>
      </c>
      <c r="K9" s="31" t="str">
        <f t="shared" si="6"/>
        <v>d</v>
      </c>
      <c r="L9" s="31" t="str">
        <f t="shared" si="6"/>
        <v>d</v>
      </c>
      <c r="M9" s="31" t="str">
        <f t="shared" si="6"/>
        <v>d</v>
      </c>
      <c r="N9" s="31" t="str">
        <f t="shared" si="6"/>
        <v>d</v>
      </c>
      <c r="O9" s="33" t="str">
        <f t="shared" si="6"/>
        <v>d</v>
      </c>
      <c r="P9" s="34" t="str">
        <f t="shared" si="6"/>
        <v>d</v>
      </c>
      <c r="Q9" s="31" t="str">
        <f t="shared" si="6"/>
        <v>d</v>
      </c>
      <c r="R9" s="31" t="str">
        <f t="shared" si="6"/>
        <v>d</v>
      </c>
      <c r="S9" s="31" t="str">
        <f t="shared" si="6"/>
        <v>d</v>
      </c>
      <c r="T9" s="31" t="str">
        <f t="shared" si="6"/>
        <v>d</v>
      </c>
      <c r="U9" s="31" t="str">
        <f t="shared" si="6"/>
        <v>d</v>
      </c>
      <c r="V9" s="33" t="str">
        <f t="shared" si="6"/>
        <v>d</v>
      </c>
      <c r="W9" s="34" t="str">
        <f t="shared" si="6"/>
        <v>d</v>
      </c>
      <c r="X9" s="31" t="str">
        <f t="shared" si="6"/>
        <v>d</v>
      </c>
      <c r="Y9" s="31" t="str">
        <f t="shared" si="6"/>
        <v>d</v>
      </c>
      <c r="Z9" s="31" t="str">
        <f t="shared" si="6"/>
        <v>d</v>
      </c>
      <c r="AA9" s="31" t="str">
        <f t="shared" si="6"/>
        <v>d</v>
      </c>
      <c r="AB9" s="31" t="str">
        <f t="shared" si="6"/>
        <v>d</v>
      </c>
      <c r="AC9" s="33" t="str">
        <f t="shared" si="6"/>
        <v>d</v>
      </c>
      <c r="AD9" s="34" t="str">
        <f t="shared" si="6"/>
        <v>d</v>
      </c>
      <c r="AE9" s="32" t="s">
        <v>14</v>
      </c>
      <c r="AF9" s="32" t="s">
        <v>14</v>
      </c>
      <c r="AG9" s="31" t="str">
        <f t="shared" si="6"/>
        <v>d</v>
      </c>
      <c r="AH9" s="31" t="str">
        <f t="shared" si="6"/>
        <v>d</v>
      </c>
      <c r="AI9" s="31" t="str">
        <f t="shared" si="6"/>
        <v>d</v>
      </c>
      <c r="AJ9" s="33">
        <f t="shared" si="6"/>
        <v>0</v>
      </c>
      <c r="AK9" s="34">
        <f t="shared" si="6"/>
        <v>0</v>
      </c>
      <c r="AL9" s="31">
        <f t="shared" si="6"/>
        <v>0</v>
      </c>
      <c r="AM9" s="31">
        <f t="shared" si="6"/>
        <v>0</v>
      </c>
      <c r="AN9" s="35" t="s">
        <v>16</v>
      </c>
      <c r="AO9" s="30"/>
    </row>
    <row r="10" spans="2:41" ht="15" x14ac:dyDescent="0.25">
      <c r="B10" s="19">
        <f>DATE($B$4,2,1)</f>
        <v>45689</v>
      </c>
      <c r="C10" s="20" t="str">
        <f>IF(WEEKDAY(B10,1)=MOD($Q$2-1,7)+1,B10,"")</f>
        <v/>
      </c>
      <c r="D10" s="20" t="str">
        <f>IF(C10="",IF(WEEKDAY(B10,1)=MOD($Q$2,7)+1,B10,""),C10+1)</f>
        <v/>
      </c>
      <c r="E10" s="20" t="str">
        <f>IF(D10="",IF(WEEKDAY(B10,1)=MOD($Q$2+1,7)+1,B10,""),D10+1)</f>
        <v/>
      </c>
      <c r="F10" s="20" t="str">
        <f>IF(E10="",IF(WEEKDAY(B10,1)=MOD($Q$2+2,7)+1,B10,""),E10+1)</f>
        <v/>
      </c>
      <c r="G10" s="20" t="str">
        <f>IF(F10="",IF(WEEKDAY(B10,1)=MOD($Q$2+3,7)+1,B10,""),F10+1)</f>
        <v/>
      </c>
      <c r="H10" s="21">
        <f>IF(G10="",IF(WEEKDAY(B10,1)=MOD($Q$2+4,7)+1,B10,""),G10+1)</f>
        <v>45689</v>
      </c>
      <c r="I10" s="22">
        <f>IF(H10="",IF(WEEKDAY(B10,1)=MOD($Q$2+5,7)+1,B10,""),H10+1)</f>
        <v>45690</v>
      </c>
      <c r="J10" s="20">
        <f>IF(I10="","",IF(MONTH(I10+1)&lt;&gt;MONTH(I10),"",I10+1))</f>
        <v>45691</v>
      </c>
      <c r="K10" s="20">
        <f>IF(J10="","",IF(MONTH(J10+1)&lt;&gt;MONTH(J10),"",J10+1))</f>
        <v>45692</v>
      </c>
      <c r="L10" s="20">
        <f t="shared" ref="L10:P10" si="7">IF(K10="","",IF(MONTH(K10+1)&lt;&gt;MONTH(K10),"",K10+1))</f>
        <v>45693</v>
      </c>
      <c r="M10" s="20">
        <f t="shared" si="7"/>
        <v>45694</v>
      </c>
      <c r="N10" s="20">
        <f t="shared" si="7"/>
        <v>45695</v>
      </c>
      <c r="O10" s="21">
        <f t="shared" si="7"/>
        <v>45696</v>
      </c>
      <c r="P10" s="22">
        <f t="shared" si="7"/>
        <v>45697</v>
      </c>
      <c r="Q10" s="20">
        <f>IF(P10="","",IF(MONTH(P10+1)&lt;&gt;MONTH(P10),"",P10+1))</f>
        <v>45698</v>
      </c>
      <c r="R10" s="20">
        <f>IF(Q10="","",IF(MONTH(Q10+1)&lt;&gt;MONTH(Q10),"",Q10+1))</f>
        <v>45699</v>
      </c>
      <c r="S10" s="20">
        <f t="shared" ref="S10:W10" si="8">IF(R10="","",IF(MONTH(R10+1)&lt;&gt;MONTH(R10),"",R10+1))</f>
        <v>45700</v>
      </c>
      <c r="T10" s="20">
        <f t="shared" si="8"/>
        <v>45701</v>
      </c>
      <c r="U10" s="20">
        <f t="shared" si="8"/>
        <v>45702</v>
      </c>
      <c r="V10" s="21">
        <f t="shared" si="8"/>
        <v>45703</v>
      </c>
      <c r="W10" s="22">
        <f t="shared" si="8"/>
        <v>45704</v>
      </c>
      <c r="X10" s="20">
        <f>IF(W10="","",IF(MONTH(W10+1)&lt;&gt;MONTH(W10),"",W10+1))</f>
        <v>45705</v>
      </c>
      <c r="Y10" s="20">
        <f>IF(X10="","",IF(MONTH(X10+1)&lt;&gt;MONTH(X10),"",X10+1))</f>
        <v>45706</v>
      </c>
      <c r="Z10" s="20">
        <f t="shared" ref="Z10:AD10" si="9">IF(Y10="","",IF(MONTH(Y10+1)&lt;&gt;MONTH(Y10),"",Y10+1))</f>
        <v>45707</v>
      </c>
      <c r="AA10" s="20">
        <f t="shared" si="9"/>
        <v>45708</v>
      </c>
      <c r="AB10" s="20">
        <f t="shared" si="9"/>
        <v>45709</v>
      </c>
      <c r="AC10" s="21">
        <f t="shared" si="9"/>
        <v>45710</v>
      </c>
      <c r="AD10" s="22">
        <f t="shared" si="9"/>
        <v>45711</v>
      </c>
      <c r="AE10" s="20">
        <f>IF(AD10="","",IF(MONTH(AD10+1)&lt;&gt;MONTH(AD10),"",AD10+1))</f>
        <v>45712</v>
      </c>
      <c r="AF10" s="20">
        <f>IF(AE10="","",IF(MONTH(AE10+1)&lt;&gt;MONTH(AE10),"",AE10+1))</f>
        <v>45713</v>
      </c>
      <c r="AG10" s="20">
        <f t="shared" ref="AG10" si="10">IF(AF10="","",IF(MONTH(AF10+1)&lt;&gt;MONTH(AF10),"",AF10+1))</f>
        <v>45714</v>
      </c>
      <c r="AH10" s="20">
        <f>IF(AG10="","",IF(MONTH(AG10+1)&lt;&gt;MONTH(AG10),"",AG10+1))</f>
        <v>45715</v>
      </c>
      <c r="AI10" s="20">
        <f t="shared" ref="AI10:AM10" si="11">IF(AH10="","",IF(MONTH(AH10+1)&lt;&gt;MONTH(AH10),"",AH10+1))</f>
        <v>45716</v>
      </c>
      <c r="AJ10" s="21" t="str">
        <f t="shared" si="11"/>
        <v/>
      </c>
      <c r="AK10" s="22" t="str">
        <f t="shared" si="11"/>
        <v/>
      </c>
      <c r="AL10" s="20" t="str">
        <f t="shared" si="11"/>
        <v/>
      </c>
      <c r="AM10" s="20" t="str">
        <f t="shared" si="11"/>
        <v/>
      </c>
      <c r="AN10" s="36"/>
      <c r="AO10" s="37"/>
    </row>
    <row r="11" spans="2:41" ht="15" x14ac:dyDescent="0.2">
      <c r="B11" s="19"/>
      <c r="C11" s="23">
        <f>IF(C10="",0,"d")</f>
        <v>0</v>
      </c>
      <c r="D11" s="23">
        <f t="shared" ref="D11:AM11" si="12">IF(D10="",0,"d")</f>
        <v>0</v>
      </c>
      <c r="E11" s="23">
        <f t="shared" si="12"/>
        <v>0</v>
      </c>
      <c r="F11" s="23">
        <f t="shared" si="12"/>
        <v>0</v>
      </c>
      <c r="G11" s="23">
        <f t="shared" si="12"/>
        <v>0</v>
      </c>
      <c r="H11" s="25" t="s">
        <v>14</v>
      </c>
      <c r="I11" s="26" t="s">
        <v>14</v>
      </c>
      <c r="J11" s="23" t="str">
        <f t="shared" si="12"/>
        <v>d</v>
      </c>
      <c r="K11" s="24" t="s">
        <v>14</v>
      </c>
      <c r="L11" s="24" t="s">
        <v>14</v>
      </c>
      <c r="M11" s="24" t="s">
        <v>14</v>
      </c>
      <c r="N11" s="24" t="s">
        <v>14</v>
      </c>
      <c r="O11" s="25" t="s">
        <v>14</v>
      </c>
      <c r="P11" s="26" t="s">
        <v>14</v>
      </c>
      <c r="Q11" s="24" t="s">
        <v>14</v>
      </c>
      <c r="R11" s="23" t="str">
        <f t="shared" si="12"/>
        <v>d</v>
      </c>
      <c r="S11" s="23" t="str">
        <f t="shared" si="12"/>
        <v>d</v>
      </c>
      <c r="T11" s="23" t="str">
        <f t="shared" si="12"/>
        <v>d</v>
      </c>
      <c r="U11" s="24" t="s">
        <v>14</v>
      </c>
      <c r="V11" s="25" t="s">
        <v>14</v>
      </c>
      <c r="W11" s="26" t="s">
        <v>14</v>
      </c>
      <c r="X11" s="23" t="str">
        <f t="shared" si="12"/>
        <v>d</v>
      </c>
      <c r="Y11" s="23" t="str">
        <f t="shared" si="12"/>
        <v>d</v>
      </c>
      <c r="Z11" s="23" t="str">
        <f t="shared" si="12"/>
        <v>d</v>
      </c>
      <c r="AA11" s="23" t="str">
        <f t="shared" si="12"/>
        <v>d</v>
      </c>
      <c r="AB11" s="23" t="str">
        <f t="shared" si="12"/>
        <v>d</v>
      </c>
      <c r="AC11" s="27" t="str">
        <f t="shared" si="12"/>
        <v>d</v>
      </c>
      <c r="AD11" s="28" t="str">
        <f t="shared" si="12"/>
        <v>d</v>
      </c>
      <c r="AE11" s="24" t="s">
        <v>14</v>
      </c>
      <c r="AF11" s="24" t="s">
        <v>14</v>
      </c>
      <c r="AG11" s="24" t="s">
        <v>14</v>
      </c>
      <c r="AH11" s="24" t="s">
        <v>14</v>
      </c>
      <c r="AI11" s="24" t="s">
        <v>14</v>
      </c>
      <c r="AJ11" s="27">
        <f t="shared" si="12"/>
        <v>0</v>
      </c>
      <c r="AK11" s="28">
        <f t="shared" si="12"/>
        <v>0</v>
      </c>
      <c r="AL11" s="23">
        <f t="shared" si="12"/>
        <v>0</v>
      </c>
      <c r="AM11" s="23">
        <f t="shared" si="12"/>
        <v>0</v>
      </c>
      <c r="AN11" s="29" t="s">
        <v>15</v>
      </c>
      <c r="AO11" s="30">
        <f>COUNTIF(C11:AM12,"x")-COUNTIFS(C11:AM11,"x",C12:AM12,"x")</f>
        <v>21</v>
      </c>
    </row>
    <row r="12" spans="2:41" ht="15" x14ac:dyDescent="0.2">
      <c r="B12" s="19"/>
      <c r="C12" s="31">
        <f>IF(C10="",0,"d")</f>
        <v>0</v>
      </c>
      <c r="D12" s="31">
        <f t="shared" ref="D12:AM12" si="13">IF(D10="",0,"d")</f>
        <v>0</v>
      </c>
      <c r="E12" s="31">
        <f t="shared" si="13"/>
        <v>0</v>
      </c>
      <c r="F12" s="31">
        <f t="shared" si="13"/>
        <v>0</v>
      </c>
      <c r="G12" s="31">
        <f t="shared" si="13"/>
        <v>0</v>
      </c>
      <c r="H12" s="33" t="str">
        <f t="shared" si="13"/>
        <v>d</v>
      </c>
      <c r="I12" s="34" t="str">
        <f t="shared" si="13"/>
        <v>d</v>
      </c>
      <c r="J12" s="31" t="str">
        <f t="shared" si="13"/>
        <v>d</v>
      </c>
      <c r="K12" s="31" t="str">
        <f t="shared" si="13"/>
        <v>d</v>
      </c>
      <c r="L12" s="32" t="s">
        <v>14</v>
      </c>
      <c r="M12" s="32" t="s">
        <v>14</v>
      </c>
      <c r="N12" s="32" t="s">
        <v>14</v>
      </c>
      <c r="O12" s="33" t="str">
        <f t="shared" si="13"/>
        <v>d</v>
      </c>
      <c r="P12" s="34" t="str">
        <f t="shared" si="13"/>
        <v>d</v>
      </c>
      <c r="Q12" s="31" t="str">
        <f t="shared" si="13"/>
        <v>d</v>
      </c>
      <c r="R12" s="31" t="str">
        <f t="shared" si="13"/>
        <v>d</v>
      </c>
      <c r="S12" s="31" t="str">
        <f t="shared" si="13"/>
        <v>d</v>
      </c>
      <c r="T12" s="31" t="str">
        <f t="shared" si="13"/>
        <v>d</v>
      </c>
      <c r="U12" s="31" t="str">
        <f t="shared" si="13"/>
        <v>d</v>
      </c>
      <c r="V12" s="38" t="s">
        <v>14</v>
      </c>
      <c r="W12" s="39" t="s">
        <v>14</v>
      </c>
      <c r="X12" s="32" t="s">
        <v>14</v>
      </c>
      <c r="Y12" s="32" t="s">
        <v>14</v>
      </c>
      <c r="Z12" s="32" t="s">
        <v>14</v>
      </c>
      <c r="AA12" s="32" t="s">
        <v>14</v>
      </c>
      <c r="AB12" s="31" t="str">
        <f t="shared" si="13"/>
        <v>d</v>
      </c>
      <c r="AC12" s="33" t="str">
        <f t="shared" si="13"/>
        <v>d</v>
      </c>
      <c r="AD12" s="34" t="str">
        <f t="shared" si="13"/>
        <v>d</v>
      </c>
      <c r="AE12" s="31" t="str">
        <f t="shared" si="13"/>
        <v>d</v>
      </c>
      <c r="AF12" s="32" t="s">
        <v>14</v>
      </c>
      <c r="AG12" s="32" t="s">
        <v>14</v>
      </c>
      <c r="AH12" s="32" t="s">
        <v>14</v>
      </c>
      <c r="AI12" s="31" t="str">
        <f t="shared" si="13"/>
        <v>d</v>
      </c>
      <c r="AJ12" s="33">
        <f t="shared" si="13"/>
        <v>0</v>
      </c>
      <c r="AK12" s="34">
        <f t="shared" si="13"/>
        <v>0</v>
      </c>
      <c r="AL12" s="31">
        <f t="shared" si="13"/>
        <v>0</v>
      </c>
      <c r="AM12" s="31">
        <f t="shared" si="13"/>
        <v>0</v>
      </c>
      <c r="AN12" s="35" t="s">
        <v>16</v>
      </c>
      <c r="AO12" s="30"/>
    </row>
    <row r="13" spans="2:41" ht="15" x14ac:dyDescent="0.25">
      <c r="B13" s="19">
        <f>DATE($B$4,3,1)</f>
        <v>45717</v>
      </c>
      <c r="C13" s="20" t="str">
        <f>IF(WEEKDAY(B13,1)=MOD($Q$2-1,7)+1,B13,"")</f>
        <v/>
      </c>
      <c r="D13" s="20" t="str">
        <f>IF(C13="",IF(WEEKDAY(B13,1)=MOD($Q$2,7)+1,B13,""),C13+1)</f>
        <v/>
      </c>
      <c r="E13" s="20" t="str">
        <f>IF(D13="",IF(WEEKDAY(B13,1)=MOD($Q$2+1,7)+1,B13,""),D13+1)</f>
        <v/>
      </c>
      <c r="F13" s="20" t="str">
        <f>IF(E13="",IF(WEEKDAY(B13,1)=MOD($Q$2+2,7)+1,B13,""),E13+1)</f>
        <v/>
      </c>
      <c r="G13" s="20" t="str">
        <f>IF(F13="",IF(WEEKDAY(B13,1)=MOD($Q$2+3,7)+1,B13,""),F13+1)</f>
        <v/>
      </c>
      <c r="H13" s="21">
        <f>IF(G13="",IF(WEEKDAY(B13,1)=MOD($Q$2+4,7)+1,B13,""),G13+1)</f>
        <v>45717</v>
      </c>
      <c r="I13" s="22">
        <f>IF(H13="",IF(WEEKDAY(B13,1)=MOD($Q$2+5,7)+1,B13,""),H13+1)</f>
        <v>45718</v>
      </c>
      <c r="J13" s="20">
        <f>IF(I13="","",IF(MONTH(I13+1)&lt;&gt;MONTH(I13),"",I13+1))</f>
        <v>45719</v>
      </c>
      <c r="K13" s="20">
        <f>IF(J13="","",IF(MONTH(J13+1)&lt;&gt;MONTH(J13),"",J13+1))</f>
        <v>45720</v>
      </c>
      <c r="L13" s="20">
        <f t="shared" ref="L13:P13" si="14">IF(K13="","",IF(MONTH(K13+1)&lt;&gt;MONTH(K13),"",K13+1))</f>
        <v>45721</v>
      </c>
      <c r="M13" s="20">
        <f t="shared" si="14"/>
        <v>45722</v>
      </c>
      <c r="N13" s="20">
        <f t="shared" si="14"/>
        <v>45723</v>
      </c>
      <c r="O13" s="21">
        <f t="shared" si="14"/>
        <v>45724</v>
      </c>
      <c r="P13" s="22">
        <f t="shared" si="14"/>
        <v>45725</v>
      </c>
      <c r="Q13" s="20">
        <f>IF(P13="","",IF(MONTH(P13+1)&lt;&gt;MONTH(P13),"",P13+1))</f>
        <v>45726</v>
      </c>
      <c r="R13" s="20">
        <f>IF(Q13="","",IF(MONTH(Q13+1)&lt;&gt;MONTH(Q13),"",Q13+1))</f>
        <v>45727</v>
      </c>
      <c r="S13" s="20">
        <f t="shared" ref="S13:W13" si="15">IF(R13="","",IF(MONTH(R13+1)&lt;&gt;MONTH(R13),"",R13+1))</f>
        <v>45728</v>
      </c>
      <c r="T13" s="20">
        <f t="shared" si="15"/>
        <v>45729</v>
      </c>
      <c r="U13" s="20">
        <f t="shared" si="15"/>
        <v>45730</v>
      </c>
      <c r="V13" s="21">
        <f t="shared" si="15"/>
        <v>45731</v>
      </c>
      <c r="W13" s="22">
        <f t="shared" si="15"/>
        <v>45732</v>
      </c>
      <c r="X13" s="20">
        <f>IF(W13="","",IF(MONTH(W13+1)&lt;&gt;MONTH(W13),"",W13+1))</f>
        <v>45733</v>
      </c>
      <c r="Y13" s="20">
        <f>IF(X13="","",IF(MONTH(X13+1)&lt;&gt;MONTH(X13),"",X13+1))</f>
        <v>45734</v>
      </c>
      <c r="Z13" s="20">
        <f t="shared" ref="Z13:AD13" si="16">IF(Y13="","",IF(MONTH(Y13+1)&lt;&gt;MONTH(Y13),"",Y13+1))</f>
        <v>45735</v>
      </c>
      <c r="AA13" s="20">
        <f t="shared" si="16"/>
        <v>45736</v>
      </c>
      <c r="AB13" s="20">
        <f t="shared" si="16"/>
        <v>45737</v>
      </c>
      <c r="AC13" s="21">
        <f t="shared" si="16"/>
        <v>45738</v>
      </c>
      <c r="AD13" s="22">
        <f t="shared" si="16"/>
        <v>45739</v>
      </c>
      <c r="AE13" s="20">
        <f>IF(AD13="","",IF(MONTH(AD13+1)&lt;&gt;MONTH(AD13),"",AD13+1))</f>
        <v>45740</v>
      </c>
      <c r="AF13" s="20">
        <f>IF(AE13="","",IF(MONTH(AE13+1)&lt;&gt;MONTH(AE13),"",AE13+1))</f>
        <v>45741</v>
      </c>
      <c r="AG13" s="20">
        <f t="shared" ref="AG13" si="17">IF(AF13="","",IF(MONTH(AF13+1)&lt;&gt;MONTH(AF13),"",AF13+1))</f>
        <v>45742</v>
      </c>
      <c r="AH13" s="20">
        <f>IF(AG13="","",IF(MONTH(AG13+1)&lt;&gt;MONTH(AG13),"",AG13+1))</f>
        <v>45743</v>
      </c>
      <c r="AI13" s="20">
        <f t="shared" ref="AI13:AM13" si="18">IF(AH13="","",IF(MONTH(AH13+1)&lt;&gt;MONTH(AH13),"",AH13+1))</f>
        <v>45744</v>
      </c>
      <c r="AJ13" s="21">
        <f t="shared" si="18"/>
        <v>45745</v>
      </c>
      <c r="AK13" s="22">
        <f t="shared" si="18"/>
        <v>45746</v>
      </c>
      <c r="AL13" s="20">
        <f t="shared" si="18"/>
        <v>45747</v>
      </c>
      <c r="AM13" s="20" t="str">
        <f t="shared" si="18"/>
        <v/>
      </c>
      <c r="AN13" s="36"/>
      <c r="AO13" s="37"/>
    </row>
    <row r="14" spans="2:41" ht="15" x14ac:dyDescent="0.2">
      <c r="B14" s="19"/>
      <c r="C14" s="23">
        <f>IF(C13="",0,"d")</f>
        <v>0</v>
      </c>
      <c r="D14" s="23">
        <f t="shared" ref="D14:AM14" si="19">IF(D13="",0,"d")</f>
        <v>0</v>
      </c>
      <c r="E14" s="23">
        <f t="shared" si="19"/>
        <v>0</v>
      </c>
      <c r="F14" s="23">
        <f t="shared" si="19"/>
        <v>0</v>
      </c>
      <c r="G14" s="23">
        <f t="shared" si="19"/>
        <v>0</v>
      </c>
      <c r="H14" s="27" t="str">
        <f t="shared" si="19"/>
        <v>d</v>
      </c>
      <c r="I14" s="28" t="str">
        <f t="shared" si="19"/>
        <v>d</v>
      </c>
      <c r="J14" s="24" t="s">
        <v>14</v>
      </c>
      <c r="K14" s="24" t="s">
        <v>14</v>
      </c>
      <c r="L14" s="24" t="s">
        <v>14</v>
      </c>
      <c r="M14" s="24" t="s">
        <v>14</v>
      </c>
      <c r="N14" s="24" t="s">
        <v>14</v>
      </c>
      <c r="O14" s="27" t="str">
        <f t="shared" si="19"/>
        <v>d</v>
      </c>
      <c r="P14" s="28" t="str">
        <f t="shared" si="19"/>
        <v>d</v>
      </c>
      <c r="Q14" s="24" t="s">
        <v>14</v>
      </c>
      <c r="R14" s="24" t="s">
        <v>14</v>
      </c>
      <c r="S14" s="24" t="s">
        <v>14</v>
      </c>
      <c r="T14" s="24" t="s">
        <v>14</v>
      </c>
      <c r="U14" s="24" t="s">
        <v>14</v>
      </c>
      <c r="V14" s="27" t="str">
        <f t="shared" si="19"/>
        <v>d</v>
      </c>
      <c r="W14" s="28" t="str">
        <f t="shared" si="19"/>
        <v>d</v>
      </c>
      <c r="X14" s="24" t="s">
        <v>14</v>
      </c>
      <c r="Y14" s="24" t="s">
        <v>14</v>
      </c>
      <c r="Z14" s="24" t="s">
        <v>14</v>
      </c>
      <c r="AA14" s="24" t="s">
        <v>14</v>
      </c>
      <c r="AB14" s="24" t="s">
        <v>14</v>
      </c>
      <c r="AC14" s="25" t="s">
        <v>14</v>
      </c>
      <c r="AD14" s="26" t="s">
        <v>14</v>
      </c>
      <c r="AE14" s="24" t="s">
        <v>14</v>
      </c>
      <c r="AF14" s="24" t="s">
        <v>14</v>
      </c>
      <c r="AG14" s="24" t="s">
        <v>14</v>
      </c>
      <c r="AH14" s="24" t="s">
        <v>14</v>
      </c>
      <c r="AI14" s="24" t="s">
        <v>14</v>
      </c>
      <c r="AJ14" s="27" t="str">
        <f t="shared" si="19"/>
        <v>d</v>
      </c>
      <c r="AK14" s="28" t="str">
        <f t="shared" si="19"/>
        <v>d</v>
      </c>
      <c r="AL14" s="23" t="s">
        <v>14</v>
      </c>
      <c r="AM14" s="23">
        <f t="shared" si="19"/>
        <v>0</v>
      </c>
      <c r="AN14" s="29" t="s">
        <v>15</v>
      </c>
      <c r="AO14" s="30">
        <f>COUNTIF(C14:AM15,"x")-COUNTIFS(C14:AM14,"x",C15:AM15,"x")</f>
        <v>24</v>
      </c>
    </row>
    <row r="15" spans="2:41" ht="15" x14ac:dyDescent="0.2">
      <c r="B15" s="19"/>
      <c r="C15" s="31">
        <f>IF(C13="",0,"d")</f>
        <v>0</v>
      </c>
      <c r="D15" s="31">
        <f t="shared" ref="D15:AM15" si="20">IF(D13="",0,"d")</f>
        <v>0</v>
      </c>
      <c r="E15" s="31">
        <f t="shared" si="20"/>
        <v>0</v>
      </c>
      <c r="F15" s="31">
        <f t="shared" si="20"/>
        <v>0</v>
      </c>
      <c r="G15" s="31">
        <f t="shared" si="20"/>
        <v>0</v>
      </c>
      <c r="H15" s="33" t="str">
        <f t="shared" si="20"/>
        <v>d</v>
      </c>
      <c r="I15" s="34" t="str">
        <f t="shared" si="20"/>
        <v>d</v>
      </c>
      <c r="J15" s="31" t="str">
        <f t="shared" si="20"/>
        <v>d</v>
      </c>
      <c r="K15" s="31" t="str">
        <f t="shared" si="20"/>
        <v>d</v>
      </c>
      <c r="L15" s="31" t="str">
        <f t="shared" si="20"/>
        <v>d</v>
      </c>
      <c r="M15" s="31" t="str">
        <f t="shared" si="20"/>
        <v>d</v>
      </c>
      <c r="N15" s="31" t="str">
        <f t="shared" si="20"/>
        <v>d</v>
      </c>
      <c r="O15" s="33" t="str">
        <f t="shared" si="20"/>
        <v>d</v>
      </c>
      <c r="P15" s="34" t="str">
        <f t="shared" si="20"/>
        <v>d</v>
      </c>
      <c r="Q15" s="31" t="str">
        <f t="shared" si="20"/>
        <v>d</v>
      </c>
      <c r="R15" s="31" t="str">
        <f t="shared" si="20"/>
        <v>d</v>
      </c>
      <c r="S15" s="31" t="str">
        <f t="shared" si="20"/>
        <v>d</v>
      </c>
      <c r="T15" s="31" t="str">
        <f t="shared" si="20"/>
        <v>d</v>
      </c>
      <c r="U15" s="31" t="str">
        <f t="shared" si="20"/>
        <v>d</v>
      </c>
      <c r="V15" s="33" t="str">
        <f t="shared" si="20"/>
        <v>d</v>
      </c>
      <c r="W15" s="34" t="str">
        <f t="shared" si="20"/>
        <v>d</v>
      </c>
      <c r="X15" s="31" t="str">
        <f t="shared" si="20"/>
        <v>d</v>
      </c>
      <c r="Y15" s="31" t="str">
        <f t="shared" si="20"/>
        <v>d</v>
      </c>
      <c r="Z15" s="32" t="s">
        <v>14</v>
      </c>
      <c r="AA15" s="32" t="s">
        <v>14</v>
      </c>
      <c r="AB15" s="32" t="s">
        <v>14</v>
      </c>
      <c r="AC15" s="38" t="s">
        <v>14</v>
      </c>
      <c r="AD15" s="39" t="s">
        <v>14</v>
      </c>
      <c r="AE15" s="32" t="s">
        <v>14</v>
      </c>
      <c r="AF15" s="32" t="s">
        <v>14</v>
      </c>
      <c r="AG15" s="32" t="s">
        <v>14</v>
      </c>
      <c r="AH15" s="32" t="s">
        <v>14</v>
      </c>
      <c r="AI15" s="32" t="s">
        <v>14</v>
      </c>
      <c r="AJ15" s="38" t="s">
        <v>14</v>
      </c>
      <c r="AK15" s="34" t="str">
        <f t="shared" si="20"/>
        <v>d</v>
      </c>
      <c r="AL15" s="31" t="str">
        <f t="shared" si="20"/>
        <v>d</v>
      </c>
      <c r="AM15" s="31">
        <f t="shared" si="20"/>
        <v>0</v>
      </c>
      <c r="AN15" s="35" t="s">
        <v>16</v>
      </c>
      <c r="AO15" s="30"/>
    </row>
    <row r="16" spans="2:41" ht="15" x14ac:dyDescent="0.25">
      <c r="B16" s="19">
        <f>DATE($B$4,4,1)</f>
        <v>45748</v>
      </c>
      <c r="C16" s="20" t="str">
        <f>IF(WEEKDAY(B16,1)=MOD($Q$2-1,7)+1,B16,"")</f>
        <v/>
      </c>
      <c r="D16" s="20">
        <f>IF(C16="",IF(WEEKDAY(B16,1)=MOD($Q$2,7)+1,B16,""),C16+1)</f>
        <v>45748</v>
      </c>
      <c r="E16" s="20">
        <f>IF(D16="",IF(WEEKDAY(B16,1)=MOD($Q$2+1,7)+1,B16,""),D16+1)</f>
        <v>45749</v>
      </c>
      <c r="F16" s="20">
        <f>IF(E16="",IF(WEEKDAY(B16,1)=MOD($Q$2+2,7)+1,B16,""),E16+1)</f>
        <v>45750</v>
      </c>
      <c r="G16" s="20">
        <f>IF(F16="",IF(WEEKDAY(B16,1)=MOD($Q$2+3,7)+1,B16,""),F16+1)</f>
        <v>45751</v>
      </c>
      <c r="H16" s="21">
        <f>IF(G16="",IF(WEEKDAY(B16,1)=MOD($Q$2+4,7)+1,B16,""),G16+1)</f>
        <v>45752</v>
      </c>
      <c r="I16" s="22">
        <f>IF(H16="",IF(WEEKDAY(B16,1)=MOD($Q$2+5,7)+1,B16,""),H16+1)</f>
        <v>45753</v>
      </c>
      <c r="J16" s="20">
        <f>IF(I16="","",IF(MONTH(I16+1)&lt;&gt;MONTH(I16),"",I16+1))</f>
        <v>45754</v>
      </c>
      <c r="K16" s="20">
        <f>IF(J16="","",IF(MONTH(J16+1)&lt;&gt;MONTH(J16),"",J16+1))</f>
        <v>45755</v>
      </c>
      <c r="L16" s="20">
        <f t="shared" ref="L16:P16" si="21">IF(K16="","",IF(MONTH(K16+1)&lt;&gt;MONTH(K16),"",K16+1))</f>
        <v>45756</v>
      </c>
      <c r="M16" s="20">
        <f t="shared" si="21"/>
        <v>45757</v>
      </c>
      <c r="N16" s="20">
        <f t="shared" si="21"/>
        <v>45758</v>
      </c>
      <c r="O16" s="21">
        <f t="shared" si="21"/>
        <v>45759</v>
      </c>
      <c r="P16" s="22">
        <f t="shared" si="21"/>
        <v>45760</v>
      </c>
      <c r="Q16" s="20">
        <f>IF(P16="","",IF(MONTH(P16+1)&lt;&gt;MONTH(P16),"",P16+1))</f>
        <v>45761</v>
      </c>
      <c r="R16" s="20">
        <f>IF(Q16="","",IF(MONTH(Q16+1)&lt;&gt;MONTH(Q16),"",Q16+1))</f>
        <v>45762</v>
      </c>
      <c r="S16" s="20">
        <f t="shared" ref="S16:W16" si="22">IF(R16="","",IF(MONTH(R16+1)&lt;&gt;MONTH(R16),"",R16+1))</f>
        <v>45763</v>
      </c>
      <c r="T16" s="20">
        <f t="shared" si="22"/>
        <v>45764</v>
      </c>
      <c r="U16" s="20">
        <f t="shared" si="22"/>
        <v>45765</v>
      </c>
      <c r="V16" s="21">
        <f t="shared" si="22"/>
        <v>45766</v>
      </c>
      <c r="W16" s="22">
        <f t="shared" si="22"/>
        <v>45767</v>
      </c>
      <c r="X16" s="20">
        <f>IF(W16="","",IF(MONTH(W16+1)&lt;&gt;MONTH(W16),"",W16+1))</f>
        <v>45768</v>
      </c>
      <c r="Y16" s="20">
        <f>IF(X16="","",IF(MONTH(X16+1)&lt;&gt;MONTH(X16),"",X16+1))</f>
        <v>45769</v>
      </c>
      <c r="Z16" s="20">
        <f t="shared" ref="Z16:AD16" si="23">IF(Y16="","",IF(MONTH(Y16+1)&lt;&gt;MONTH(Y16),"",Y16+1))</f>
        <v>45770</v>
      </c>
      <c r="AA16" s="20">
        <f t="shared" si="23"/>
        <v>45771</v>
      </c>
      <c r="AB16" s="20">
        <f t="shared" si="23"/>
        <v>45772</v>
      </c>
      <c r="AC16" s="21">
        <f t="shared" si="23"/>
        <v>45773</v>
      </c>
      <c r="AD16" s="22">
        <f t="shared" si="23"/>
        <v>45774</v>
      </c>
      <c r="AE16" s="20">
        <f>IF(AD16="","",IF(MONTH(AD16+1)&lt;&gt;MONTH(AD16),"",AD16+1))</f>
        <v>45775</v>
      </c>
      <c r="AF16" s="20">
        <f>IF(AE16="","",IF(MONTH(AE16+1)&lt;&gt;MONTH(AE16),"",AE16+1))</f>
        <v>45776</v>
      </c>
      <c r="AG16" s="20">
        <f t="shared" ref="AG16" si="24">IF(AF16="","",IF(MONTH(AF16+1)&lt;&gt;MONTH(AF16),"",AF16+1))</f>
        <v>45777</v>
      </c>
      <c r="AH16" s="20" t="str">
        <f>IF(AG16="","",IF(MONTH(AG16+1)&lt;&gt;MONTH(AG16),"",AG16+1))</f>
        <v/>
      </c>
      <c r="AI16" s="20" t="str">
        <f t="shared" ref="AI16:AM16" si="25">IF(AH16="","",IF(MONTH(AH16+1)&lt;&gt;MONTH(AH16),"",AH16+1))</f>
        <v/>
      </c>
      <c r="AJ16" s="21" t="str">
        <f t="shared" si="25"/>
        <v/>
      </c>
      <c r="AK16" s="22" t="str">
        <f t="shared" si="25"/>
        <v/>
      </c>
      <c r="AL16" s="20" t="str">
        <f t="shared" si="25"/>
        <v/>
      </c>
      <c r="AM16" s="20" t="str">
        <f t="shared" si="25"/>
        <v/>
      </c>
      <c r="AN16" s="36"/>
      <c r="AO16" s="37"/>
    </row>
    <row r="17" spans="2:41" ht="15" x14ac:dyDescent="0.2">
      <c r="B17" s="19"/>
      <c r="C17" s="23">
        <f>IF(C16="",0,"d")</f>
        <v>0</v>
      </c>
      <c r="D17" s="24" t="s">
        <v>14</v>
      </c>
      <c r="E17" s="24" t="s">
        <v>14</v>
      </c>
      <c r="F17" s="23" t="str">
        <f t="shared" ref="F17:AM17" si="26">IF(F16="",0,"d")</f>
        <v>d</v>
      </c>
      <c r="G17" s="24" t="s">
        <v>14</v>
      </c>
      <c r="H17" s="25" t="s">
        <v>14</v>
      </c>
      <c r="I17" s="26" t="s">
        <v>14</v>
      </c>
      <c r="J17" s="24" t="s">
        <v>14</v>
      </c>
      <c r="K17" s="24" t="s">
        <v>14</v>
      </c>
      <c r="L17" s="24" t="s">
        <v>14</v>
      </c>
      <c r="M17" s="24" t="s">
        <v>14</v>
      </c>
      <c r="N17" s="24" t="s">
        <v>14</v>
      </c>
      <c r="O17" s="25" t="s">
        <v>14</v>
      </c>
      <c r="P17" s="26" t="s">
        <v>14</v>
      </c>
      <c r="Q17" s="24" t="s">
        <v>14</v>
      </c>
      <c r="R17" s="24" t="s">
        <v>14</v>
      </c>
      <c r="S17" s="24" t="s">
        <v>14</v>
      </c>
      <c r="T17" s="24" t="s">
        <v>14</v>
      </c>
      <c r="U17" s="24" t="s">
        <v>14</v>
      </c>
      <c r="V17" s="25" t="s">
        <v>14</v>
      </c>
      <c r="W17" s="26" t="s">
        <v>14</v>
      </c>
      <c r="X17" s="24" t="s">
        <v>14</v>
      </c>
      <c r="Y17" s="24" t="s">
        <v>14</v>
      </c>
      <c r="Z17" s="24" t="s">
        <v>14</v>
      </c>
      <c r="AA17" s="24" t="s">
        <v>14</v>
      </c>
      <c r="AB17" s="23" t="str">
        <f t="shared" si="26"/>
        <v>d</v>
      </c>
      <c r="AC17" s="27" t="str">
        <f t="shared" si="26"/>
        <v>d</v>
      </c>
      <c r="AD17" s="28" t="str">
        <f t="shared" si="26"/>
        <v>d</v>
      </c>
      <c r="AE17" s="23" t="str">
        <f t="shared" si="26"/>
        <v>d</v>
      </c>
      <c r="AF17" s="23" t="str">
        <f t="shared" si="26"/>
        <v>d</v>
      </c>
      <c r="AG17" s="23" t="str">
        <f t="shared" si="26"/>
        <v>d</v>
      </c>
      <c r="AH17" s="23">
        <f t="shared" si="26"/>
        <v>0</v>
      </c>
      <c r="AI17" s="23">
        <f t="shared" si="26"/>
        <v>0</v>
      </c>
      <c r="AJ17" s="27">
        <f t="shared" si="26"/>
        <v>0</v>
      </c>
      <c r="AK17" s="28">
        <f t="shared" si="26"/>
        <v>0</v>
      </c>
      <c r="AL17" s="23">
        <f t="shared" si="26"/>
        <v>0</v>
      </c>
      <c r="AM17" s="23">
        <f t="shared" si="26"/>
        <v>0</v>
      </c>
      <c r="AN17" s="29" t="s">
        <v>15</v>
      </c>
      <c r="AO17" s="30">
        <f>COUNTIF(C17:AM18,"x")-COUNTIFS(C17:AM17,"x",C18:AM18,"x")</f>
        <v>28</v>
      </c>
    </row>
    <row r="18" spans="2:41" ht="15" x14ac:dyDescent="0.2">
      <c r="B18" s="19"/>
      <c r="C18" s="31">
        <f>IF(C16="",0,"d")</f>
        <v>0</v>
      </c>
      <c r="D18" s="31" t="str">
        <f t="shared" ref="D18:AM18" si="27">IF(D16="",0,"d")</f>
        <v>d</v>
      </c>
      <c r="E18" s="31" t="str">
        <f t="shared" si="27"/>
        <v>d</v>
      </c>
      <c r="F18" s="32" t="s">
        <v>14</v>
      </c>
      <c r="G18" s="32" t="s">
        <v>14</v>
      </c>
      <c r="H18" s="38" t="s">
        <v>14</v>
      </c>
      <c r="I18" s="39" t="s">
        <v>14</v>
      </c>
      <c r="J18" s="31" t="str">
        <f t="shared" si="27"/>
        <v>d</v>
      </c>
      <c r="K18" s="31" t="str">
        <f t="shared" si="27"/>
        <v>d</v>
      </c>
      <c r="L18" s="31" t="str">
        <f t="shared" si="27"/>
        <v>d</v>
      </c>
      <c r="M18" s="32" t="s">
        <v>14</v>
      </c>
      <c r="N18" s="32" t="s">
        <v>14</v>
      </c>
      <c r="O18" s="38" t="s">
        <v>14</v>
      </c>
      <c r="P18" s="39" t="s">
        <v>14</v>
      </c>
      <c r="Q18" s="32" t="s">
        <v>14</v>
      </c>
      <c r="R18" s="32" t="s">
        <v>14</v>
      </c>
      <c r="S18" s="32" t="s">
        <v>14</v>
      </c>
      <c r="T18" s="32" t="s">
        <v>14</v>
      </c>
      <c r="U18" s="31" t="str">
        <f t="shared" si="27"/>
        <v>d</v>
      </c>
      <c r="V18" s="33" t="str">
        <f t="shared" si="27"/>
        <v>d</v>
      </c>
      <c r="W18" s="34" t="str">
        <f t="shared" si="27"/>
        <v>d</v>
      </c>
      <c r="X18" s="31" t="str">
        <f t="shared" si="27"/>
        <v>d</v>
      </c>
      <c r="Y18" s="32" t="s">
        <v>14</v>
      </c>
      <c r="Z18" s="32" t="s">
        <v>14</v>
      </c>
      <c r="AA18" s="32" t="s">
        <v>14</v>
      </c>
      <c r="AB18" s="32" t="s">
        <v>14</v>
      </c>
      <c r="AC18" s="33" t="str">
        <f t="shared" si="27"/>
        <v>d</v>
      </c>
      <c r="AD18" s="34" t="str">
        <f t="shared" si="27"/>
        <v>d</v>
      </c>
      <c r="AE18" s="32" t="s">
        <v>14</v>
      </c>
      <c r="AF18" s="32" t="s">
        <v>14</v>
      </c>
      <c r="AG18" s="32" t="s">
        <v>14</v>
      </c>
      <c r="AH18" s="31">
        <f t="shared" si="27"/>
        <v>0</v>
      </c>
      <c r="AI18" s="31">
        <f t="shared" si="27"/>
        <v>0</v>
      </c>
      <c r="AJ18" s="33">
        <f t="shared" si="27"/>
        <v>0</v>
      </c>
      <c r="AK18" s="34">
        <f t="shared" si="27"/>
        <v>0</v>
      </c>
      <c r="AL18" s="31">
        <f t="shared" si="27"/>
        <v>0</v>
      </c>
      <c r="AM18" s="31">
        <f t="shared" si="27"/>
        <v>0</v>
      </c>
      <c r="AN18" s="35" t="s">
        <v>16</v>
      </c>
      <c r="AO18" s="30"/>
    </row>
    <row r="19" spans="2:41" ht="15" x14ac:dyDescent="0.25">
      <c r="B19" s="19">
        <f>DATE($B$4,5,1)</f>
        <v>45778</v>
      </c>
      <c r="C19" s="20" t="str">
        <f>IF(WEEKDAY(B19,1)=MOD($Q$2-1,7)+1,B19,"")</f>
        <v/>
      </c>
      <c r="D19" s="20" t="str">
        <f>IF(C19="",IF(WEEKDAY(B19,1)=MOD($Q$2,7)+1,B19,""),C19+1)</f>
        <v/>
      </c>
      <c r="E19" s="20" t="str">
        <f>IF(D19="",IF(WEEKDAY(B19,1)=MOD($Q$2+1,7)+1,B19,""),D19+1)</f>
        <v/>
      </c>
      <c r="F19" s="20">
        <f>IF(E19="",IF(WEEKDAY(B19,1)=MOD($Q$2+2,7)+1,B19,""),E19+1)</f>
        <v>45778</v>
      </c>
      <c r="G19" s="20">
        <f>IF(F19="",IF(WEEKDAY(B19,1)=MOD($Q$2+3,7)+1,B19,""),F19+1)</f>
        <v>45779</v>
      </c>
      <c r="H19" s="21">
        <f>IF(G19="",IF(WEEKDAY(B19,1)=MOD($Q$2+4,7)+1,B19,""),G19+1)</f>
        <v>45780</v>
      </c>
      <c r="I19" s="22">
        <f>IF(H19="",IF(WEEKDAY(B19,1)=MOD($Q$2+5,7)+1,B19,""),H19+1)</f>
        <v>45781</v>
      </c>
      <c r="J19" s="20">
        <f>IF(I19="","",IF(MONTH(I19+1)&lt;&gt;MONTH(I19),"",I19+1))</f>
        <v>45782</v>
      </c>
      <c r="K19" s="20">
        <f>IF(J19="","",IF(MONTH(J19+1)&lt;&gt;MONTH(J19),"",J19+1))</f>
        <v>45783</v>
      </c>
      <c r="L19" s="20">
        <f t="shared" ref="L19:P19" si="28">IF(K19="","",IF(MONTH(K19+1)&lt;&gt;MONTH(K19),"",K19+1))</f>
        <v>45784</v>
      </c>
      <c r="M19" s="20">
        <f t="shared" si="28"/>
        <v>45785</v>
      </c>
      <c r="N19" s="20">
        <f t="shared" si="28"/>
        <v>45786</v>
      </c>
      <c r="O19" s="21">
        <f t="shared" si="28"/>
        <v>45787</v>
      </c>
      <c r="P19" s="22">
        <f t="shared" si="28"/>
        <v>45788</v>
      </c>
      <c r="Q19" s="20">
        <f>IF(P19="","",IF(MONTH(P19+1)&lt;&gt;MONTH(P19),"",P19+1))</f>
        <v>45789</v>
      </c>
      <c r="R19" s="20">
        <f>IF(Q19="","",IF(MONTH(Q19+1)&lt;&gt;MONTH(Q19),"",Q19+1))</f>
        <v>45790</v>
      </c>
      <c r="S19" s="20">
        <f t="shared" ref="S19:W19" si="29">IF(R19="","",IF(MONTH(R19+1)&lt;&gt;MONTH(R19),"",R19+1))</f>
        <v>45791</v>
      </c>
      <c r="T19" s="20">
        <f t="shared" si="29"/>
        <v>45792</v>
      </c>
      <c r="U19" s="20">
        <f t="shared" si="29"/>
        <v>45793</v>
      </c>
      <c r="V19" s="21">
        <f t="shared" si="29"/>
        <v>45794</v>
      </c>
      <c r="W19" s="22">
        <f t="shared" si="29"/>
        <v>45795</v>
      </c>
      <c r="X19" s="20">
        <f>IF(W19="","",IF(MONTH(W19+1)&lt;&gt;MONTH(W19),"",W19+1))</f>
        <v>45796</v>
      </c>
      <c r="Y19" s="20">
        <f>IF(X19="","",IF(MONTH(X19+1)&lt;&gt;MONTH(X19),"",X19+1))</f>
        <v>45797</v>
      </c>
      <c r="Z19" s="20">
        <f t="shared" ref="Z19:AD19" si="30">IF(Y19="","",IF(MONTH(Y19+1)&lt;&gt;MONTH(Y19),"",Y19+1))</f>
        <v>45798</v>
      </c>
      <c r="AA19" s="20">
        <f t="shared" si="30"/>
        <v>45799</v>
      </c>
      <c r="AB19" s="20">
        <f t="shared" si="30"/>
        <v>45800</v>
      </c>
      <c r="AC19" s="21">
        <f t="shared" si="30"/>
        <v>45801</v>
      </c>
      <c r="AD19" s="22">
        <f t="shared" si="30"/>
        <v>45802</v>
      </c>
      <c r="AE19" s="20">
        <f>IF(AD19="","",IF(MONTH(AD19+1)&lt;&gt;MONTH(AD19),"",AD19+1))</f>
        <v>45803</v>
      </c>
      <c r="AF19" s="20">
        <f>IF(AE19="","",IF(MONTH(AE19+1)&lt;&gt;MONTH(AE19),"",AE19+1))</f>
        <v>45804</v>
      </c>
      <c r="AG19" s="20">
        <f t="shared" ref="AG19" si="31">IF(AF19="","",IF(MONTH(AF19+1)&lt;&gt;MONTH(AF19),"",AF19+1))</f>
        <v>45805</v>
      </c>
      <c r="AH19" s="20">
        <f>IF(AG19="","",IF(MONTH(AG19+1)&lt;&gt;MONTH(AG19),"",AG19+1))</f>
        <v>45806</v>
      </c>
      <c r="AI19" s="20">
        <f t="shared" ref="AI19:AM19" si="32">IF(AH19="","",IF(MONTH(AH19+1)&lt;&gt;MONTH(AH19),"",AH19+1))</f>
        <v>45807</v>
      </c>
      <c r="AJ19" s="21">
        <f t="shared" si="32"/>
        <v>45808</v>
      </c>
      <c r="AK19" s="22" t="str">
        <f t="shared" si="32"/>
        <v/>
      </c>
      <c r="AL19" s="20" t="str">
        <f t="shared" si="32"/>
        <v/>
      </c>
      <c r="AM19" s="20" t="str">
        <f t="shared" si="32"/>
        <v/>
      </c>
      <c r="AN19" s="36"/>
      <c r="AO19" s="37"/>
    </row>
    <row r="20" spans="2:41" ht="15" x14ac:dyDescent="0.2">
      <c r="B20" s="19"/>
      <c r="C20" s="23">
        <f>IF(C19="",0,"d")</f>
        <v>0</v>
      </c>
      <c r="D20" s="23">
        <f t="shared" ref="D20:AM20" si="33">IF(D19="",0,"d")</f>
        <v>0</v>
      </c>
      <c r="E20" s="23">
        <f t="shared" si="33"/>
        <v>0</v>
      </c>
      <c r="F20" s="23" t="str">
        <f t="shared" si="33"/>
        <v>d</v>
      </c>
      <c r="G20" s="24" t="s">
        <v>14</v>
      </c>
      <c r="H20" s="40" t="s">
        <v>14</v>
      </c>
      <c r="I20" s="41" t="s">
        <v>14</v>
      </c>
      <c r="J20" s="23" t="str">
        <f t="shared" si="33"/>
        <v>d</v>
      </c>
      <c r="K20" s="24" t="s">
        <v>14</v>
      </c>
      <c r="L20" s="24" t="s">
        <v>14</v>
      </c>
      <c r="M20" s="24" t="s">
        <v>14</v>
      </c>
      <c r="N20" s="24" t="s">
        <v>14</v>
      </c>
      <c r="O20" s="40" t="s">
        <v>14</v>
      </c>
      <c r="P20" s="41" t="s">
        <v>14</v>
      </c>
      <c r="Q20" s="23" t="str">
        <f t="shared" si="33"/>
        <v>d</v>
      </c>
      <c r="R20" s="23" t="str">
        <f t="shared" si="33"/>
        <v>d</v>
      </c>
      <c r="S20" s="23" t="str">
        <f t="shared" si="33"/>
        <v>d</v>
      </c>
      <c r="T20" s="23" t="str">
        <f t="shared" si="33"/>
        <v>d</v>
      </c>
      <c r="U20" s="24" t="s">
        <v>14</v>
      </c>
      <c r="V20" s="40" t="s">
        <v>14</v>
      </c>
      <c r="W20" s="41" t="s">
        <v>14</v>
      </c>
      <c r="X20" s="24" t="s">
        <v>14</v>
      </c>
      <c r="Y20" s="24" t="s">
        <v>14</v>
      </c>
      <c r="Z20" s="23" t="str">
        <f t="shared" si="33"/>
        <v>d</v>
      </c>
      <c r="AA20" s="23" t="str">
        <f t="shared" si="33"/>
        <v>d</v>
      </c>
      <c r="AB20" s="23" t="str">
        <f t="shared" si="33"/>
        <v>d</v>
      </c>
      <c r="AC20" s="40" t="s">
        <v>14</v>
      </c>
      <c r="AD20" s="41" t="s">
        <v>14</v>
      </c>
      <c r="AE20" s="23" t="str">
        <f t="shared" si="33"/>
        <v>d</v>
      </c>
      <c r="AF20" s="24" t="s">
        <v>14</v>
      </c>
      <c r="AG20" s="24" t="s">
        <v>14</v>
      </c>
      <c r="AH20" s="24" t="s">
        <v>14</v>
      </c>
      <c r="AI20" s="24" t="s">
        <v>14</v>
      </c>
      <c r="AJ20" s="40" t="s">
        <v>14</v>
      </c>
      <c r="AK20" s="28">
        <f t="shared" si="33"/>
        <v>0</v>
      </c>
      <c r="AL20" s="23">
        <f t="shared" si="33"/>
        <v>0</v>
      </c>
      <c r="AM20" s="23">
        <f t="shared" si="33"/>
        <v>0</v>
      </c>
      <c r="AN20" s="29" t="s">
        <v>15</v>
      </c>
      <c r="AO20" s="30">
        <f>COUNTIF(C20:AM21,"x")-COUNTIFS(C20:AM20,"x",C21:AM21,"x")</f>
        <v>25</v>
      </c>
    </row>
    <row r="21" spans="2:41" ht="15" x14ac:dyDescent="0.2">
      <c r="B21" s="19"/>
      <c r="C21" s="31">
        <f>IF(C19="",0,"d")</f>
        <v>0</v>
      </c>
      <c r="D21" s="31">
        <f t="shared" ref="D21:AM21" si="34">IF(D19="",0,"d")</f>
        <v>0</v>
      </c>
      <c r="E21" s="31">
        <f t="shared" si="34"/>
        <v>0</v>
      </c>
      <c r="F21" s="32" t="s">
        <v>14</v>
      </c>
      <c r="G21" s="32" t="s">
        <v>14</v>
      </c>
      <c r="H21" s="42" t="s">
        <v>14</v>
      </c>
      <c r="I21" s="43" t="s">
        <v>14</v>
      </c>
      <c r="J21" s="32" t="s">
        <v>14</v>
      </c>
      <c r="K21" s="32" t="s">
        <v>14</v>
      </c>
      <c r="L21" s="32" t="s">
        <v>14</v>
      </c>
      <c r="M21" s="32" t="s">
        <v>14</v>
      </c>
      <c r="N21" s="32" t="s">
        <v>14</v>
      </c>
      <c r="O21" s="42" t="s">
        <v>14</v>
      </c>
      <c r="P21" s="43" t="s">
        <v>14</v>
      </c>
      <c r="Q21" s="31" t="str">
        <f t="shared" si="34"/>
        <v>d</v>
      </c>
      <c r="R21" s="31" t="str">
        <f t="shared" si="34"/>
        <v>d</v>
      </c>
      <c r="S21" s="32" t="s">
        <v>14</v>
      </c>
      <c r="T21" s="32" t="s">
        <v>14</v>
      </c>
      <c r="U21" s="32" t="s">
        <v>14</v>
      </c>
      <c r="V21" s="42" t="s">
        <v>14</v>
      </c>
      <c r="W21" s="43" t="s">
        <v>14</v>
      </c>
      <c r="X21" s="31" t="str">
        <f t="shared" si="34"/>
        <v>d</v>
      </c>
      <c r="Y21" s="31" t="str">
        <f t="shared" si="34"/>
        <v>d</v>
      </c>
      <c r="Z21" s="31" t="str">
        <f t="shared" si="34"/>
        <v>d</v>
      </c>
      <c r="AA21" s="31" t="str">
        <f t="shared" si="34"/>
        <v>d</v>
      </c>
      <c r="AB21" s="31" t="str">
        <f t="shared" si="34"/>
        <v>d</v>
      </c>
      <c r="AC21" s="33" t="str">
        <f t="shared" si="34"/>
        <v>d</v>
      </c>
      <c r="AD21" s="34" t="str">
        <f t="shared" si="34"/>
        <v>d</v>
      </c>
      <c r="AE21" s="31" t="str">
        <f t="shared" si="34"/>
        <v>d</v>
      </c>
      <c r="AF21" s="32" t="s">
        <v>14</v>
      </c>
      <c r="AG21" s="32" t="s">
        <v>14</v>
      </c>
      <c r="AH21" s="31" t="str">
        <f t="shared" si="34"/>
        <v>d</v>
      </c>
      <c r="AI21" s="31" t="str">
        <f t="shared" si="34"/>
        <v>d</v>
      </c>
      <c r="AJ21" s="33" t="str">
        <f t="shared" si="34"/>
        <v>d</v>
      </c>
      <c r="AK21" s="34">
        <f t="shared" si="34"/>
        <v>0</v>
      </c>
      <c r="AL21" s="31">
        <f t="shared" si="34"/>
        <v>0</v>
      </c>
      <c r="AM21" s="31">
        <f t="shared" si="34"/>
        <v>0</v>
      </c>
      <c r="AN21" s="35" t="s">
        <v>16</v>
      </c>
      <c r="AO21" s="30"/>
    </row>
    <row r="22" spans="2:41" ht="15" x14ac:dyDescent="0.25">
      <c r="B22" s="19">
        <f>DATE($B$4,6,1)</f>
        <v>45809</v>
      </c>
      <c r="C22" s="20" t="str">
        <f>IF(WEEKDAY(B22,1)=MOD($Q$2-1,7)+1,B22,"")</f>
        <v/>
      </c>
      <c r="D22" s="20" t="str">
        <f>IF(C22="",IF(WEEKDAY(B22,1)=MOD($Q$2,7)+1,B22,""),C22+1)</f>
        <v/>
      </c>
      <c r="E22" s="20" t="str">
        <f>IF(D22="",IF(WEEKDAY(B22,1)=MOD($Q$2+1,7)+1,B22,""),D22+1)</f>
        <v/>
      </c>
      <c r="F22" s="20" t="str">
        <f>IF(E22="",IF(WEEKDAY(B22,1)=MOD($Q$2+2,7)+1,B22,""),E22+1)</f>
        <v/>
      </c>
      <c r="G22" s="20" t="str">
        <f>IF(F22="",IF(WEEKDAY(B22,1)=MOD($Q$2+3,7)+1,B22,""),F22+1)</f>
        <v/>
      </c>
      <c r="H22" s="21" t="str">
        <f>IF(G22="",IF(WEEKDAY(B22,1)=MOD($Q$2+4,7)+1,B22,""),G22+1)</f>
        <v/>
      </c>
      <c r="I22" s="22">
        <f>IF(H22="",IF(WEEKDAY(B22,1)=MOD($Q$2+5,7)+1,B22,""),H22+1)</f>
        <v>45809</v>
      </c>
      <c r="J22" s="20">
        <f>IF(I22="","",IF(MONTH(I22+1)&lt;&gt;MONTH(I22),"",I22+1))</f>
        <v>45810</v>
      </c>
      <c r="K22" s="20">
        <f>IF(J22="","",IF(MONTH(J22+1)&lt;&gt;MONTH(J22),"",J22+1))</f>
        <v>45811</v>
      </c>
      <c r="L22" s="20">
        <f t="shared" ref="L22:P22" si="35">IF(K22="","",IF(MONTH(K22+1)&lt;&gt;MONTH(K22),"",K22+1))</f>
        <v>45812</v>
      </c>
      <c r="M22" s="20">
        <f t="shared" si="35"/>
        <v>45813</v>
      </c>
      <c r="N22" s="20">
        <f t="shared" si="35"/>
        <v>45814</v>
      </c>
      <c r="O22" s="21">
        <f t="shared" si="35"/>
        <v>45815</v>
      </c>
      <c r="P22" s="22">
        <f t="shared" si="35"/>
        <v>45816</v>
      </c>
      <c r="Q22" s="20">
        <f>IF(P22="","",IF(MONTH(P22+1)&lt;&gt;MONTH(P22),"",P22+1))</f>
        <v>45817</v>
      </c>
      <c r="R22" s="20">
        <f>IF(Q22="","",IF(MONTH(Q22+1)&lt;&gt;MONTH(Q22),"",Q22+1))</f>
        <v>45818</v>
      </c>
      <c r="S22" s="20">
        <f t="shared" ref="S22:W22" si="36">IF(R22="","",IF(MONTH(R22+1)&lt;&gt;MONTH(R22),"",R22+1))</f>
        <v>45819</v>
      </c>
      <c r="T22" s="20">
        <f t="shared" si="36"/>
        <v>45820</v>
      </c>
      <c r="U22" s="20">
        <f t="shared" si="36"/>
        <v>45821</v>
      </c>
      <c r="V22" s="21">
        <f t="shared" si="36"/>
        <v>45822</v>
      </c>
      <c r="W22" s="22">
        <f t="shared" si="36"/>
        <v>45823</v>
      </c>
      <c r="X22" s="20">
        <f>IF(W22="","",IF(MONTH(W22+1)&lt;&gt;MONTH(W22),"",W22+1))</f>
        <v>45824</v>
      </c>
      <c r="Y22" s="20">
        <f>IF(X22="","",IF(MONTH(X22+1)&lt;&gt;MONTH(X22),"",X22+1))</f>
        <v>45825</v>
      </c>
      <c r="Z22" s="20">
        <f t="shared" ref="Z22:AD22" si="37">IF(Y22="","",IF(MONTH(Y22+1)&lt;&gt;MONTH(Y22),"",Y22+1))</f>
        <v>45826</v>
      </c>
      <c r="AA22" s="20">
        <f t="shared" si="37"/>
        <v>45827</v>
      </c>
      <c r="AB22" s="20">
        <f t="shared" si="37"/>
        <v>45828</v>
      </c>
      <c r="AC22" s="21">
        <f t="shared" si="37"/>
        <v>45829</v>
      </c>
      <c r="AD22" s="22">
        <f t="shared" si="37"/>
        <v>45830</v>
      </c>
      <c r="AE22" s="20">
        <f>IF(AD22="","",IF(MONTH(AD22+1)&lt;&gt;MONTH(AD22),"",AD22+1))</f>
        <v>45831</v>
      </c>
      <c r="AF22" s="20">
        <f>IF(AE22="","",IF(MONTH(AE22+1)&lt;&gt;MONTH(AE22),"",AE22+1))</f>
        <v>45832</v>
      </c>
      <c r="AG22" s="20">
        <f t="shared" ref="AG22" si="38">IF(AF22="","",IF(MONTH(AF22+1)&lt;&gt;MONTH(AF22),"",AF22+1))</f>
        <v>45833</v>
      </c>
      <c r="AH22" s="20">
        <f>IF(AG22="","",IF(MONTH(AG22+1)&lt;&gt;MONTH(AG22),"",AG22+1))</f>
        <v>45834</v>
      </c>
      <c r="AI22" s="20">
        <f t="shared" ref="AI22:AM22" si="39">IF(AH22="","",IF(MONTH(AH22+1)&lt;&gt;MONTH(AH22),"",AH22+1))</f>
        <v>45835</v>
      </c>
      <c r="AJ22" s="21">
        <f t="shared" si="39"/>
        <v>45836</v>
      </c>
      <c r="AK22" s="22">
        <f t="shared" si="39"/>
        <v>45837</v>
      </c>
      <c r="AL22" s="20">
        <f t="shared" si="39"/>
        <v>45838</v>
      </c>
      <c r="AM22" s="20" t="str">
        <f t="shared" si="39"/>
        <v/>
      </c>
      <c r="AN22" s="36"/>
      <c r="AO22" s="37"/>
    </row>
    <row r="23" spans="2:41" ht="15" x14ac:dyDescent="0.2">
      <c r="B23" s="19"/>
      <c r="C23" s="23">
        <f>IF(C22="",0,"d")</f>
        <v>0</v>
      </c>
      <c r="D23" s="23">
        <f t="shared" ref="D23:AM23" si="40">IF(D22="",0,"d")</f>
        <v>0</v>
      </c>
      <c r="E23" s="23">
        <f t="shared" si="40"/>
        <v>0</v>
      </c>
      <c r="F23" s="23">
        <f t="shared" si="40"/>
        <v>0</v>
      </c>
      <c r="G23" s="23">
        <f t="shared" si="40"/>
        <v>0</v>
      </c>
      <c r="H23" s="27">
        <f t="shared" si="40"/>
        <v>0</v>
      </c>
      <c r="I23" s="26" t="s">
        <v>14</v>
      </c>
      <c r="J23" s="23" t="str">
        <f t="shared" si="40"/>
        <v>d</v>
      </c>
      <c r="K23" s="24" t="s">
        <v>14</v>
      </c>
      <c r="L23" s="24" t="s">
        <v>14</v>
      </c>
      <c r="M23" s="24" t="s">
        <v>14</v>
      </c>
      <c r="N23" s="23" t="str">
        <f t="shared" si="40"/>
        <v>d</v>
      </c>
      <c r="O23" s="25" t="s">
        <v>14</v>
      </c>
      <c r="P23" s="26" t="s">
        <v>14</v>
      </c>
      <c r="Q23" s="24" t="s">
        <v>14</v>
      </c>
      <c r="R23" s="23" t="str">
        <f t="shared" si="40"/>
        <v>d</v>
      </c>
      <c r="S23" s="23" t="str">
        <f t="shared" si="40"/>
        <v>d</v>
      </c>
      <c r="T23" s="23" t="str">
        <f t="shared" si="40"/>
        <v>d</v>
      </c>
      <c r="U23" s="24" t="s">
        <v>14</v>
      </c>
      <c r="V23" s="25" t="s">
        <v>14</v>
      </c>
      <c r="W23" s="26" t="s">
        <v>14</v>
      </c>
      <c r="X23" s="24" t="s">
        <v>14</v>
      </c>
      <c r="Y23" s="24" t="s">
        <v>14</v>
      </c>
      <c r="Z23" s="24" t="s">
        <v>14</v>
      </c>
      <c r="AA23" s="24" t="s">
        <v>14</v>
      </c>
      <c r="AB23" s="24" t="s">
        <v>14</v>
      </c>
      <c r="AC23" s="27" t="str">
        <f t="shared" si="40"/>
        <v>d</v>
      </c>
      <c r="AD23" s="28" t="str">
        <f t="shared" si="40"/>
        <v>d</v>
      </c>
      <c r="AE23" s="24" t="s">
        <v>14</v>
      </c>
      <c r="AF23" s="24" t="s">
        <v>14</v>
      </c>
      <c r="AG23" s="24" t="s">
        <v>14</v>
      </c>
      <c r="AH23" s="24" t="s">
        <v>14</v>
      </c>
      <c r="AI23" s="24" t="s">
        <v>14</v>
      </c>
      <c r="AJ23" s="25" t="s">
        <v>14</v>
      </c>
      <c r="AK23" s="26" t="s">
        <v>14</v>
      </c>
      <c r="AL23" s="24" t="s">
        <v>14</v>
      </c>
      <c r="AM23" s="23">
        <f t="shared" si="40"/>
        <v>0</v>
      </c>
      <c r="AN23" s="29" t="s">
        <v>15</v>
      </c>
      <c r="AO23" s="30">
        <f>COUNTIF(C23:AM24,"x")-COUNTIFS(C23:AM23,"x",C24:AM24,"x")</f>
        <v>23</v>
      </c>
    </row>
    <row r="24" spans="2:41" ht="15" x14ac:dyDescent="0.2">
      <c r="B24" s="19"/>
      <c r="C24" s="31">
        <f>IF(C22="",0,"d")</f>
        <v>0</v>
      </c>
      <c r="D24" s="31">
        <f t="shared" ref="D24:AM24" si="41">IF(D22="",0,"d")</f>
        <v>0</v>
      </c>
      <c r="E24" s="31">
        <f t="shared" si="41"/>
        <v>0</v>
      </c>
      <c r="F24" s="31">
        <f t="shared" si="41"/>
        <v>0</v>
      </c>
      <c r="G24" s="31">
        <f t="shared" si="41"/>
        <v>0</v>
      </c>
      <c r="H24" s="33">
        <f t="shared" si="41"/>
        <v>0</v>
      </c>
      <c r="I24" s="34" t="str">
        <f t="shared" si="41"/>
        <v>d</v>
      </c>
      <c r="J24" s="31" t="str">
        <f t="shared" si="41"/>
        <v>d</v>
      </c>
      <c r="K24" s="31" t="str">
        <f t="shared" si="41"/>
        <v>d</v>
      </c>
      <c r="L24" s="31" t="str">
        <f t="shared" si="41"/>
        <v>d</v>
      </c>
      <c r="M24" s="31" t="str">
        <f t="shared" si="41"/>
        <v>d</v>
      </c>
      <c r="N24" s="31" t="str">
        <f t="shared" si="41"/>
        <v>d</v>
      </c>
      <c r="O24" s="33" t="str">
        <f t="shared" si="41"/>
        <v>d</v>
      </c>
      <c r="P24" s="34" t="str">
        <f t="shared" si="41"/>
        <v>d</v>
      </c>
      <c r="Q24" s="31" t="str">
        <f t="shared" si="41"/>
        <v>d</v>
      </c>
      <c r="R24" s="31" t="str">
        <f t="shared" si="41"/>
        <v>d</v>
      </c>
      <c r="S24" s="31" t="str">
        <f t="shared" si="41"/>
        <v>d</v>
      </c>
      <c r="T24" s="31" t="str">
        <f t="shared" si="41"/>
        <v>d</v>
      </c>
      <c r="U24" s="31" t="str">
        <f t="shared" si="41"/>
        <v>d</v>
      </c>
      <c r="V24" s="33" t="str">
        <f t="shared" si="41"/>
        <v>d</v>
      </c>
      <c r="W24" s="34" t="str">
        <f t="shared" si="41"/>
        <v>d</v>
      </c>
      <c r="X24" s="31" t="str">
        <f t="shared" si="41"/>
        <v>d</v>
      </c>
      <c r="Y24" s="31" t="str">
        <f t="shared" si="41"/>
        <v>d</v>
      </c>
      <c r="Z24" s="31" t="str">
        <f t="shared" si="41"/>
        <v>d</v>
      </c>
      <c r="AA24" s="31" t="str">
        <f t="shared" si="41"/>
        <v>d</v>
      </c>
      <c r="AB24" s="31" t="str">
        <f t="shared" si="41"/>
        <v>d</v>
      </c>
      <c r="AC24" s="33" t="str">
        <f t="shared" si="41"/>
        <v>d</v>
      </c>
      <c r="AD24" s="34" t="str">
        <f t="shared" si="41"/>
        <v>d</v>
      </c>
      <c r="AE24" s="31" t="str">
        <f t="shared" si="41"/>
        <v>d</v>
      </c>
      <c r="AF24" s="31" t="str">
        <f t="shared" si="41"/>
        <v>d</v>
      </c>
      <c r="AG24" s="31" t="str">
        <f t="shared" si="41"/>
        <v>d</v>
      </c>
      <c r="AH24" s="31" t="str">
        <f t="shared" si="41"/>
        <v>d</v>
      </c>
      <c r="AI24" s="31" t="str">
        <f t="shared" si="41"/>
        <v>d</v>
      </c>
      <c r="AJ24" s="33" t="str">
        <f t="shared" si="41"/>
        <v>d</v>
      </c>
      <c r="AK24" s="34" t="str">
        <f t="shared" si="41"/>
        <v>d</v>
      </c>
      <c r="AL24" s="31" t="str">
        <f t="shared" si="41"/>
        <v>d</v>
      </c>
      <c r="AM24" s="31">
        <f t="shared" si="41"/>
        <v>0</v>
      </c>
      <c r="AN24" s="35" t="s">
        <v>16</v>
      </c>
      <c r="AO24" s="30"/>
    </row>
    <row r="25" spans="2:41" ht="15" x14ac:dyDescent="0.25">
      <c r="B25" s="19">
        <f>DATE($B$4,7,1)</f>
        <v>45839</v>
      </c>
      <c r="C25" s="20" t="str">
        <f>IF(WEEKDAY(B25,1)=MOD($Q$2-1,7)+1,B25,"")</f>
        <v/>
      </c>
      <c r="D25" s="20">
        <f>IF(C25="",IF(WEEKDAY(B25,1)=MOD($Q$2,7)+1,B25,""),C25+1)</f>
        <v>45839</v>
      </c>
      <c r="E25" s="20">
        <f>IF(D25="",IF(WEEKDAY(B25,1)=MOD($Q$2+1,7)+1,B25,""),D25+1)</f>
        <v>45840</v>
      </c>
      <c r="F25" s="20">
        <f>IF(E25="",IF(WEEKDAY(B25,1)=MOD($Q$2+2,7)+1,B25,""),E25+1)</f>
        <v>45841</v>
      </c>
      <c r="G25" s="20">
        <f>IF(F25="",IF(WEEKDAY(B25,1)=MOD($Q$2+3,7)+1,B25,""),F25+1)</f>
        <v>45842</v>
      </c>
      <c r="H25" s="21">
        <f>IF(G25="",IF(WEEKDAY(B25,1)=MOD($Q$2+4,7)+1,B25,""),G25+1)</f>
        <v>45843</v>
      </c>
      <c r="I25" s="22">
        <f>IF(H25="",IF(WEEKDAY(B25,1)=MOD($Q$2+5,7)+1,B25,""),H25+1)</f>
        <v>45844</v>
      </c>
      <c r="J25" s="20">
        <f>IF(I25="","",IF(MONTH(I25+1)&lt;&gt;MONTH(I25),"",I25+1))</f>
        <v>45845</v>
      </c>
      <c r="K25" s="20">
        <f>IF(J25="","",IF(MONTH(J25+1)&lt;&gt;MONTH(J25),"",J25+1))</f>
        <v>45846</v>
      </c>
      <c r="L25" s="20">
        <f t="shared" ref="L25:P25" si="42">IF(K25="","",IF(MONTH(K25+1)&lt;&gt;MONTH(K25),"",K25+1))</f>
        <v>45847</v>
      </c>
      <c r="M25" s="20">
        <f t="shared" si="42"/>
        <v>45848</v>
      </c>
      <c r="N25" s="20">
        <f t="shared" si="42"/>
        <v>45849</v>
      </c>
      <c r="O25" s="21">
        <f t="shared" si="42"/>
        <v>45850</v>
      </c>
      <c r="P25" s="22">
        <f t="shared" si="42"/>
        <v>45851</v>
      </c>
      <c r="Q25" s="20">
        <f>IF(P25="","",IF(MONTH(P25+1)&lt;&gt;MONTH(P25),"",P25+1))</f>
        <v>45852</v>
      </c>
      <c r="R25" s="20">
        <f>IF(Q25="","",IF(MONTH(Q25+1)&lt;&gt;MONTH(Q25),"",Q25+1))</f>
        <v>45853</v>
      </c>
      <c r="S25" s="20">
        <f t="shared" ref="S25:W25" si="43">IF(R25="","",IF(MONTH(R25+1)&lt;&gt;MONTH(R25),"",R25+1))</f>
        <v>45854</v>
      </c>
      <c r="T25" s="20">
        <f t="shared" si="43"/>
        <v>45855</v>
      </c>
      <c r="U25" s="20">
        <f t="shared" si="43"/>
        <v>45856</v>
      </c>
      <c r="V25" s="21">
        <f t="shared" si="43"/>
        <v>45857</v>
      </c>
      <c r="W25" s="22">
        <f t="shared" si="43"/>
        <v>45858</v>
      </c>
      <c r="X25" s="20">
        <f>IF(W25="","",IF(MONTH(W25+1)&lt;&gt;MONTH(W25),"",W25+1))</f>
        <v>45859</v>
      </c>
      <c r="Y25" s="20">
        <f>IF(X25="","",IF(MONTH(X25+1)&lt;&gt;MONTH(X25),"",X25+1))</f>
        <v>45860</v>
      </c>
      <c r="Z25" s="20">
        <f t="shared" ref="Z25:AD25" si="44">IF(Y25="","",IF(MONTH(Y25+1)&lt;&gt;MONTH(Y25),"",Y25+1))</f>
        <v>45861</v>
      </c>
      <c r="AA25" s="20">
        <f t="shared" si="44"/>
        <v>45862</v>
      </c>
      <c r="AB25" s="20">
        <f t="shared" si="44"/>
        <v>45863</v>
      </c>
      <c r="AC25" s="21">
        <f t="shared" si="44"/>
        <v>45864</v>
      </c>
      <c r="AD25" s="22">
        <f t="shared" si="44"/>
        <v>45865</v>
      </c>
      <c r="AE25" s="20">
        <f>IF(AD25="","",IF(MONTH(AD25+1)&lt;&gt;MONTH(AD25),"",AD25+1))</f>
        <v>45866</v>
      </c>
      <c r="AF25" s="20">
        <f>IF(AE25="","",IF(MONTH(AE25+1)&lt;&gt;MONTH(AE25),"",AE25+1))</f>
        <v>45867</v>
      </c>
      <c r="AG25" s="20">
        <f t="shared" ref="AG25" si="45">IF(AF25="","",IF(MONTH(AF25+1)&lt;&gt;MONTH(AF25),"",AF25+1))</f>
        <v>45868</v>
      </c>
      <c r="AH25" s="20">
        <f>IF(AG25="","",IF(MONTH(AG25+1)&lt;&gt;MONTH(AG25),"",AG25+1))</f>
        <v>45869</v>
      </c>
      <c r="AI25" s="20" t="str">
        <f t="shared" ref="AI25:AM25" si="46">IF(AH25="","",IF(MONTH(AH25+1)&lt;&gt;MONTH(AH25),"",AH25+1))</f>
        <v/>
      </c>
      <c r="AJ25" s="21" t="str">
        <f t="shared" si="46"/>
        <v/>
      </c>
      <c r="AK25" s="22" t="str">
        <f t="shared" si="46"/>
        <v/>
      </c>
      <c r="AL25" s="20" t="str">
        <f t="shared" si="46"/>
        <v/>
      </c>
      <c r="AM25" s="20" t="str">
        <f t="shared" si="46"/>
        <v/>
      </c>
      <c r="AN25" s="36"/>
      <c r="AO25" s="37"/>
    </row>
    <row r="26" spans="2:41" ht="15" x14ac:dyDescent="0.2">
      <c r="B26" s="19"/>
      <c r="C26" s="23">
        <f>IF(C25="",0,"d")</f>
        <v>0</v>
      </c>
      <c r="D26" s="24" t="s">
        <v>14</v>
      </c>
      <c r="E26" s="24" t="s">
        <v>14</v>
      </c>
      <c r="F26" s="24" t="s">
        <v>14</v>
      </c>
      <c r="G26" s="24" t="s">
        <v>14</v>
      </c>
      <c r="H26" s="25" t="s">
        <v>14</v>
      </c>
      <c r="I26" s="26" t="s">
        <v>14</v>
      </c>
      <c r="J26" s="24" t="s">
        <v>14</v>
      </c>
      <c r="K26" s="24" t="s">
        <v>14</v>
      </c>
      <c r="L26" s="24" t="s">
        <v>14</v>
      </c>
      <c r="M26" s="24" t="s">
        <v>14</v>
      </c>
      <c r="N26" s="24" t="s">
        <v>14</v>
      </c>
      <c r="O26" s="25" t="s">
        <v>14</v>
      </c>
      <c r="P26" s="26" t="s">
        <v>14</v>
      </c>
      <c r="Q26" s="24" t="s">
        <v>14</v>
      </c>
      <c r="R26" s="23" t="str">
        <f t="shared" ref="R26:AM26" si="47">IF(R25="",0,"d")</f>
        <v>d</v>
      </c>
      <c r="S26" s="23" t="str">
        <f t="shared" si="47"/>
        <v>d</v>
      </c>
      <c r="T26" s="24" t="s">
        <v>14</v>
      </c>
      <c r="U26" s="24" t="s">
        <v>14</v>
      </c>
      <c r="V26" s="25" t="s">
        <v>14</v>
      </c>
      <c r="W26" s="26" t="s">
        <v>14</v>
      </c>
      <c r="X26" s="24" t="s">
        <v>14</v>
      </c>
      <c r="Y26" s="23" t="str">
        <f t="shared" si="47"/>
        <v>d</v>
      </c>
      <c r="Z26" s="23" t="str">
        <f t="shared" si="47"/>
        <v>d</v>
      </c>
      <c r="AA26" s="23" t="str">
        <f t="shared" si="47"/>
        <v>d</v>
      </c>
      <c r="AB26" s="24" t="s">
        <v>14</v>
      </c>
      <c r="AC26" s="25" t="s">
        <v>14</v>
      </c>
      <c r="AD26" s="26" t="s">
        <v>14</v>
      </c>
      <c r="AE26" s="24" t="s">
        <v>14</v>
      </c>
      <c r="AF26" s="24" t="s">
        <v>14</v>
      </c>
      <c r="AG26" s="24" t="s">
        <v>14</v>
      </c>
      <c r="AH26" s="24" t="s">
        <v>14</v>
      </c>
      <c r="AI26" s="23">
        <f t="shared" si="47"/>
        <v>0</v>
      </c>
      <c r="AJ26" s="27">
        <f t="shared" si="47"/>
        <v>0</v>
      </c>
      <c r="AK26" s="28">
        <f t="shared" si="47"/>
        <v>0</v>
      </c>
      <c r="AL26" s="23">
        <f t="shared" si="47"/>
        <v>0</v>
      </c>
      <c r="AM26" s="23">
        <f t="shared" si="47"/>
        <v>0</v>
      </c>
      <c r="AN26" s="29" t="s">
        <v>15</v>
      </c>
      <c r="AO26" s="30">
        <f>COUNTIF(C26:AM27,"x")-COUNTIFS(C26:AM26,"x",C27:AM27,"x")</f>
        <v>28</v>
      </c>
    </row>
    <row r="27" spans="2:41" ht="15" x14ac:dyDescent="0.2">
      <c r="B27" s="19"/>
      <c r="C27" s="31">
        <f>IF(C25="",0,"d")</f>
        <v>0</v>
      </c>
      <c r="D27" s="31" t="str">
        <f t="shared" ref="D27:AM27" si="48">IF(D25="",0,"d")</f>
        <v>d</v>
      </c>
      <c r="E27" s="31" t="str">
        <f t="shared" si="48"/>
        <v>d</v>
      </c>
      <c r="F27" s="31" t="str">
        <f t="shared" si="48"/>
        <v>d</v>
      </c>
      <c r="G27" s="32" t="s">
        <v>14</v>
      </c>
      <c r="H27" s="38" t="s">
        <v>14</v>
      </c>
      <c r="I27" s="34" t="str">
        <f t="shared" si="48"/>
        <v>d</v>
      </c>
      <c r="J27" s="31" t="str">
        <f t="shared" si="48"/>
        <v>d</v>
      </c>
      <c r="K27" s="31" t="str">
        <f t="shared" si="48"/>
        <v>d</v>
      </c>
      <c r="L27" s="31" t="str">
        <f t="shared" si="48"/>
        <v>d</v>
      </c>
      <c r="M27" s="31" t="str">
        <f t="shared" si="48"/>
        <v>d</v>
      </c>
      <c r="N27" s="32" t="s">
        <v>14</v>
      </c>
      <c r="O27" s="38" t="s">
        <v>14</v>
      </c>
      <c r="P27" s="39" t="s">
        <v>14</v>
      </c>
      <c r="Q27" s="31" t="str">
        <f t="shared" si="48"/>
        <v>d</v>
      </c>
      <c r="R27" s="31" t="str">
        <f t="shared" si="48"/>
        <v>d</v>
      </c>
      <c r="S27" s="32" t="s">
        <v>14</v>
      </c>
      <c r="T27" s="32" t="s">
        <v>14</v>
      </c>
      <c r="U27" s="31" t="str">
        <f t="shared" si="48"/>
        <v>d</v>
      </c>
      <c r="V27" s="38" t="s">
        <v>14</v>
      </c>
      <c r="W27" s="39" t="s">
        <v>14</v>
      </c>
      <c r="X27" s="31" t="str">
        <f t="shared" si="48"/>
        <v>d</v>
      </c>
      <c r="Y27" s="31" t="str">
        <f t="shared" si="48"/>
        <v>d</v>
      </c>
      <c r="Z27" s="31" t="str">
        <f t="shared" si="48"/>
        <v>d</v>
      </c>
      <c r="AA27" s="32" t="s">
        <v>14</v>
      </c>
      <c r="AB27" s="32" t="s">
        <v>14</v>
      </c>
      <c r="AC27" s="38" t="s">
        <v>14</v>
      </c>
      <c r="AD27" s="39" t="s">
        <v>14</v>
      </c>
      <c r="AE27" s="32" t="s">
        <v>14</v>
      </c>
      <c r="AF27" s="32" t="s">
        <v>14</v>
      </c>
      <c r="AG27" s="32" t="s">
        <v>14</v>
      </c>
      <c r="AH27" s="32" t="s">
        <v>14</v>
      </c>
      <c r="AI27" s="31">
        <f t="shared" si="48"/>
        <v>0</v>
      </c>
      <c r="AJ27" s="33">
        <f t="shared" si="48"/>
        <v>0</v>
      </c>
      <c r="AK27" s="34">
        <f t="shared" si="48"/>
        <v>0</v>
      </c>
      <c r="AL27" s="31">
        <f t="shared" si="48"/>
        <v>0</v>
      </c>
      <c r="AM27" s="31">
        <f t="shared" si="48"/>
        <v>0</v>
      </c>
      <c r="AN27" s="35" t="s">
        <v>16</v>
      </c>
      <c r="AO27" s="30"/>
    </row>
    <row r="28" spans="2:41" ht="15" x14ac:dyDescent="0.25">
      <c r="B28" s="19">
        <f>DATE($B$4,8,1)</f>
        <v>45870</v>
      </c>
      <c r="C28" s="20" t="str">
        <f>IF(WEEKDAY(B28,1)=MOD($Q$2-1,7)+1,B28,"")</f>
        <v/>
      </c>
      <c r="D28" s="20" t="str">
        <f>IF(C28="",IF(WEEKDAY(B28,1)=MOD($Q$2,7)+1,B28,""),C28+1)</f>
        <v/>
      </c>
      <c r="E28" s="20" t="str">
        <f>IF(D28="",IF(WEEKDAY(B28,1)=MOD($Q$2+1,7)+1,B28,""),D28+1)</f>
        <v/>
      </c>
      <c r="F28" s="20" t="str">
        <f>IF(E28="",IF(WEEKDAY(B28,1)=MOD($Q$2+2,7)+1,B28,""),E28+1)</f>
        <v/>
      </c>
      <c r="G28" s="20">
        <f>IF(F28="",IF(WEEKDAY(B28,1)=MOD($Q$2+3,7)+1,B28,""),F28+1)</f>
        <v>45870</v>
      </c>
      <c r="H28" s="21">
        <f>IF(G28="",IF(WEEKDAY(B28,1)=MOD($Q$2+4,7)+1,B28,""),G28+1)</f>
        <v>45871</v>
      </c>
      <c r="I28" s="22">
        <f>IF(H28="",IF(WEEKDAY(B28,1)=MOD($Q$2+5,7)+1,B28,""),H28+1)</f>
        <v>45872</v>
      </c>
      <c r="J28" s="20">
        <f>IF(I28="","",IF(MONTH(I28+1)&lt;&gt;MONTH(I28),"",I28+1))</f>
        <v>45873</v>
      </c>
      <c r="K28" s="20">
        <f>IF(J28="","",IF(MONTH(J28+1)&lt;&gt;MONTH(J28),"",J28+1))</f>
        <v>45874</v>
      </c>
      <c r="L28" s="20">
        <f t="shared" ref="L28:P28" si="49">IF(K28="","",IF(MONTH(K28+1)&lt;&gt;MONTH(K28),"",K28+1))</f>
        <v>45875</v>
      </c>
      <c r="M28" s="20">
        <f t="shared" si="49"/>
        <v>45876</v>
      </c>
      <c r="N28" s="20">
        <f t="shared" si="49"/>
        <v>45877</v>
      </c>
      <c r="O28" s="21">
        <f t="shared" si="49"/>
        <v>45878</v>
      </c>
      <c r="P28" s="22">
        <f t="shared" si="49"/>
        <v>45879</v>
      </c>
      <c r="Q28" s="20">
        <f>IF(P28="","",IF(MONTH(P28+1)&lt;&gt;MONTH(P28),"",P28+1))</f>
        <v>45880</v>
      </c>
      <c r="R28" s="20">
        <f>IF(Q28="","",IF(MONTH(Q28+1)&lt;&gt;MONTH(Q28),"",Q28+1))</f>
        <v>45881</v>
      </c>
      <c r="S28" s="20">
        <f t="shared" ref="S28:W28" si="50">IF(R28="","",IF(MONTH(R28+1)&lt;&gt;MONTH(R28),"",R28+1))</f>
        <v>45882</v>
      </c>
      <c r="T28" s="20">
        <f t="shared" si="50"/>
        <v>45883</v>
      </c>
      <c r="U28" s="20">
        <f t="shared" si="50"/>
        <v>45884</v>
      </c>
      <c r="V28" s="21">
        <f t="shared" si="50"/>
        <v>45885</v>
      </c>
      <c r="W28" s="22">
        <f t="shared" si="50"/>
        <v>45886</v>
      </c>
      <c r="X28" s="20">
        <f>IF(W28="","",IF(MONTH(W28+1)&lt;&gt;MONTH(W28),"",W28+1))</f>
        <v>45887</v>
      </c>
      <c r="Y28" s="20">
        <f>IF(X28="","",IF(MONTH(X28+1)&lt;&gt;MONTH(X28),"",X28+1))</f>
        <v>45888</v>
      </c>
      <c r="Z28" s="20">
        <f t="shared" ref="Z28:AD28" si="51">IF(Y28="","",IF(MONTH(Y28+1)&lt;&gt;MONTH(Y28),"",Y28+1))</f>
        <v>45889</v>
      </c>
      <c r="AA28" s="20">
        <f t="shared" si="51"/>
        <v>45890</v>
      </c>
      <c r="AB28" s="20">
        <f t="shared" si="51"/>
        <v>45891</v>
      </c>
      <c r="AC28" s="21">
        <f t="shared" si="51"/>
        <v>45892</v>
      </c>
      <c r="AD28" s="22">
        <f t="shared" si="51"/>
        <v>45893</v>
      </c>
      <c r="AE28" s="20">
        <f>IF(AD28="","",IF(MONTH(AD28+1)&lt;&gt;MONTH(AD28),"",AD28+1))</f>
        <v>45894</v>
      </c>
      <c r="AF28" s="20">
        <f>IF(AE28="","",IF(MONTH(AE28+1)&lt;&gt;MONTH(AE28),"",AE28+1))</f>
        <v>45895</v>
      </c>
      <c r="AG28" s="20">
        <f t="shared" ref="AG28" si="52">IF(AF28="","",IF(MONTH(AF28+1)&lt;&gt;MONTH(AF28),"",AF28+1))</f>
        <v>45896</v>
      </c>
      <c r="AH28" s="20">
        <f>IF(AG28="","",IF(MONTH(AG28+1)&lt;&gt;MONTH(AG28),"",AG28+1))</f>
        <v>45897</v>
      </c>
      <c r="AI28" s="20">
        <f t="shared" ref="AI28:AM28" si="53">IF(AH28="","",IF(MONTH(AH28+1)&lt;&gt;MONTH(AH28),"",AH28+1))</f>
        <v>45898</v>
      </c>
      <c r="AJ28" s="21">
        <f t="shared" si="53"/>
        <v>45899</v>
      </c>
      <c r="AK28" s="22">
        <f t="shared" si="53"/>
        <v>45900</v>
      </c>
      <c r="AL28" s="20" t="str">
        <f t="shared" si="53"/>
        <v/>
      </c>
      <c r="AM28" s="20" t="str">
        <f t="shared" si="53"/>
        <v/>
      </c>
      <c r="AN28" s="36"/>
      <c r="AO28" s="37"/>
    </row>
    <row r="29" spans="2:41" ht="15" x14ac:dyDescent="0.2">
      <c r="B29" s="19"/>
      <c r="C29" s="23">
        <f>IF(C28="",0,"d")</f>
        <v>0</v>
      </c>
      <c r="D29" s="23">
        <f t="shared" ref="D29:AM29" si="54">IF(D28="",0,"d")</f>
        <v>0</v>
      </c>
      <c r="E29" s="23">
        <f t="shared" si="54"/>
        <v>0</v>
      </c>
      <c r="F29" s="23">
        <f t="shared" si="54"/>
        <v>0</v>
      </c>
      <c r="G29" s="24" t="s">
        <v>14</v>
      </c>
      <c r="H29" s="25" t="s">
        <v>14</v>
      </c>
      <c r="I29" s="26" t="s">
        <v>14</v>
      </c>
      <c r="J29" s="24" t="s">
        <v>14</v>
      </c>
      <c r="K29" s="24" t="s">
        <v>14</v>
      </c>
      <c r="L29" s="24" t="s">
        <v>14</v>
      </c>
      <c r="M29" s="24" t="s">
        <v>14</v>
      </c>
      <c r="N29" s="24" t="s">
        <v>14</v>
      </c>
      <c r="O29" s="27" t="str">
        <f t="shared" si="54"/>
        <v>d</v>
      </c>
      <c r="P29" s="28" t="str">
        <f t="shared" si="54"/>
        <v>d</v>
      </c>
      <c r="Q29" s="24" t="s">
        <v>14</v>
      </c>
      <c r="R29" s="24" t="s">
        <v>14</v>
      </c>
      <c r="S29" s="24" t="s">
        <v>14</v>
      </c>
      <c r="T29" s="24" t="s">
        <v>14</v>
      </c>
      <c r="U29" s="24" t="s">
        <v>14</v>
      </c>
      <c r="V29" s="25" t="s">
        <v>14</v>
      </c>
      <c r="W29" s="26" t="s">
        <v>14</v>
      </c>
      <c r="X29" s="24" t="s">
        <v>14</v>
      </c>
      <c r="Y29" s="24" t="s">
        <v>14</v>
      </c>
      <c r="Z29" s="24" t="s">
        <v>14</v>
      </c>
      <c r="AA29" s="23" t="str">
        <f t="shared" si="54"/>
        <v>d</v>
      </c>
      <c r="AB29" s="24" t="s">
        <v>14</v>
      </c>
      <c r="AC29" s="25" t="s">
        <v>14</v>
      </c>
      <c r="AD29" s="26" t="s">
        <v>14</v>
      </c>
      <c r="AE29" s="24" t="s">
        <v>14</v>
      </c>
      <c r="AF29" s="23" t="str">
        <f t="shared" si="54"/>
        <v>d</v>
      </c>
      <c r="AG29" s="23" t="str">
        <f t="shared" si="54"/>
        <v>d</v>
      </c>
      <c r="AH29" s="23" t="str">
        <f t="shared" si="54"/>
        <v>d</v>
      </c>
      <c r="AI29" s="24" t="s">
        <v>14</v>
      </c>
      <c r="AJ29" s="25" t="s">
        <v>14</v>
      </c>
      <c r="AK29" s="26" t="s">
        <v>14</v>
      </c>
      <c r="AL29" s="23">
        <f t="shared" si="54"/>
        <v>0</v>
      </c>
      <c r="AM29" s="23">
        <f t="shared" si="54"/>
        <v>0</v>
      </c>
      <c r="AN29" s="29" t="s">
        <v>15</v>
      </c>
      <c r="AO29" s="30">
        <f>COUNTIF(C29:AM30,"x")-COUNTIFS(C29:AM29,"x",C30:AM30,"x")</f>
        <v>25</v>
      </c>
    </row>
    <row r="30" spans="2:41" ht="15" x14ac:dyDescent="0.2">
      <c r="B30" s="19"/>
      <c r="C30" s="31">
        <f>IF(C28="",0,"d")</f>
        <v>0</v>
      </c>
      <c r="D30" s="31">
        <f t="shared" ref="D30:AM30" si="55">IF(D28="",0,"d")</f>
        <v>0</v>
      </c>
      <c r="E30" s="31">
        <f t="shared" si="55"/>
        <v>0</v>
      </c>
      <c r="F30" s="31">
        <f t="shared" si="55"/>
        <v>0</v>
      </c>
      <c r="G30" s="32" t="s">
        <v>14</v>
      </c>
      <c r="H30" s="38" t="s">
        <v>14</v>
      </c>
      <c r="I30" s="39" t="s">
        <v>14</v>
      </c>
      <c r="J30" s="31" t="str">
        <f t="shared" si="55"/>
        <v>d</v>
      </c>
      <c r="K30" s="31" t="str">
        <f t="shared" si="55"/>
        <v>d</v>
      </c>
      <c r="L30" s="32" t="s">
        <v>14</v>
      </c>
      <c r="M30" s="32" t="s">
        <v>14</v>
      </c>
      <c r="N30" s="32" t="s">
        <v>14</v>
      </c>
      <c r="O30" s="33" t="str">
        <f t="shared" si="55"/>
        <v>d</v>
      </c>
      <c r="P30" s="34" t="str">
        <f t="shared" si="55"/>
        <v>d</v>
      </c>
      <c r="Q30" s="31" t="str">
        <f t="shared" si="55"/>
        <v>d</v>
      </c>
      <c r="R30" s="32" t="s">
        <v>14</v>
      </c>
      <c r="S30" s="32" t="s">
        <v>14</v>
      </c>
      <c r="T30" s="32" t="s">
        <v>14</v>
      </c>
      <c r="U30" s="32" t="s">
        <v>14</v>
      </c>
      <c r="V30" s="38" t="s">
        <v>14</v>
      </c>
      <c r="W30" s="34" t="str">
        <f t="shared" si="55"/>
        <v>d</v>
      </c>
      <c r="X30" s="31" t="str">
        <f t="shared" si="55"/>
        <v>d</v>
      </c>
      <c r="Y30" s="31" t="str">
        <f t="shared" si="55"/>
        <v>d</v>
      </c>
      <c r="Z30" s="31" t="str">
        <f t="shared" si="55"/>
        <v>d</v>
      </c>
      <c r="AA30" s="31" t="str">
        <f t="shared" si="55"/>
        <v>d</v>
      </c>
      <c r="AB30" s="31" t="str">
        <f t="shared" si="55"/>
        <v>d</v>
      </c>
      <c r="AC30" s="33" t="str">
        <f t="shared" si="55"/>
        <v>d</v>
      </c>
      <c r="AD30" s="34" t="str">
        <f t="shared" si="55"/>
        <v>d</v>
      </c>
      <c r="AE30" s="31" t="str">
        <f t="shared" si="55"/>
        <v>d</v>
      </c>
      <c r="AF30" s="31" t="str">
        <f t="shared" si="55"/>
        <v>d</v>
      </c>
      <c r="AG30" s="31" t="str">
        <f t="shared" si="55"/>
        <v>d</v>
      </c>
      <c r="AH30" s="31" t="str">
        <f t="shared" si="55"/>
        <v>d</v>
      </c>
      <c r="AI30" s="32" t="s">
        <v>14</v>
      </c>
      <c r="AJ30" s="38" t="s">
        <v>14</v>
      </c>
      <c r="AK30" s="39" t="s">
        <v>14</v>
      </c>
      <c r="AL30" s="31">
        <f t="shared" si="55"/>
        <v>0</v>
      </c>
      <c r="AM30" s="31">
        <f t="shared" si="55"/>
        <v>0</v>
      </c>
      <c r="AN30" s="35" t="s">
        <v>16</v>
      </c>
      <c r="AO30" s="30"/>
    </row>
    <row r="31" spans="2:41" ht="15" x14ac:dyDescent="0.25">
      <c r="B31" s="19">
        <f>DATE($B$4,9,1)</f>
        <v>45901</v>
      </c>
      <c r="C31" s="20">
        <f>IF(WEEKDAY(B31,1)=MOD($Q$2-1,7)+1,B31,"")</f>
        <v>45901</v>
      </c>
      <c r="D31" s="20">
        <f>IF(C31="",IF(WEEKDAY(B31,1)=MOD($Q$2,7)+1,B31,""),C31+1)</f>
        <v>45902</v>
      </c>
      <c r="E31" s="20">
        <f>IF(D31="",IF(WEEKDAY(B31,1)=MOD($Q$2+1,7)+1,B31,""),D31+1)</f>
        <v>45903</v>
      </c>
      <c r="F31" s="20">
        <f>IF(E31="",IF(WEEKDAY(B31,1)=MOD($Q$2+2,7)+1,B31,""),E31+1)</f>
        <v>45904</v>
      </c>
      <c r="G31" s="20">
        <f>IF(F31="",IF(WEEKDAY(B31,1)=MOD($Q$2+3,7)+1,B31,""),F31+1)</f>
        <v>45905</v>
      </c>
      <c r="H31" s="21">
        <f>IF(G31="",IF(WEEKDAY(B31,1)=MOD($Q$2+4,7)+1,B31,""),G31+1)</f>
        <v>45906</v>
      </c>
      <c r="I31" s="22">
        <f>IF(H31="",IF(WEEKDAY(B31,1)=MOD($Q$2+5,7)+1,B31,""),H31+1)</f>
        <v>45907</v>
      </c>
      <c r="J31" s="20">
        <f>IF(I31="","",IF(MONTH(I31+1)&lt;&gt;MONTH(I31),"",I31+1))</f>
        <v>45908</v>
      </c>
      <c r="K31" s="20">
        <f>IF(J31="","",IF(MONTH(J31+1)&lt;&gt;MONTH(J31),"",J31+1))</f>
        <v>45909</v>
      </c>
      <c r="L31" s="20">
        <f t="shared" ref="L31:P31" si="56">IF(K31="","",IF(MONTH(K31+1)&lt;&gt;MONTH(K31),"",K31+1))</f>
        <v>45910</v>
      </c>
      <c r="M31" s="20">
        <f t="shared" si="56"/>
        <v>45911</v>
      </c>
      <c r="N31" s="20">
        <f t="shared" si="56"/>
        <v>45912</v>
      </c>
      <c r="O31" s="21">
        <f t="shared" si="56"/>
        <v>45913</v>
      </c>
      <c r="P31" s="22">
        <f t="shared" si="56"/>
        <v>45914</v>
      </c>
      <c r="Q31" s="20">
        <f>IF(P31="","",IF(MONTH(P31+1)&lt;&gt;MONTH(P31),"",P31+1))</f>
        <v>45915</v>
      </c>
      <c r="R31" s="20">
        <f>IF(Q31="","",IF(MONTH(Q31+1)&lt;&gt;MONTH(Q31),"",Q31+1))</f>
        <v>45916</v>
      </c>
      <c r="S31" s="20">
        <f t="shared" ref="S31:W31" si="57">IF(R31="","",IF(MONTH(R31+1)&lt;&gt;MONTH(R31),"",R31+1))</f>
        <v>45917</v>
      </c>
      <c r="T31" s="20">
        <f t="shared" si="57"/>
        <v>45918</v>
      </c>
      <c r="U31" s="20">
        <f t="shared" si="57"/>
        <v>45919</v>
      </c>
      <c r="V31" s="21">
        <f t="shared" si="57"/>
        <v>45920</v>
      </c>
      <c r="W31" s="22">
        <f t="shared" si="57"/>
        <v>45921</v>
      </c>
      <c r="X31" s="20">
        <f>IF(W31="","",IF(MONTH(W31+1)&lt;&gt;MONTH(W31),"",W31+1))</f>
        <v>45922</v>
      </c>
      <c r="Y31" s="20">
        <f>IF(X31="","",IF(MONTH(X31+1)&lt;&gt;MONTH(X31),"",X31+1))</f>
        <v>45923</v>
      </c>
      <c r="Z31" s="20">
        <f t="shared" ref="Z31:AD31" si="58">IF(Y31="","",IF(MONTH(Y31+1)&lt;&gt;MONTH(Y31),"",Y31+1))</f>
        <v>45924</v>
      </c>
      <c r="AA31" s="20">
        <f t="shared" si="58"/>
        <v>45925</v>
      </c>
      <c r="AB31" s="20">
        <f t="shared" si="58"/>
        <v>45926</v>
      </c>
      <c r="AC31" s="21">
        <f t="shared" si="58"/>
        <v>45927</v>
      </c>
      <c r="AD31" s="22">
        <f t="shared" si="58"/>
        <v>45928</v>
      </c>
      <c r="AE31" s="20">
        <f>IF(AD31="","",IF(MONTH(AD31+1)&lt;&gt;MONTH(AD31),"",AD31+1))</f>
        <v>45929</v>
      </c>
      <c r="AF31" s="20">
        <f>IF(AE31="","",IF(MONTH(AE31+1)&lt;&gt;MONTH(AE31),"",AE31+1))</f>
        <v>45930</v>
      </c>
      <c r="AG31" s="20" t="str">
        <f t="shared" ref="AG31" si="59">IF(AF31="","",IF(MONTH(AF31+1)&lt;&gt;MONTH(AF31),"",AF31+1))</f>
        <v/>
      </c>
      <c r="AH31" s="20" t="str">
        <f>IF(AG31="","",IF(MONTH(AG31+1)&lt;&gt;MONTH(AG31),"",AG31+1))</f>
        <v/>
      </c>
      <c r="AI31" s="20" t="str">
        <f t="shared" ref="AI31:AM31" si="60">IF(AH31="","",IF(MONTH(AH31+1)&lt;&gt;MONTH(AH31),"",AH31+1))</f>
        <v/>
      </c>
      <c r="AJ31" s="21" t="str">
        <f t="shared" si="60"/>
        <v/>
      </c>
      <c r="AK31" s="22" t="str">
        <f t="shared" si="60"/>
        <v/>
      </c>
      <c r="AL31" s="20" t="str">
        <f t="shared" si="60"/>
        <v/>
      </c>
      <c r="AM31" s="20" t="str">
        <f t="shared" si="60"/>
        <v/>
      </c>
      <c r="AN31" s="36"/>
      <c r="AO31" s="37"/>
    </row>
    <row r="32" spans="2:41" ht="15" x14ac:dyDescent="0.2">
      <c r="B32" s="19"/>
      <c r="C32" s="23" t="str">
        <f>IF(C31="",0,"d")</f>
        <v>d</v>
      </c>
      <c r="D32" s="23" t="str">
        <f t="shared" ref="D32:AM32" si="61">IF(D31="",0,"d")</f>
        <v>d</v>
      </c>
      <c r="E32" s="23" t="str">
        <f t="shared" si="61"/>
        <v>d</v>
      </c>
      <c r="F32" s="23" t="str">
        <f t="shared" si="61"/>
        <v>d</v>
      </c>
      <c r="G32" s="23" t="str">
        <f t="shared" si="61"/>
        <v>d</v>
      </c>
      <c r="H32" s="27" t="str">
        <f t="shared" si="61"/>
        <v>d</v>
      </c>
      <c r="I32" s="28" t="str">
        <f t="shared" si="61"/>
        <v>d</v>
      </c>
      <c r="J32" s="23" t="str">
        <f t="shared" si="61"/>
        <v>d</v>
      </c>
      <c r="K32" s="23" t="str">
        <f t="shared" si="61"/>
        <v>d</v>
      </c>
      <c r="L32" s="23" t="str">
        <f t="shared" si="61"/>
        <v>d</v>
      </c>
      <c r="M32" s="23" t="str">
        <f t="shared" si="61"/>
        <v>d</v>
      </c>
      <c r="N32" s="23" t="str">
        <f t="shared" si="61"/>
        <v>d</v>
      </c>
      <c r="O32" s="40" t="s">
        <v>14</v>
      </c>
      <c r="P32" s="41" t="s">
        <v>14</v>
      </c>
      <c r="Q32" s="23" t="str">
        <f t="shared" si="61"/>
        <v>d</v>
      </c>
      <c r="R32" s="24" t="s">
        <v>14</v>
      </c>
      <c r="S32" s="24" t="s">
        <v>14</v>
      </c>
      <c r="T32" s="23" t="str">
        <f t="shared" si="61"/>
        <v>d</v>
      </c>
      <c r="U32" s="24" t="s">
        <v>14</v>
      </c>
      <c r="V32" s="40" t="s">
        <v>14</v>
      </c>
      <c r="W32" s="41" t="s">
        <v>14</v>
      </c>
      <c r="X32" s="24" t="s">
        <v>14</v>
      </c>
      <c r="Y32" s="24" t="s">
        <v>14</v>
      </c>
      <c r="Z32" s="24" t="s">
        <v>14</v>
      </c>
      <c r="AA32" s="23" t="str">
        <f t="shared" si="61"/>
        <v>d</v>
      </c>
      <c r="AB32" s="24" t="s">
        <v>14</v>
      </c>
      <c r="AC32" s="40" t="s">
        <v>14</v>
      </c>
      <c r="AD32" s="41" t="s">
        <v>14</v>
      </c>
      <c r="AE32" s="23" t="str">
        <f t="shared" si="61"/>
        <v>d</v>
      </c>
      <c r="AF32" s="23" t="s">
        <v>14</v>
      </c>
      <c r="AG32" s="23">
        <f t="shared" si="61"/>
        <v>0</v>
      </c>
      <c r="AH32" s="23">
        <f t="shared" si="61"/>
        <v>0</v>
      </c>
      <c r="AI32" s="23">
        <f t="shared" si="61"/>
        <v>0</v>
      </c>
      <c r="AJ32" s="27">
        <f t="shared" si="61"/>
        <v>0</v>
      </c>
      <c r="AK32" s="28">
        <f t="shared" si="61"/>
        <v>0</v>
      </c>
      <c r="AL32" s="23">
        <f t="shared" si="61"/>
        <v>0</v>
      </c>
      <c r="AM32" s="23">
        <f t="shared" si="61"/>
        <v>0</v>
      </c>
      <c r="AN32" s="29" t="s">
        <v>15</v>
      </c>
      <c r="AO32" s="30">
        <f>COUNTIF(C32:AM33,"x")-COUNTIFS(C32:AM32,"x",C33:AM33,"x")</f>
        <v>25</v>
      </c>
    </row>
    <row r="33" spans="2:41" ht="15" x14ac:dyDescent="0.2">
      <c r="B33" s="19"/>
      <c r="C33" s="31" t="str">
        <f>IF(C31="",0,"d")</f>
        <v>d</v>
      </c>
      <c r="D33" s="31" t="str">
        <f t="shared" ref="D33:AM33" si="62">IF(D31="",0,"d")</f>
        <v>d</v>
      </c>
      <c r="E33" s="31" t="str">
        <f t="shared" si="62"/>
        <v>d</v>
      </c>
      <c r="F33" s="31" t="str">
        <f t="shared" si="62"/>
        <v>d</v>
      </c>
      <c r="G33" s="32" t="s">
        <v>14</v>
      </c>
      <c r="H33" s="42" t="s">
        <v>14</v>
      </c>
      <c r="I33" s="43" t="s">
        <v>14</v>
      </c>
      <c r="J33" s="32" t="s">
        <v>14</v>
      </c>
      <c r="K33" s="32" t="s">
        <v>14</v>
      </c>
      <c r="L33" s="32" t="s">
        <v>14</v>
      </c>
      <c r="M33" s="32" t="s">
        <v>14</v>
      </c>
      <c r="N33" s="32" t="s">
        <v>14</v>
      </c>
      <c r="O33" s="42" t="s">
        <v>14</v>
      </c>
      <c r="P33" s="43" t="s">
        <v>14</v>
      </c>
      <c r="Q33" s="32" t="s">
        <v>14</v>
      </c>
      <c r="R33" s="32" t="s">
        <v>14</v>
      </c>
      <c r="S33" s="32" t="s">
        <v>14</v>
      </c>
      <c r="T33" s="32" t="s">
        <v>14</v>
      </c>
      <c r="U33" s="32" t="s">
        <v>14</v>
      </c>
      <c r="V33" s="42" t="s">
        <v>14</v>
      </c>
      <c r="W33" s="43" t="s">
        <v>14</v>
      </c>
      <c r="X33" s="32" t="s">
        <v>14</v>
      </c>
      <c r="Y33" s="32" t="s">
        <v>14</v>
      </c>
      <c r="Z33" s="32" t="s">
        <v>14</v>
      </c>
      <c r="AA33" s="32" t="s">
        <v>14</v>
      </c>
      <c r="AB33" s="32" t="s">
        <v>14</v>
      </c>
      <c r="AC33" s="42" t="s">
        <v>14</v>
      </c>
      <c r="AD33" s="43" t="s">
        <v>14</v>
      </c>
      <c r="AE33" s="31" t="str">
        <f t="shared" si="62"/>
        <v>d</v>
      </c>
      <c r="AF33" s="31" t="str">
        <f t="shared" si="62"/>
        <v>d</v>
      </c>
      <c r="AG33" s="31">
        <f t="shared" si="62"/>
        <v>0</v>
      </c>
      <c r="AH33" s="31">
        <f t="shared" si="62"/>
        <v>0</v>
      </c>
      <c r="AI33" s="31">
        <f t="shared" si="62"/>
        <v>0</v>
      </c>
      <c r="AJ33" s="33">
        <f t="shared" si="62"/>
        <v>0</v>
      </c>
      <c r="AK33" s="34">
        <f t="shared" si="62"/>
        <v>0</v>
      </c>
      <c r="AL33" s="31">
        <f t="shared" si="62"/>
        <v>0</v>
      </c>
      <c r="AM33" s="31">
        <f t="shared" si="62"/>
        <v>0</v>
      </c>
      <c r="AN33" s="35" t="s">
        <v>16</v>
      </c>
      <c r="AO33" s="30"/>
    </row>
    <row r="34" spans="2:41" ht="15" x14ac:dyDescent="0.25">
      <c r="B34" s="19">
        <f>DATE($B$4,10,1)</f>
        <v>45931</v>
      </c>
      <c r="C34" s="20" t="str">
        <f>IF(WEEKDAY(B34,1)=MOD($Q$2-1,7)+1,B34,"")</f>
        <v/>
      </c>
      <c r="D34" s="20" t="str">
        <f>IF(C34="",IF(WEEKDAY(B34,1)=MOD($Q$2,7)+1,B34,""),C34+1)</f>
        <v/>
      </c>
      <c r="E34" s="20">
        <f>IF(D34="",IF(WEEKDAY(B34,1)=MOD($Q$2+1,7)+1,B34,""),D34+1)</f>
        <v>45931</v>
      </c>
      <c r="F34" s="20">
        <f>IF(E34="",IF(WEEKDAY(B34,1)=MOD($Q$2+2,7)+1,B34,""),E34+1)</f>
        <v>45932</v>
      </c>
      <c r="G34" s="20">
        <f>IF(F34="",IF(WEEKDAY(B34,1)=MOD($Q$2+3,7)+1,B34,""),F34+1)</f>
        <v>45933</v>
      </c>
      <c r="H34" s="21">
        <f>IF(G34="",IF(WEEKDAY(B34,1)=MOD($Q$2+4,7)+1,B34,""),G34+1)</f>
        <v>45934</v>
      </c>
      <c r="I34" s="22">
        <f>IF(H34="",IF(WEEKDAY(B34,1)=MOD($Q$2+5,7)+1,B34,""),H34+1)</f>
        <v>45935</v>
      </c>
      <c r="J34" s="20">
        <f>IF(I34="","",IF(MONTH(I34+1)&lt;&gt;MONTH(I34),"",I34+1))</f>
        <v>45936</v>
      </c>
      <c r="K34" s="20">
        <f>IF(J34="","",IF(MONTH(J34+1)&lt;&gt;MONTH(J34),"",J34+1))</f>
        <v>45937</v>
      </c>
      <c r="L34" s="20">
        <f t="shared" ref="L34:P34" si="63">IF(K34="","",IF(MONTH(K34+1)&lt;&gt;MONTH(K34),"",K34+1))</f>
        <v>45938</v>
      </c>
      <c r="M34" s="20">
        <f t="shared" si="63"/>
        <v>45939</v>
      </c>
      <c r="N34" s="20">
        <f t="shared" si="63"/>
        <v>45940</v>
      </c>
      <c r="O34" s="21">
        <f t="shared" si="63"/>
        <v>45941</v>
      </c>
      <c r="P34" s="22">
        <f t="shared" si="63"/>
        <v>45942</v>
      </c>
      <c r="Q34" s="20">
        <f>IF(P34="","",IF(MONTH(P34+1)&lt;&gt;MONTH(P34),"",P34+1))</f>
        <v>45943</v>
      </c>
      <c r="R34" s="20">
        <f>IF(Q34="","",IF(MONTH(Q34+1)&lt;&gt;MONTH(Q34),"",Q34+1))</f>
        <v>45944</v>
      </c>
      <c r="S34" s="20">
        <f t="shared" ref="S34:W34" si="64">IF(R34="","",IF(MONTH(R34+1)&lt;&gt;MONTH(R34),"",R34+1))</f>
        <v>45945</v>
      </c>
      <c r="T34" s="20">
        <f t="shared" si="64"/>
        <v>45946</v>
      </c>
      <c r="U34" s="20">
        <f t="shared" si="64"/>
        <v>45947</v>
      </c>
      <c r="V34" s="21">
        <f t="shared" si="64"/>
        <v>45948</v>
      </c>
      <c r="W34" s="22">
        <f t="shared" si="64"/>
        <v>45949</v>
      </c>
      <c r="X34" s="20">
        <f>IF(W34="","",IF(MONTH(W34+1)&lt;&gt;MONTH(W34),"",W34+1))</f>
        <v>45950</v>
      </c>
      <c r="Y34" s="20">
        <f>IF(X34="","",IF(MONTH(X34+1)&lt;&gt;MONTH(X34),"",X34+1))</f>
        <v>45951</v>
      </c>
      <c r="Z34" s="20">
        <f t="shared" ref="Z34:AD34" si="65">IF(Y34="","",IF(MONTH(Y34+1)&lt;&gt;MONTH(Y34),"",Y34+1))</f>
        <v>45952</v>
      </c>
      <c r="AA34" s="20">
        <f t="shared" si="65"/>
        <v>45953</v>
      </c>
      <c r="AB34" s="20">
        <f t="shared" si="65"/>
        <v>45954</v>
      </c>
      <c r="AC34" s="21">
        <f t="shared" si="65"/>
        <v>45955</v>
      </c>
      <c r="AD34" s="22">
        <f t="shared" si="65"/>
        <v>45956</v>
      </c>
      <c r="AE34" s="20">
        <f>IF(AD34="","",IF(MONTH(AD34+1)&lt;&gt;MONTH(AD34),"",AD34+1))</f>
        <v>45957</v>
      </c>
      <c r="AF34" s="20">
        <f>IF(AE34="","",IF(MONTH(AE34+1)&lt;&gt;MONTH(AE34),"",AE34+1))</f>
        <v>45958</v>
      </c>
      <c r="AG34" s="20">
        <f t="shared" ref="AG34" si="66">IF(AF34="","",IF(MONTH(AF34+1)&lt;&gt;MONTH(AF34),"",AF34+1))</f>
        <v>45959</v>
      </c>
      <c r="AH34" s="20">
        <f>IF(AG34="","",IF(MONTH(AG34+1)&lt;&gt;MONTH(AG34),"",AG34+1))</f>
        <v>45960</v>
      </c>
      <c r="AI34" s="20">
        <f t="shared" ref="AI34:AM34" si="67">IF(AH34="","",IF(MONTH(AH34+1)&lt;&gt;MONTH(AH34),"",AH34+1))</f>
        <v>45961</v>
      </c>
      <c r="AJ34" s="21" t="str">
        <f t="shared" si="67"/>
        <v/>
      </c>
      <c r="AK34" s="22" t="str">
        <f t="shared" si="67"/>
        <v/>
      </c>
      <c r="AL34" s="20" t="str">
        <f t="shared" si="67"/>
        <v/>
      </c>
      <c r="AM34" s="20" t="str">
        <f t="shared" si="67"/>
        <v/>
      </c>
      <c r="AN34" s="36"/>
      <c r="AO34" s="37"/>
    </row>
    <row r="35" spans="2:41" ht="15" x14ac:dyDescent="0.2">
      <c r="B35" s="19"/>
      <c r="C35" s="23">
        <f>IF(C34="",0,"d")</f>
        <v>0</v>
      </c>
      <c r="D35" s="23">
        <f t="shared" ref="D35:AM35" si="68">IF(D34="",0,"d")</f>
        <v>0</v>
      </c>
      <c r="E35" s="24" t="s">
        <v>14</v>
      </c>
      <c r="F35" s="24" t="s">
        <v>14</v>
      </c>
      <c r="G35" s="24" t="s">
        <v>14</v>
      </c>
      <c r="H35" s="25" t="s">
        <v>14</v>
      </c>
      <c r="I35" s="26" t="s">
        <v>14</v>
      </c>
      <c r="J35" s="24" t="s">
        <v>14</v>
      </c>
      <c r="K35" s="24" t="s">
        <v>14</v>
      </c>
      <c r="L35" s="24" t="s">
        <v>14</v>
      </c>
      <c r="M35" s="24" t="s">
        <v>14</v>
      </c>
      <c r="N35" s="24" t="s">
        <v>14</v>
      </c>
      <c r="O35" s="25" t="s">
        <v>14</v>
      </c>
      <c r="P35" s="26" t="s">
        <v>14</v>
      </c>
      <c r="Q35" s="23" t="str">
        <f t="shared" si="68"/>
        <v>d</v>
      </c>
      <c r="R35" s="24" t="s">
        <v>14</v>
      </c>
      <c r="S35" s="24" t="s">
        <v>14</v>
      </c>
      <c r="T35" s="24" t="s">
        <v>14</v>
      </c>
      <c r="U35" s="24" t="s">
        <v>14</v>
      </c>
      <c r="V35" s="25" t="s">
        <v>14</v>
      </c>
      <c r="W35" s="28" t="str">
        <f t="shared" si="68"/>
        <v>d</v>
      </c>
      <c r="X35" s="24" t="s">
        <v>14</v>
      </c>
      <c r="Y35" s="24" t="s">
        <v>14</v>
      </c>
      <c r="Z35" s="24" t="s">
        <v>14</v>
      </c>
      <c r="AA35" s="24" t="s">
        <v>14</v>
      </c>
      <c r="AB35" s="24" t="s">
        <v>14</v>
      </c>
      <c r="AC35" s="25" t="s">
        <v>14</v>
      </c>
      <c r="AD35" s="26" t="s">
        <v>14</v>
      </c>
      <c r="AE35" s="24" t="s">
        <v>14</v>
      </c>
      <c r="AF35" s="24" t="s">
        <v>14</v>
      </c>
      <c r="AG35" s="24" t="s">
        <v>14</v>
      </c>
      <c r="AH35" s="24" t="s">
        <v>14</v>
      </c>
      <c r="AI35" s="24" t="s">
        <v>14</v>
      </c>
      <c r="AJ35" s="27">
        <f t="shared" si="68"/>
        <v>0</v>
      </c>
      <c r="AK35" s="28">
        <f t="shared" si="68"/>
        <v>0</v>
      </c>
      <c r="AL35" s="23">
        <f t="shared" si="68"/>
        <v>0</v>
      </c>
      <c r="AM35" s="23">
        <f t="shared" si="68"/>
        <v>0</v>
      </c>
      <c r="AN35" s="29" t="s">
        <v>15</v>
      </c>
      <c r="AO35" s="30">
        <f>COUNTIF(C35:AM36,"x")-COUNTIFS(C35:AM35,"x",C36:AM36,"x")</f>
        <v>30</v>
      </c>
    </row>
    <row r="36" spans="2:41" ht="15" x14ac:dyDescent="0.2">
      <c r="B36" s="19"/>
      <c r="C36" s="31">
        <f>IF(C34="",0,"d")</f>
        <v>0</v>
      </c>
      <c r="D36" s="31">
        <f t="shared" ref="D36:AM36" si="69">IF(D34="",0,"d")</f>
        <v>0</v>
      </c>
      <c r="E36" s="31" t="str">
        <f t="shared" si="69"/>
        <v>d</v>
      </c>
      <c r="F36" s="31" t="str">
        <f t="shared" si="69"/>
        <v>d</v>
      </c>
      <c r="G36" s="31" t="str">
        <f t="shared" si="69"/>
        <v>d</v>
      </c>
      <c r="H36" s="33" t="str">
        <f t="shared" si="69"/>
        <v>d</v>
      </c>
      <c r="I36" s="39" t="s">
        <v>14</v>
      </c>
      <c r="J36" s="32" t="s">
        <v>14</v>
      </c>
      <c r="K36" s="32" t="s">
        <v>14</v>
      </c>
      <c r="L36" s="31" t="str">
        <f t="shared" si="69"/>
        <v>d</v>
      </c>
      <c r="M36" s="31" t="str">
        <f t="shared" si="69"/>
        <v>d</v>
      </c>
      <c r="N36" s="32" t="s">
        <v>14</v>
      </c>
      <c r="O36" s="38" t="s">
        <v>14</v>
      </c>
      <c r="P36" s="39" t="s">
        <v>14</v>
      </c>
      <c r="Q36" s="32" t="s">
        <v>14</v>
      </c>
      <c r="R36" s="32" t="s">
        <v>14</v>
      </c>
      <c r="S36" s="32" t="s">
        <v>14</v>
      </c>
      <c r="T36" s="32" t="s">
        <v>14</v>
      </c>
      <c r="U36" s="32" t="s">
        <v>14</v>
      </c>
      <c r="V36" s="33" t="str">
        <f t="shared" si="69"/>
        <v>d</v>
      </c>
      <c r="W36" s="34" t="str">
        <f t="shared" si="69"/>
        <v>d</v>
      </c>
      <c r="X36" s="31" t="str">
        <f t="shared" si="69"/>
        <v>d</v>
      </c>
      <c r="Y36" s="31" t="str">
        <f t="shared" si="69"/>
        <v>d</v>
      </c>
      <c r="Z36" s="31" t="str">
        <f t="shared" si="69"/>
        <v>d</v>
      </c>
      <c r="AA36" s="31" t="str">
        <f t="shared" si="69"/>
        <v>d</v>
      </c>
      <c r="AB36" s="31" t="str">
        <f t="shared" si="69"/>
        <v>d</v>
      </c>
      <c r="AC36" s="38" t="s">
        <v>14</v>
      </c>
      <c r="AD36" s="39" t="s">
        <v>14</v>
      </c>
      <c r="AE36" s="31" t="str">
        <f t="shared" si="69"/>
        <v>d</v>
      </c>
      <c r="AF36" s="31" t="str">
        <f t="shared" si="69"/>
        <v>d</v>
      </c>
      <c r="AG36" s="31" t="str">
        <f t="shared" si="69"/>
        <v>d</v>
      </c>
      <c r="AH36" s="32" t="s">
        <v>14</v>
      </c>
      <c r="AI36" s="32" t="s">
        <v>14</v>
      </c>
      <c r="AJ36" s="33">
        <f t="shared" si="69"/>
        <v>0</v>
      </c>
      <c r="AK36" s="34">
        <f t="shared" si="69"/>
        <v>0</v>
      </c>
      <c r="AL36" s="31">
        <f t="shared" si="69"/>
        <v>0</v>
      </c>
      <c r="AM36" s="31">
        <f t="shared" si="69"/>
        <v>0</v>
      </c>
      <c r="AN36" s="35" t="s">
        <v>16</v>
      </c>
      <c r="AO36" s="30"/>
    </row>
    <row r="37" spans="2:41" ht="15" x14ac:dyDescent="0.25">
      <c r="B37" s="19">
        <f>DATE($B$4,11,1)</f>
        <v>45962</v>
      </c>
      <c r="C37" s="20" t="str">
        <f>IF(WEEKDAY(B37,1)=MOD($Q$2-1,7)+1,B37,"")</f>
        <v/>
      </c>
      <c r="D37" s="20" t="str">
        <f>IF(C37="",IF(WEEKDAY(B37,1)=MOD($Q$2,7)+1,B37,""),C37+1)</f>
        <v/>
      </c>
      <c r="E37" s="20" t="str">
        <f>IF(D37="",IF(WEEKDAY(B37,1)=MOD($Q$2+1,7)+1,B37,""),D37+1)</f>
        <v/>
      </c>
      <c r="F37" s="20" t="str">
        <f>IF(E37="",IF(WEEKDAY(B37,1)=MOD($Q$2+2,7)+1,B37,""),E37+1)</f>
        <v/>
      </c>
      <c r="G37" s="20" t="str">
        <f>IF(F37="",IF(WEEKDAY(B37,1)=MOD($Q$2+3,7)+1,B37,""),F37+1)</f>
        <v/>
      </c>
      <c r="H37" s="21">
        <f>IF(G37="",IF(WEEKDAY(B37,1)=MOD($Q$2+4,7)+1,B37,""),G37+1)</f>
        <v>45962</v>
      </c>
      <c r="I37" s="22">
        <f>IF(H37="",IF(WEEKDAY(B37,1)=MOD($Q$2+5,7)+1,B37,""),H37+1)</f>
        <v>45963</v>
      </c>
      <c r="J37" s="20">
        <f>IF(I37="","",IF(MONTH(I37+1)&lt;&gt;MONTH(I37),"",I37+1))</f>
        <v>45964</v>
      </c>
      <c r="K37" s="20">
        <f>IF(J37="","",IF(MONTH(J37+1)&lt;&gt;MONTH(J37),"",J37+1))</f>
        <v>45965</v>
      </c>
      <c r="L37" s="20">
        <f t="shared" ref="L37:P37" si="70">IF(K37="","",IF(MONTH(K37+1)&lt;&gt;MONTH(K37),"",K37+1))</f>
        <v>45966</v>
      </c>
      <c r="M37" s="20">
        <f t="shared" si="70"/>
        <v>45967</v>
      </c>
      <c r="N37" s="20">
        <f t="shared" si="70"/>
        <v>45968</v>
      </c>
      <c r="O37" s="21">
        <f t="shared" si="70"/>
        <v>45969</v>
      </c>
      <c r="P37" s="22">
        <f t="shared" si="70"/>
        <v>45970</v>
      </c>
      <c r="Q37" s="20">
        <f>IF(P37="","",IF(MONTH(P37+1)&lt;&gt;MONTH(P37),"",P37+1))</f>
        <v>45971</v>
      </c>
      <c r="R37" s="20">
        <f>IF(Q37="","",IF(MONTH(Q37+1)&lt;&gt;MONTH(Q37),"",Q37+1))</f>
        <v>45972</v>
      </c>
      <c r="S37" s="20">
        <f t="shared" ref="S37:W37" si="71">IF(R37="","",IF(MONTH(R37+1)&lt;&gt;MONTH(R37),"",R37+1))</f>
        <v>45973</v>
      </c>
      <c r="T37" s="20">
        <f t="shared" si="71"/>
        <v>45974</v>
      </c>
      <c r="U37" s="20">
        <f t="shared" si="71"/>
        <v>45975</v>
      </c>
      <c r="V37" s="21">
        <f t="shared" si="71"/>
        <v>45976</v>
      </c>
      <c r="W37" s="22">
        <f t="shared" si="71"/>
        <v>45977</v>
      </c>
      <c r="X37" s="20">
        <f>IF(W37="","",IF(MONTH(W37+1)&lt;&gt;MONTH(W37),"",W37+1))</f>
        <v>45978</v>
      </c>
      <c r="Y37" s="20">
        <f>IF(X37="","",IF(MONTH(X37+1)&lt;&gt;MONTH(X37),"",X37+1))</f>
        <v>45979</v>
      </c>
      <c r="Z37" s="20">
        <f t="shared" ref="Z37:AD37" si="72">IF(Y37="","",IF(MONTH(Y37+1)&lt;&gt;MONTH(Y37),"",Y37+1))</f>
        <v>45980</v>
      </c>
      <c r="AA37" s="20">
        <f t="shared" si="72"/>
        <v>45981</v>
      </c>
      <c r="AB37" s="20">
        <f t="shared" si="72"/>
        <v>45982</v>
      </c>
      <c r="AC37" s="21">
        <f t="shared" si="72"/>
        <v>45983</v>
      </c>
      <c r="AD37" s="22">
        <f t="shared" si="72"/>
        <v>45984</v>
      </c>
      <c r="AE37" s="20">
        <f>IF(AD37="","",IF(MONTH(AD37+1)&lt;&gt;MONTH(AD37),"",AD37+1))</f>
        <v>45985</v>
      </c>
      <c r="AF37" s="20">
        <f>IF(AE37="","",IF(MONTH(AE37+1)&lt;&gt;MONTH(AE37),"",AE37+1))</f>
        <v>45986</v>
      </c>
      <c r="AG37" s="20">
        <f t="shared" ref="AG37" si="73">IF(AF37="","",IF(MONTH(AF37+1)&lt;&gt;MONTH(AF37),"",AF37+1))</f>
        <v>45987</v>
      </c>
      <c r="AH37" s="20">
        <f>IF(AG37="","",IF(MONTH(AG37+1)&lt;&gt;MONTH(AG37),"",AG37+1))</f>
        <v>45988</v>
      </c>
      <c r="AI37" s="20">
        <f t="shared" ref="AI37:AM37" si="74">IF(AH37="","",IF(MONTH(AH37+1)&lt;&gt;MONTH(AH37),"",AH37+1))</f>
        <v>45989</v>
      </c>
      <c r="AJ37" s="21">
        <f t="shared" si="74"/>
        <v>45990</v>
      </c>
      <c r="AK37" s="22">
        <f t="shared" si="74"/>
        <v>45991</v>
      </c>
      <c r="AL37" s="20" t="str">
        <f t="shared" si="74"/>
        <v/>
      </c>
      <c r="AM37" s="20" t="str">
        <f t="shared" si="74"/>
        <v/>
      </c>
      <c r="AN37" s="36"/>
      <c r="AO37" s="37"/>
    </row>
    <row r="38" spans="2:41" ht="15" x14ac:dyDescent="0.2">
      <c r="B38" s="19"/>
      <c r="C38" s="23">
        <f>IF(C37="",0,"d")</f>
        <v>0</v>
      </c>
      <c r="D38" s="23">
        <f t="shared" ref="D38:AM38" si="75">IF(D37="",0,"d")</f>
        <v>0</v>
      </c>
      <c r="E38" s="23">
        <f t="shared" si="75"/>
        <v>0</v>
      </c>
      <c r="F38" s="23">
        <f t="shared" si="75"/>
        <v>0</v>
      </c>
      <c r="G38" s="23">
        <f t="shared" si="75"/>
        <v>0</v>
      </c>
      <c r="H38" s="25" t="s">
        <v>14</v>
      </c>
      <c r="I38" s="26" t="s">
        <v>14</v>
      </c>
      <c r="J38" s="23" t="str">
        <f t="shared" si="75"/>
        <v>d</v>
      </c>
      <c r="K38" s="23" t="str">
        <f t="shared" si="75"/>
        <v>d</v>
      </c>
      <c r="L38" s="23" t="str">
        <f t="shared" si="75"/>
        <v>d</v>
      </c>
      <c r="M38" s="23" t="str">
        <f t="shared" si="75"/>
        <v>d</v>
      </c>
      <c r="N38" s="23" t="str">
        <f t="shared" si="75"/>
        <v>d</v>
      </c>
      <c r="O38" s="27" t="str">
        <f t="shared" si="75"/>
        <v>d</v>
      </c>
      <c r="P38" s="28" t="str">
        <f t="shared" si="75"/>
        <v>d</v>
      </c>
      <c r="Q38" s="23" t="str">
        <f t="shared" si="75"/>
        <v>d</v>
      </c>
      <c r="R38" s="23" t="str">
        <f t="shared" si="75"/>
        <v>d</v>
      </c>
      <c r="S38" s="23" t="str">
        <f t="shared" si="75"/>
        <v>d</v>
      </c>
      <c r="T38" s="23" t="str">
        <f t="shared" si="75"/>
        <v>d</v>
      </c>
      <c r="U38" s="23" t="str">
        <f t="shared" si="75"/>
        <v>d</v>
      </c>
      <c r="V38" s="27" t="str">
        <f t="shared" si="75"/>
        <v>d</v>
      </c>
      <c r="W38" s="28" t="str">
        <f t="shared" si="75"/>
        <v>d</v>
      </c>
      <c r="X38" s="23" t="str">
        <f t="shared" si="75"/>
        <v>d</v>
      </c>
      <c r="Y38" s="23" t="str">
        <f t="shared" si="75"/>
        <v>d</v>
      </c>
      <c r="Z38" s="23" t="str">
        <f t="shared" si="75"/>
        <v>d</v>
      </c>
      <c r="AA38" s="23" t="str">
        <f t="shared" si="75"/>
        <v>d</v>
      </c>
      <c r="AB38" s="23" t="str">
        <f t="shared" si="75"/>
        <v>d</v>
      </c>
      <c r="AC38" s="25" t="s">
        <v>14</v>
      </c>
      <c r="AD38" s="26" t="s">
        <v>14</v>
      </c>
      <c r="AE38" s="23" t="str">
        <f t="shared" si="75"/>
        <v>d</v>
      </c>
      <c r="AF38" s="24" t="s">
        <v>14</v>
      </c>
      <c r="AG38" s="24" t="s">
        <v>14</v>
      </c>
      <c r="AH38" s="24" t="s">
        <v>14</v>
      </c>
      <c r="AI38" s="24" t="s">
        <v>14</v>
      </c>
      <c r="AJ38" s="27" t="str">
        <f t="shared" si="75"/>
        <v>d</v>
      </c>
      <c r="AK38" s="28" t="str">
        <f t="shared" si="75"/>
        <v>d</v>
      </c>
      <c r="AL38" s="23">
        <f t="shared" si="75"/>
        <v>0</v>
      </c>
      <c r="AM38" s="23">
        <f t="shared" si="75"/>
        <v>0</v>
      </c>
      <c r="AN38" s="29" t="s">
        <v>15</v>
      </c>
      <c r="AO38" s="30">
        <f>COUNTIF(C38:AM39,"x")-COUNTIFS(C38:AM38,"x",C39:AM39,"x")</f>
        <v>8</v>
      </c>
    </row>
    <row r="39" spans="2:41" ht="15" x14ac:dyDescent="0.2">
      <c r="B39" s="19"/>
      <c r="C39" s="31">
        <f>IF(C37="",0,"d")</f>
        <v>0</v>
      </c>
      <c r="D39" s="31">
        <f t="shared" ref="D39:AM39" si="76">IF(D37="",0,"d")</f>
        <v>0</v>
      </c>
      <c r="E39" s="31">
        <f t="shared" si="76"/>
        <v>0</v>
      </c>
      <c r="F39" s="31">
        <f t="shared" si="76"/>
        <v>0</v>
      </c>
      <c r="G39" s="31">
        <f t="shared" si="76"/>
        <v>0</v>
      </c>
      <c r="H39" s="38" t="s">
        <v>14</v>
      </c>
      <c r="I39" s="39" t="s">
        <v>14</v>
      </c>
      <c r="J39" s="31" t="str">
        <f t="shared" si="76"/>
        <v>d</v>
      </c>
      <c r="K39" s="31" t="str">
        <f t="shared" si="76"/>
        <v>d</v>
      </c>
      <c r="L39" s="31" t="str">
        <f t="shared" si="76"/>
        <v>d</v>
      </c>
      <c r="M39" s="31" t="str">
        <f t="shared" si="76"/>
        <v>d</v>
      </c>
      <c r="N39" s="31" t="str">
        <f t="shared" si="76"/>
        <v>d</v>
      </c>
      <c r="O39" s="33" t="str">
        <f t="shared" si="76"/>
        <v>d</v>
      </c>
      <c r="P39" s="34" t="str">
        <f t="shared" si="76"/>
        <v>d</v>
      </c>
      <c r="Q39" s="31" t="str">
        <f t="shared" si="76"/>
        <v>d</v>
      </c>
      <c r="R39" s="31" t="str">
        <f t="shared" si="76"/>
        <v>d</v>
      </c>
      <c r="S39" s="31" t="str">
        <f t="shared" si="76"/>
        <v>d</v>
      </c>
      <c r="T39" s="31" t="str">
        <f t="shared" si="76"/>
        <v>d</v>
      </c>
      <c r="U39" s="31" t="str">
        <f t="shared" si="76"/>
        <v>d</v>
      </c>
      <c r="V39" s="33" t="str">
        <f t="shared" si="76"/>
        <v>d</v>
      </c>
      <c r="W39" s="34" t="str">
        <f t="shared" si="76"/>
        <v>d</v>
      </c>
      <c r="X39" s="31" t="str">
        <f t="shared" si="76"/>
        <v>d</v>
      </c>
      <c r="Y39" s="31" t="str">
        <f t="shared" si="76"/>
        <v>d</v>
      </c>
      <c r="Z39" s="31" t="str">
        <f t="shared" si="76"/>
        <v>d</v>
      </c>
      <c r="AA39" s="31" t="str">
        <f t="shared" si="76"/>
        <v>d</v>
      </c>
      <c r="AB39" s="31" t="str">
        <f t="shared" si="76"/>
        <v>d</v>
      </c>
      <c r="AC39" s="38" t="s">
        <v>14</v>
      </c>
      <c r="AD39" s="39" t="s">
        <v>14</v>
      </c>
      <c r="AE39" s="31" t="str">
        <f t="shared" si="76"/>
        <v>d</v>
      </c>
      <c r="AF39" s="31" t="str">
        <f t="shared" si="76"/>
        <v>d</v>
      </c>
      <c r="AG39" s="31" t="str">
        <f t="shared" si="76"/>
        <v>d</v>
      </c>
      <c r="AH39" s="31" t="str">
        <f t="shared" si="76"/>
        <v>d</v>
      </c>
      <c r="AI39" s="31" t="str">
        <f t="shared" si="76"/>
        <v>d</v>
      </c>
      <c r="AJ39" s="33" t="str">
        <f t="shared" si="76"/>
        <v>d</v>
      </c>
      <c r="AK39" s="34" t="str">
        <f t="shared" si="76"/>
        <v>d</v>
      </c>
      <c r="AL39" s="31">
        <f t="shared" si="76"/>
        <v>0</v>
      </c>
      <c r="AM39" s="31">
        <f t="shared" si="76"/>
        <v>0</v>
      </c>
      <c r="AN39" s="35" t="s">
        <v>16</v>
      </c>
      <c r="AO39" s="30"/>
    </row>
    <row r="40" spans="2:41" ht="15" x14ac:dyDescent="0.25">
      <c r="B40" s="19">
        <f>DATE($B$4,12,1)</f>
        <v>45992</v>
      </c>
      <c r="C40" s="20">
        <f>IF(WEEKDAY(B40,1)=MOD($Q$2-1,7)+1,B40,"")</f>
        <v>45992</v>
      </c>
      <c r="D40" s="20">
        <f>IF(C40="",IF(WEEKDAY(B40,1)=MOD($Q$2,7)+1,B40,""),C40+1)</f>
        <v>45993</v>
      </c>
      <c r="E40" s="20">
        <f>IF(D40="",IF(WEEKDAY(B40,1)=MOD($Q$2+1,7)+1,B40,""),D40+1)</f>
        <v>45994</v>
      </c>
      <c r="F40" s="20">
        <f>IF(E40="",IF(WEEKDAY(B40,1)=MOD($Q$2+2,7)+1,B40,""),E40+1)</f>
        <v>45995</v>
      </c>
      <c r="G40" s="20">
        <f>IF(F40="",IF(WEEKDAY(B40,1)=MOD($Q$2+3,7)+1,B40,""),F40+1)</f>
        <v>45996</v>
      </c>
      <c r="H40" s="21">
        <f>IF(G40="",IF(WEEKDAY(B40,1)=MOD($Q$2+4,7)+1,B40,""),G40+1)</f>
        <v>45997</v>
      </c>
      <c r="I40" s="22">
        <f>IF(H40="",IF(WEEKDAY(B40,1)=MOD($Q$2+5,7)+1,B40,""),H40+1)</f>
        <v>45998</v>
      </c>
      <c r="J40" s="20">
        <f>IF(I40="","",IF(MONTH(I40+1)&lt;&gt;MONTH(I40),"",I40+1))</f>
        <v>45999</v>
      </c>
      <c r="K40" s="20">
        <f>IF(J40="","",IF(MONTH(J40+1)&lt;&gt;MONTH(J40),"",J40+1))</f>
        <v>46000</v>
      </c>
      <c r="L40" s="20">
        <f t="shared" ref="L40:P40" si="77">IF(K40="","",IF(MONTH(K40+1)&lt;&gt;MONTH(K40),"",K40+1))</f>
        <v>46001</v>
      </c>
      <c r="M40" s="20">
        <f t="shared" si="77"/>
        <v>46002</v>
      </c>
      <c r="N40" s="20">
        <f t="shared" si="77"/>
        <v>46003</v>
      </c>
      <c r="O40" s="21">
        <f t="shared" si="77"/>
        <v>46004</v>
      </c>
      <c r="P40" s="22">
        <f t="shared" si="77"/>
        <v>46005</v>
      </c>
      <c r="Q40" s="20">
        <f>IF(P40="","",IF(MONTH(P40+1)&lt;&gt;MONTH(P40),"",P40+1))</f>
        <v>46006</v>
      </c>
      <c r="R40" s="20">
        <f>IF(Q40="","",IF(MONTH(Q40+1)&lt;&gt;MONTH(Q40),"",Q40+1))</f>
        <v>46007</v>
      </c>
      <c r="S40" s="20">
        <f t="shared" ref="S40:W40" si="78">IF(R40="","",IF(MONTH(R40+1)&lt;&gt;MONTH(R40),"",R40+1))</f>
        <v>46008</v>
      </c>
      <c r="T40" s="20">
        <f t="shared" si="78"/>
        <v>46009</v>
      </c>
      <c r="U40" s="20">
        <f t="shared" si="78"/>
        <v>46010</v>
      </c>
      <c r="V40" s="21">
        <f t="shared" si="78"/>
        <v>46011</v>
      </c>
      <c r="W40" s="22">
        <f t="shared" si="78"/>
        <v>46012</v>
      </c>
      <c r="X40" s="20">
        <f>IF(W40="","",IF(MONTH(W40+1)&lt;&gt;MONTH(W40),"",W40+1))</f>
        <v>46013</v>
      </c>
      <c r="Y40" s="20">
        <f>IF(X40="","",IF(MONTH(X40+1)&lt;&gt;MONTH(X40),"",X40+1))</f>
        <v>46014</v>
      </c>
      <c r="Z40" s="20">
        <f t="shared" ref="Z40:AD40" si="79">IF(Y40="","",IF(MONTH(Y40+1)&lt;&gt;MONTH(Y40),"",Y40+1))</f>
        <v>46015</v>
      </c>
      <c r="AA40" s="20">
        <f t="shared" si="79"/>
        <v>46016</v>
      </c>
      <c r="AB40" s="20">
        <f t="shared" si="79"/>
        <v>46017</v>
      </c>
      <c r="AC40" s="21">
        <f t="shared" si="79"/>
        <v>46018</v>
      </c>
      <c r="AD40" s="22">
        <f t="shared" si="79"/>
        <v>46019</v>
      </c>
      <c r="AE40" s="20">
        <f>IF(AD40="","",IF(MONTH(AD40+1)&lt;&gt;MONTH(AD40),"",AD40+1))</f>
        <v>46020</v>
      </c>
      <c r="AF40" s="20">
        <f>IF(AE40="","",IF(MONTH(AE40+1)&lt;&gt;MONTH(AE40),"",AE40+1))</f>
        <v>46021</v>
      </c>
      <c r="AG40" s="20">
        <f t="shared" ref="AG40" si="80">IF(AF40="","",IF(MONTH(AF40+1)&lt;&gt;MONTH(AF40),"",AF40+1))</f>
        <v>46022</v>
      </c>
      <c r="AH40" s="20" t="str">
        <f>IF(AG40="","",IF(MONTH(AG40+1)&lt;&gt;MONTH(AG40),"",AG40+1))</f>
        <v/>
      </c>
      <c r="AI40" s="20" t="str">
        <f t="shared" ref="AI40:AM40" si="81">IF(AH40="","",IF(MONTH(AH40+1)&lt;&gt;MONTH(AH40),"",AH40+1))</f>
        <v/>
      </c>
      <c r="AJ40" s="21" t="str">
        <f t="shared" si="81"/>
        <v/>
      </c>
      <c r="AK40" s="22" t="str">
        <f t="shared" si="81"/>
        <v/>
      </c>
      <c r="AL40" s="20" t="str">
        <f t="shared" si="81"/>
        <v/>
      </c>
      <c r="AM40" s="20" t="str">
        <f t="shared" si="81"/>
        <v/>
      </c>
      <c r="AN40" s="36"/>
      <c r="AO40" s="37"/>
    </row>
    <row r="41" spans="2:41" ht="15" x14ac:dyDescent="0.2">
      <c r="B41" s="19"/>
      <c r="C41" s="24" t="s">
        <v>14</v>
      </c>
      <c r="D41" s="24" t="s">
        <v>14</v>
      </c>
      <c r="E41" s="24" t="s">
        <v>14</v>
      </c>
      <c r="F41" s="23" t="str">
        <f t="shared" ref="F41:AM41" si="82">IF(F40="",0,"d")</f>
        <v>d</v>
      </c>
      <c r="G41" s="24" t="s">
        <v>14</v>
      </c>
      <c r="H41" s="25" t="s">
        <v>14</v>
      </c>
      <c r="I41" s="26" t="s">
        <v>14</v>
      </c>
      <c r="J41" s="23" t="str">
        <f t="shared" si="82"/>
        <v>d</v>
      </c>
      <c r="K41" s="23" t="str">
        <f t="shared" si="82"/>
        <v>d</v>
      </c>
      <c r="L41" s="23" t="str">
        <f t="shared" si="82"/>
        <v>d</v>
      </c>
      <c r="M41" s="23" t="str">
        <f t="shared" si="82"/>
        <v>d</v>
      </c>
      <c r="N41" s="24" t="s">
        <v>14</v>
      </c>
      <c r="O41" s="25" t="s">
        <v>14</v>
      </c>
      <c r="P41" s="26" t="s">
        <v>14</v>
      </c>
      <c r="Q41" s="24" t="s">
        <v>14</v>
      </c>
      <c r="R41" s="24" t="s">
        <v>14</v>
      </c>
      <c r="S41" s="24" t="s">
        <v>14</v>
      </c>
      <c r="T41" s="24" t="s">
        <v>14</v>
      </c>
      <c r="U41" s="24" t="s">
        <v>14</v>
      </c>
      <c r="V41" s="25" t="s">
        <v>14</v>
      </c>
      <c r="W41" s="26" t="s">
        <v>14</v>
      </c>
      <c r="X41" s="24" t="s">
        <v>14</v>
      </c>
      <c r="Y41" s="24" t="s">
        <v>14</v>
      </c>
      <c r="Z41" s="23" t="str">
        <f t="shared" si="82"/>
        <v>d</v>
      </c>
      <c r="AA41" s="24" t="s">
        <v>14</v>
      </c>
      <c r="AB41" s="24" t="s">
        <v>14</v>
      </c>
      <c r="AC41" s="25" t="s">
        <v>14</v>
      </c>
      <c r="AD41" s="26" t="s">
        <v>14</v>
      </c>
      <c r="AE41" s="24" t="s">
        <v>14</v>
      </c>
      <c r="AF41" s="24" t="s">
        <v>14</v>
      </c>
      <c r="AG41" s="24" t="s">
        <v>14</v>
      </c>
      <c r="AH41" s="23">
        <f t="shared" si="82"/>
        <v>0</v>
      </c>
      <c r="AI41" s="23">
        <f t="shared" si="82"/>
        <v>0</v>
      </c>
      <c r="AJ41" s="27">
        <f t="shared" si="82"/>
        <v>0</v>
      </c>
      <c r="AK41" s="28">
        <f t="shared" si="82"/>
        <v>0</v>
      </c>
      <c r="AL41" s="23">
        <f t="shared" si="82"/>
        <v>0</v>
      </c>
      <c r="AM41" s="23">
        <f t="shared" si="82"/>
        <v>0</v>
      </c>
      <c r="AN41" s="29" t="s">
        <v>15</v>
      </c>
      <c r="AO41" s="30">
        <f>COUNTIF(C41:AM42,"x")-COUNTIFS(C41:AM41,"x",C42:AM42,"x")</f>
        <v>25</v>
      </c>
    </row>
    <row r="42" spans="2:41" ht="15" x14ac:dyDescent="0.2">
      <c r="B42" s="44"/>
      <c r="C42" s="32" t="s">
        <v>14</v>
      </c>
      <c r="D42" s="32" t="s">
        <v>14</v>
      </c>
      <c r="E42" s="31" t="str">
        <f t="shared" ref="E42:AN42" si="83">IF(E40="",0,"d")</f>
        <v>d</v>
      </c>
      <c r="F42" s="31" t="str">
        <f t="shared" si="83"/>
        <v>d</v>
      </c>
      <c r="G42" s="32" t="s">
        <v>14</v>
      </c>
      <c r="H42" s="38" t="s">
        <v>14</v>
      </c>
      <c r="I42" s="39" t="s">
        <v>14</v>
      </c>
      <c r="J42" s="31" t="str">
        <f t="shared" si="83"/>
        <v>d</v>
      </c>
      <c r="K42" s="31" t="str">
        <f t="shared" si="83"/>
        <v>d</v>
      </c>
      <c r="L42" s="31" t="str">
        <f t="shared" si="83"/>
        <v>d</v>
      </c>
      <c r="M42" s="31" t="str">
        <f t="shared" si="83"/>
        <v>d</v>
      </c>
      <c r="N42" s="31" t="str">
        <f t="shared" si="83"/>
        <v>d</v>
      </c>
      <c r="O42" s="33" t="str">
        <f t="shared" si="83"/>
        <v>d</v>
      </c>
      <c r="P42" s="34" t="str">
        <f t="shared" si="83"/>
        <v>d</v>
      </c>
      <c r="Q42" s="31" t="str">
        <f t="shared" si="83"/>
        <v>d</v>
      </c>
      <c r="R42" s="31" t="str">
        <f t="shared" si="83"/>
        <v>d</v>
      </c>
      <c r="S42" s="31" t="str">
        <f t="shared" si="83"/>
        <v>d</v>
      </c>
      <c r="T42" s="31" t="str">
        <f t="shared" si="83"/>
        <v>d</v>
      </c>
      <c r="U42" s="31" t="str">
        <f t="shared" si="83"/>
        <v>d</v>
      </c>
      <c r="V42" s="33" t="str">
        <f t="shared" si="83"/>
        <v>d</v>
      </c>
      <c r="W42" s="34" t="str">
        <f t="shared" si="83"/>
        <v>d</v>
      </c>
      <c r="X42" s="31" t="str">
        <f t="shared" si="83"/>
        <v>d</v>
      </c>
      <c r="Y42" s="31" t="str">
        <f t="shared" si="83"/>
        <v>d</v>
      </c>
      <c r="Z42" s="31" t="str">
        <f t="shared" si="83"/>
        <v>d</v>
      </c>
      <c r="AA42" s="31" t="str">
        <f t="shared" si="83"/>
        <v>d</v>
      </c>
      <c r="AB42" s="31" t="str">
        <f t="shared" si="83"/>
        <v>d</v>
      </c>
      <c r="AC42" s="33" t="str">
        <f t="shared" si="83"/>
        <v>d</v>
      </c>
      <c r="AD42" s="39" t="s">
        <v>14</v>
      </c>
      <c r="AE42" s="32" t="s">
        <v>14</v>
      </c>
      <c r="AF42" s="32" t="s">
        <v>14</v>
      </c>
      <c r="AG42" s="32" t="s">
        <v>14</v>
      </c>
      <c r="AH42" s="31">
        <f t="shared" si="83"/>
        <v>0</v>
      </c>
      <c r="AI42" s="31">
        <f t="shared" si="83"/>
        <v>0</v>
      </c>
      <c r="AJ42" s="33">
        <f t="shared" si="83"/>
        <v>0</v>
      </c>
      <c r="AK42" s="34">
        <f t="shared" si="83"/>
        <v>0</v>
      </c>
      <c r="AL42" s="31">
        <f t="shared" si="83"/>
        <v>0</v>
      </c>
      <c r="AM42" s="31">
        <f t="shared" si="83"/>
        <v>0</v>
      </c>
      <c r="AN42" s="35" t="s">
        <v>16</v>
      </c>
      <c r="AO42" s="30"/>
    </row>
    <row r="43" spans="2:41" ht="15" x14ac:dyDescent="0.25">
      <c r="B43" s="12"/>
      <c r="C43" s="13" t="s">
        <v>5</v>
      </c>
      <c r="D43" s="14" t="s">
        <v>6</v>
      </c>
      <c r="E43" s="14" t="s">
        <v>7</v>
      </c>
      <c r="F43" s="14" t="s">
        <v>8</v>
      </c>
      <c r="G43" s="14" t="s">
        <v>9</v>
      </c>
      <c r="H43" s="15" t="s">
        <v>10</v>
      </c>
      <c r="I43" s="16" t="s">
        <v>11</v>
      </c>
      <c r="J43" s="14" t="s">
        <v>5</v>
      </c>
      <c r="K43" s="14" t="s">
        <v>6</v>
      </c>
      <c r="L43" s="14" t="s">
        <v>7</v>
      </c>
      <c r="M43" s="14" t="s">
        <v>8</v>
      </c>
      <c r="N43" s="14" t="s">
        <v>9</v>
      </c>
      <c r="O43" s="15" t="s">
        <v>10</v>
      </c>
      <c r="P43" s="16" t="s">
        <v>11</v>
      </c>
      <c r="Q43" s="14" t="s">
        <v>5</v>
      </c>
      <c r="R43" s="14" t="s">
        <v>6</v>
      </c>
      <c r="S43" s="14" t="s">
        <v>7</v>
      </c>
      <c r="T43" s="14" t="s">
        <v>8</v>
      </c>
      <c r="U43" s="14" t="s">
        <v>9</v>
      </c>
      <c r="V43" s="15" t="s">
        <v>10</v>
      </c>
      <c r="W43" s="16" t="s">
        <v>11</v>
      </c>
      <c r="X43" s="14" t="s">
        <v>5</v>
      </c>
      <c r="Y43" s="14" t="s">
        <v>6</v>
      </c>
      <c r="Z43" s="14" t="s">
        <v>7</v>
      </c>
      <c r="AA43" s="14" t="s">
        <v>8</v>
      </c>
      <c r="AB43" s="14" t="s">
        <v>9</v>
      </c>
      <c r="AC43" s="15" t="s">
        <v>10</v>
      </c>
      <c r="AD43" s="16" t="s">
        <v>11</v>
      </c>
      <c r="AE43" s="14" t="s">
        <v>5</v>
      </c>
      <c r="AF43" s="14" t="s">
        <v>6</v>
      </c>
      <c r="AG43" s="14" t="s">
        <v>7</v>
      </c>
      <c r="AH43" s="14" t="s">
        <v>8</v>
      </c>
      <c r="AI43" s="14" t="s">
        <v>9</v>
      </c>
      <c r="AJ43" s="15" t="s">
        <v>10</v>
      </c>
      <c r="AK43" s="16" t="s">
        <v>11</v>
      </c>
      <c r="AL43" s="14" t="s">
        <v>5</v>
      </c>
      <c r="AM43" s="14" t="s">
        <v>6</v>
      </c>
      <c r="AO43" s="37"/>
    </row>
    <row r="45" spans="2:41" ht="15" x14ac:dyDescent="0.25">
      <c r="AN45" s="45" t="s">
        <v>17</v>
      </c>
      <c r="AO45" s="37">
        <f>AO8+AO11+AO14+AO17+AO20+AO23+AO26+AO29+AO32+AO35+AO38+AO41</f>
        <v>276</v>
      </c>
    </row>
  </sheetData>
  <mergeCells count="29">
    <mergeCell ref="B37:B39"/>
    <mergeCell ref="AO38:AO39"/>
    <mergeCell ref="B40:B42"/>
    <mergeCell ref="AO41:AO42"/>
    <mergeCell ref="B28:B30"/>
    <mergeCell ref="AO29:AO30"/>
    <mergeCell ref="B31:B33"/>
    <mergeCell ref="AO32:AO33"/>
    <mergeCell ref="B34:B36"/>
    <mergeCell ref="AO35:AO36"/>
    <mergeCell ref="B19:B21"/>
    <mergeCell ref="AO20:AO21"/>
    <mergeCell ref="B22:B24"/>
    <mergeCell ref="AO23:AO24"/>
    <mergeCell ref="B25:B27"/>
    <mergeCell ref="AO26:AO27"/>
    <mergeCell ref="B10:B12"/>
    <mergeCell ref="AO11:AO12"/>
    <mergeCell ref="B13:B15"/>
    <mergeCell ref="AO14:AO15"/>
    <mergeCell ref="B16:B18"/>
    <mergeCell ref="AO17:AO18"/>
    <mergeCell ref="D2:F2"/>
    <mergeCell ref="J2:L2"/>
    <mergeCell ref="Q2:S2"/>
    <mergeCell ref="AN6:AO6"/>
    <mergeCell ref="B7:B9"/>
    <mergeCell ref="AN7:AO7"/>
    <mergeCell ref="AO8:AO9"/>
  </mergeCells>
  <conditionalFormatting sqref="C7:AM7 C10:AM10 J8:M8 C8:D9 G9:AD9 Q8:AA8 AE8:AM8 AG9:AM9 C13:AM13 C11:G11 J11 R11:T11 X11:AD11 AJ11:AM11 C12:K12 O12:U12 AB12:AE12 AI12:AM12 C16:AM16 C14:I14 V14:W14 O14:P14 AJ14:AM14 C15:Y15 AK15:AM15 C19:AM19 C17 F17 AB17:AM17 C18:E18 J18:L18 U18:X18 AC18:AD18 AH18:AM18 C22:AM22 C20:F20 J20 Q20:T20 Z20:AB20 AE20 AK20:AM20 C21:E21 Q21:R21 X21:AE21 AH21:AM21 C24:AM25 C23:H23 J23 N23 R23:T23 AC23:AD23 AM23 C28:AM28 C26 R26:S26 Y26:AA26 C27:F27 Q27:R27 I27:M27 U27 X27:Z27 AI26:AM27 C31:AM31 O29:P29 AA29 AF29:AH29 C29:F30 J30:K30 O30:Q30 W30:AH30 AL29:AM30 C34:AM34 C32:N32 Q32 T32 AA32 C33:F33 AE32:AM33 C37:AM37 C35:D35 Q35 W35 C36:H36 L36:M36 V36:AB36 AE36:AG36 AJ35:AM36 C40:AM40 C38:G39 J38:AB39 AE39:AM39 AE38 AJ38:AM38 E42:F42 F41 J41:M41 Z41 J42:AC42 AH41:AM42">
    <cfRule type="containsBlanks" dxfId="100" priority="101">
      <formula>LEN(TRIM(C7))=0</formula>
    </cfRule>
  </conditionalFormatting>
  <conditionalFormatting sqref="C23:H23 C8:D8 C17 C26 C29:F29 C32:N32 C35:D35 F41 C14:I14 C20:F20 C38:G38 C11:G11 J8:M8 Q8:AA8 AE8:AM8 J11 R11:T11 X11:AD11 AJ11:AM11 V14:W14 O14:P14 AJ14:AM14 F17 AB17:AM17 J20 Q20:T20 Z20:AB20 AE20 AK20:AM20 J23 N23 R23:T23 AC23:AD23 AM23 R26:S26 Y26:AA26 AI26:AM26 O29:P29 AA29 AF29:AH29 AL29:AM29 Q32 T32 AA32 AE32:AM32 Q35 W35 AJ35:AM35 J38:AB38 AE38 AJ38:AM38 J41:M41 Z41 AH41:AM41">
    <cfRule type="cellIs" dxfId="99" priority="100" operator="equal">
      <formula>0</formula>
    </cfRule>
  </conditionalFormatting>
  <conditionalFormatting sqref="C24:AM24 C9:D9 C18:E18 C27:F27 C30:F30 C33:F33 C36:H36 E42:F42 C15:Y15 C21:E21 C39:G39 C12:K12 G9:AD9 AG9:AM9 O12:U12 AB12:AE12 AI12:AM12 AK15:AM15 J18:L18 U18:X18 AC18:AD18 AH18:AM18 Q21:R21 X21:AE21 AH21:AM21 Q27:R27 I27:M27 U27 X27:Z27 AI27:AM27 J30:K30 O30:Q30 W30:AH30 AL30:AM30 AE33:AM33 L36:M36 V36:AB36 AE36:AG36 AJ36:AM36 J39:AB39 AE39:AM39 J42:AC42 AH42:AM42">
    <cfRule type="cellIs" dxfId="98" priority="99" operator="equal">
      <formula>0</formula>
    </cfRule>
  </conditionalFormatting>
  <conditionalFormatting sqref="C8:D8 C14:I14 C17 C20:F20 C23:H23 C26 C29:F29 C32:N32 C35:D35 C38:G38 F41 C11:G11 J8:M8 Q8:AA8 AE8:AM8 J11 R11:T11 X11:AD11 AJ11:AM11 V14:W14 O14:P14 AJ14:AM14 F17 AB17:AM17 J20 Q20:T20 Z20:AB20 AE20 AK20:AM20 J23 N23 R23:T23 AC23:AD23 AM23 R26:S26 Y26:AA26 AI26:AM26 O29:P29 AA29 AF29:AH29 AL29:AM29 Q32 T32 AA32 AE32:AM32 Q35 W35 AJ35:AM35 J38:AB38 AE38 AJ38:AM38 J41:M41 Z41 AH41:AM41">
    <cfRule type="containsText" dxfId="97" priority="98" operator="containsText" text="x">
      <formula>NOT(ISERROR(SEARCH("x",C8)))</formula>
    </cfRule>
  </conditionalFormatting>
  <conditionalFormatting sqref="C9:D9 C15:Y15 C18:E18 C21:E21 C24:AM24 C27:F27 C30:F30 C33:F33 C36:H36 C39:G39 E42:F42 C12:K12 G9:AD9 AG9:AM9 O12:U12 AB12:AE12 AI12:AM12 AK15:AM15 J18:L18 U18:X18 AC18:AD18 AH18:AM18 Q21:R21 X21:AE21 AH21:AM21 Q27:R27 I27:M27 U27 X27:Z27 AI27:AM27 J30:K30 O30:Q30 W30:AH30 AL30:AM30 AE33:AM33 L36:M36 V36:AB36 AE36:AG36 AJ36:AM36 J39:AB39 AE39:AM39 J42:AC42 AH42:AM42">
    <cfRule type="cellIs" dxfId="96" priority="97" operator="equal">
      <formula>"x"</formula>
    </cfRule>
  </conditionalFormatting>
  <conditionalFormatting sqref="E8:I8">
    <cfRule type="cellIs" dxfId="95" priority="96" operator="equal">
      <formula>"x"</formula>
    </cfRule>
  </conditionalFormatting>
  <conditionalFormatting sqref="E8:I8">
    <cfRule type="expression" dxfId="94" priority="95">
      <formula>IF(YEAR(E8)&lt;&gt;$B$4,1,"")</formula>
    </cfRule>
  </conditionalFormatting>
  <conditionalFormatting sqref="E9:F9">
    <cfRule type="cellIs" dxfId="93" priority="94" operator="equal">
      <formula>"x"</formula>
    </cfRule>
  </conditionalFormatting>
  <conditionalFormatting sqref="E9:F9">
    <cfRule type="expression" dxfId="92" priority="93">
      <formula>IF(YEAR(E9)&lt;&gt;$B$4,1,"")</formula>
    </cfRule>
  </conditionalFormatting>
  <conditionalFormatting sqref="N8:P8">
    <cfRule type="cellIs" dxfId="91" priority="92" operator="equal">
      <formula>"x"</formula>
    </cfRule>
  </conditionalFormatting>
  <conditionalFormatting sqref="AB8:AD8">
    <cfRule type="cellIs" dxfId="90" priority="91" operator="equal">
      <formula>"x"</formula>
    </cfRule>
  </conditionalFormatting>
  <conditionalFormatting sqref="AE9:AF9">
    <cfRule type="cellIs" dxfId="89" priority="90" operator="equal">
      <formula>"x"</formula>
    </cfRule>
  </conditionalFormatting>
  <conditionalFormatting sqref="H11:I11">
    <cfRule type="cellIs" dxfId="88" priority="89" operator="equal">
      <formula>"x"</formula>
    </cfRule>
  </conditionalFormatting>
  <conditionalFormatting sqref="H11:I11">
    <cfRule type="expression" dxfId="87" priority="88">
      <formula>IF(YEAR(H11)&lt;&gt;$B$4,1,"")</formula>
    </cfRule>
  </conditionalFormatting>
  <conditionalFormatting sqref="K11:Q11">
    <cfRule type="cellIs" dxfId="86" priority="87" operator="equal">
      <formula>"x"</formula>
    </cfRule>
  </conditionalFormatting>
  <conditionalFormatting sqref="U11:W11">
    <cfRule type="cellIs" dxfId="85" priority="86" operator="equal">
      <formula>"x"</formula>
    </cfRule>
  </conditionalFormatting>
  <conditionalFormatting sqref="AE11:AI11">
    <cfRule type="cellIs" dxfId="84" priority="85" operator="equal">
      <formula>"x"</formula>
    </cfRule>
  </conditionalFormatting>
  <conditionalFormatting sqref="L12:N12">
    <cfRule type="cellIs" dxfId="83" priority="84" operator="equal">
      <formula>"x"</formula>
    </cfRule>
  </conditionalFormatting>
  <conditionalFormatting sqref="V12:AA12">
    <cfRule type="cellIs" dxfId="82" priority="83" operator="equal">
      <formula>"x"</formula>
    </cfRule>
  </conditionalFormatting>
  <conditionalFormatting sqref="AF12:AH12">
    <cfRule type="cellIs" dxfId="81" priority="82" operator="equal">
      <formula>"x"</formula>
    </cfRule>
  </conditionalFormatting>
  <conditionalFormatting sqref="Q14:U14">
    <cfRule type="cellIs" dxfId="80" priority="81" operator="equal">
      <formula>"x"</formula>
    </cfRule>
  </conditionalFormatting>
  <conditionalFormatting sqref="J14:N14">
    <cfRule type="cellIs" dxfId="79" priority="80" operator="equal">
      <formula>"x"</formula>
    </cfRule>
  </conditionalFormatting>
  <conditionalFormatting sqref="X14:AI14">
    <cfRule type="cellIs" dxfId="78" priority="79" operator="equal">
      <formula>"x"</formula>
    </cfRule>
  </conditionalFormatting>
  <conditionalFormatting sqref="Z15:AJ15">
    <cfRule type="cellIs" dxfId="77" priority="78" operator="equal">
      <formula>"x"</formula>
    </cfRule>
  </conditionalFormatting>
  <conditionalFormatting sqref="D17:E17">
    <cfRule type="cellIs" dxfId="76" priority="77" operator="equal">
      <formula>"x"</formula>
    </cfRule>
  </conditionalFormatting>
  <conditionalFormatting sqref="D17:E17">
    <cfRule type="expression" dxfId="75" priority="76">
      <formula>IF(YEAR(D17)&lt;&gt;$B$4,1,"")</formula>
    </cfRule>
  </conditionalFormatting>
  <conditionalFormatting sqref="G17:AA17">
    <cfRule type="cellIs" dxfId="74" priority="75" operator="equal">
      <formula>"x"</formula>
    </cfRule>
  </conditionalFormatting>
  <conditionalFormatting sqref="G17:I17">
    <cfRule type="expression" dxfId="73" priority="74">
      <formula>IF(YEAR(G17)&lt;&gt;$B$4,1,"")</formula>
    </cfRule>
  </conditionalFormatting>
  <conditionalFormatting sqref="F18:I18">
    <cfRule type="cellIs" dxfId="72" priority="73" operator="equal">
      <formula>"x"</formula>
    </cfRule>
  </conditionalFormatting>
  <conditionalFormatting sqref="F18:I18">
    <cfRule type="expression" dxfId="71" priority="72">
      <formula>IF(YEAR(F18)&lt;&gt;$B$4,1,"")</formula>
    </cfRule>
  </conditionalFormatting>
  <conditionalFormatting sqref="M18:T18">
    <cfRule type="cellIs" dxfId="70" priority="71" operator="equal">
      <formula>"x"</formula>
    </cfRule>
  </conditionalFormatting>
  <conditionalFormatting sqref="Y18:AB18">
    <cfRule type="cellIs" dxfId="69" priority="70" operator="equal">
      <formula>"x"</formula>
    </cfRule>
  </conditionalFormatting>
  <conditionalFormatting sqref="AE18:AG18">
    <cfRule type="cellIs" dxfId="68" priority="69" operator="equal">
      <formula>"x"</formula>
    </cfRule>
  </conditionalFormatting>
  <conditionalFormatting sqref="G20:I20">
    <cfRule type="cellIs" dxfId="67" priority="68" operator="equal">
      <formula>"x"</formula>
    </cfRule>
  </conditionalFormatting>
  <conditionalFormatting sqref="G20:I20">
    <cfRule type="expression" dxfId="66" priority="67">
      <formula>IF(YEAR(G20)&lt;&gt;$B$4,1,"")</formula>
    </cfRule>
  </conditionalFormatting>
  <conditionalFormatting sqref="K20:P20">
    <cfRule type="cellIs" dxfId="65" priority="66" operator="equal">
      <formula>"x"</formula>
    </cfRule>
  </conditionalFormatting>
  <conditionalFormatting sqref="U20:Y20">
    <cfRule type="cellIs" dxfId="64" priority="65" operator="equal">
      <formula>"x"</formula>
    </cfRule>
  </conditionalFormatting>
  <conditionalFormatting sqref="AC20:AD20">
    <cfRule type="cellIs" dxfId="63" priority="64" operator="equal">
      <formula>"x"</formula>
    </cfRule>
  </conditionalFormatting>
  <conditionalFormatting sqref="AF20:AJ20">
    <cfRule type="cellIs" dxfId="62" priority="63" operator="equal">
      <formula>"x"</formula>
    </cfRule>
  </conditionalFormatting>
  <conditionalFormatting sqref="F21:P21">
    <cfRule type="cellIs" dxfId="61" priority="62" operator="equal">
      <formula>"x"</formula>
    </cfRule>
  </conditionalFormatting>
  <conditionalFormatting sqref="F21:I21">
    <cfRule type="expression" dxfId="60" priority="61">
      <formula>IF(YEAR(F21)&lt;&gt;$B$4,1,"")</formula>
    </cfRule>
  </conditionalFormatting>
  <conditionalFormatting sqref="S21:W21">
    <cfRule type="cellIs" dxfId="59" priority="60" operator="equal">
      <formula>"x"</formula>
    </cfRule>
  </conditionalFormatting>
  <conditionalFormatting sqref="AF21:AG21">
    <cfRule type="cellIs" dxfId="58" priority="59" operator="equal">
      <formula>"x"</formula>
    </cfRule>
  </conditionalFormatting>
  <conditionalFormatting sqref="I23">
    <cfRule type="cellIs" dxfId="57" priority="58" operator="equal">
      <formula>"x"</formula>
    </cfRule>
  </conditionalFormatting>
  <conditionalFormatting sqref="I23">
    <cfRule type="expression" dxfId="56" priority="57">
      <formula>IF(YEAR(I23)&lt;&gt;$B$4,1,"")</formula>
    </cfRule>
  </conditionalFormatting>
  <conditionalFormatting sqref="K23:M23">
    <cfRule type="cellIs" dxfId="55" priority="56" operator="equal">
      <formula>"x"</formula>
    </cfRule>
  </conditionalFormatting>
  <conditionalFormatting sqref="O23:Q23">
    <cfRule type="cellIs" dxfId="54" priority="55" operator="equal">
      <formula>"x"</formula>
    </cfRule>
  </conditionalFormatting>
  <conditionalFormatting sqref="U23:AB23">
    <cfRule type="cellIs" dxfId="53" priority="54" operator="equal">
      <formula>"x"</formula>
    </cfRule>
  </conditionalFormatting>
  <conditionalFormatting sqref="AE23:AL23">
    <cfRule type="cellIs" dxfId="52" priority="53" operator="equal">
      <formula>"x"</formula>
    </cfRule>
  </conditionalFormatting>
  <conditionalFormatting sqref="D26:Q26">
    <cfRule type="cellIs" dxfId="51" priority="52" operator="equal">
      <formula>"x"</formula>
    </cfRule>
  </conditionalFormatting>
  <conditionalFormatting sqref="D26:I26">
    <cfRule type="expression" dxfId="50" priority="51">
      <formula>IF(YEAR(D26)&lt;&gt;$B$4,1,"")</formula>
    </cfRule>
  </conditionalFormatting>
  <conditionalFormatting sqref="T26:X26">
    <cfRule type="cellIs" dxfId="49" priority="50" operator="equal">
      <formula>"x"</formula>
    </cfRule>
  </conditionalFormatting>
  <conditionalFormatting sqref="AB26:AH26">
    <cfRule type="cellIs" dxfId="48" priority="49" operator="equal">
      <formula>"x"</formula>
    </cfRule>
  </conditionalFormatting>
  <conditionalFormatting sqref="N27:P27">
    <cfRule type="cellIs" dxfId="47" priority="48" operator="equal">
      <formula>"x"</formula>
    </cfRule>
  </conditionalFormatting>
  <conditionalFormatting sqref="G27:H27">
    <cfRule type="cellIs" dxfId="46" priority="47" operator="equal">
      <formula>"x"</formula>
    </cfRule>
  </conditionalFormatting>
  <conditionalFormatting sqref="G27:H27">
    <cfRule type="expression" dxfId="45" priority="46">
      <formula>IF(YEAR(G27)&lt;&gt;$B$4,1,"")</formula>
    </cfRule>
  </conditionalFormatting>
  <conditionalFormatting sqref="S27:T27">
    <cfRule type="cellIs" dxfId="44" priority="45" operator="equal">
      <formula>"x"</formula>
    </cfRule>
  </conditionalFormatting>
  <conditionalFormatting sqref="V27:W27">
    <cfRule type="cellIs" dxfId="43" priority="44" operator="equal">
      <formula>"x"</formula>
    </cfRule>
  </conditionalFormatting>
  <conditionalFormatting sqref="AA27:AH27">
    <cfRule type="cellIs" dxfId="42" priority="43" operator="equal">
      <formula>"x"</formula>
    </cfRule>
  </conditionalFormatting>
  <conditionalFormatting sqref="G29:N29">
    <cfRule type="cellIs" dxfId="41" priority="42" operator="equal">
      <formula>"x"</formula>
    </cfRule>
  </conditionalFormatting>
  <conditionalFormatting sqref="G29:I29">
    <cfRule type="expression" dxfId="40" priority="41">
      <formula>IF(YEAR(G29)&lt;&gt;$B$4,1,"")</formula>
    </cfRule>
  </conditionalFormatting>
  <conditionalFormatting sqref="Q29:Z29">
    <cfRule type="cellIs" dxfId="39" priority="40" operator="equal">
      <formula>"x"</formula>
    </cfRule>
  </conditionalFormatting>
  <conditionalFormatting sqref="AB29:AE29">
    <cfRule type="cellIs" dxfId="38" priority="39" operator="equal">
      <formula>"x"</formula>
    </cfRule>
  </conditionalFormatting>
  <conditionalFormatting sqref="AI29:AK29">
    <cfRule type="cellIs" dxfId="37" priority="38" operator="equal">
      <formula>"x"</formula>
    </cfRule>
  </conditionalFormatting>
  <conditionalFormatting sqref="G30:I30">
    <cfRule type="cellIs" dxfId="36" priority="37" operator="equal">
      <formula>"x"</formula>
    </cfRule>
  </conditionalFormatting>
  <conditionalFormatting sqref="G30:I30">
    <cfRule type="expression" dxfId="35" priority="36">
      <formula>IF(YEAR(G30)&lt;&gt;$B$4,1,"")</formula>
    </cfRule>
  </conditionalFormatting>
  <conditionalFormatting sqref="L30:N30">
    <cfRule type="cellIs" dxfId="34" priority="35" operator="equal">
      <formula>"x"</formula>
    </cfRule>
  </conditionalFormatting>
  <conditionalFormatting sqref="R30:V30">
    <cfRule type="cellIs" dxfId="33" priority="34" operator="equal">
      <formula>"x"</formula>
    </cfRule>
  </conditionalFormatting>
  <conditionalFormatting sqref="AI30:AK30">
    <cfRule type="cellIs" dxfId="32" priority="33" operator="equal">
      <formula>"x"</formula>
    </cfRule>
  </conditionalFormatting>
  <conditionalFormatting sqref="O32:P32">
    <cfRule type="cellIs" dxfId="31" priority="32" operator="equal">
      <formula>"x"</formula>
    </cfRule>
  </conditionalFormatting>
  <conditionalFormatting sqref="R32:S32">
    <cfRule type="cellIs" dxfId="30" priority="31" operator="equal">
      <formula>"x"</formula>
    </cfRule>
  </conditionalFormatting>
  <conditionalFormatting sqref="U32:Z32">
    <cfRule type="cellIs" dxfId="29" priority="30" operator="equal">
      <formula>"x"</formula>
    </cfRule>
  </conditionalFormatting>
  <conditionalFormatting sqref="AB32:AD32">
    <cfRule type="cellIs" dxfId="28" priority="29" operator="equal">
      <formula>"x"</formula>
    </cfRule>
  </conditionalFormatting>
  <conditionalFormatting sqref="G33:AD33">
    <cfRule type="cellIs" dxfId="27" priority="28" operator="equal">
      <formula>"x"</formula>
    </cfRule>
  </conditionalFormatting>
  <conditionalFormatting sqref="G33:I33">
    <cfRule type="expression" dxfId="26" priority="27">
      <formula>IF(YEAR(G33)&lt;&gt;$B$4,1,"")</formula>
    </cfRule>
  </conditionalFormatting>
  <conditionalFormatting sqref="E35:P35">
    <cfRule type="cellIs" dxfId="25" priority="26" operator="equal">
      <formula>"x"</formula>
    </cfRule>
  </conditionalFormatting>
  <conditionalFormatting sqref="E35:I35">
    <cfRule type="expression" dxfId="24" priority="25">
      <formula>IF(YEAR(E35)&lt;&gt;$B$4,1,"")</formula>
    </cfRule>
  </conditionalFormatting>
  <conditionalFormatting sqref="R35:V35">
    <cfRule type="cellIs" dxfId="23" priority="24" operator="equal">
      <formula>"x"</formula>
    </cfRule>
  </conditionalFormatting>
  <conditionalFormatting sqref="X35:AI35">
    <cfRule type="cellIs" dxfId="22" priority="23" operator="equal">
      <formula>"x"</formula>
    </cfRule>
  </conditionalFormatting>
  <conditionalFormatting sqref="I36:K36">
    <cfRule type="cellIs" dxfId="21" priority="22" operator="equal">
      <formula>"x"</formula>
    </cfRule>
  </conditionalFormatting>
  <conditionalFormatting sqref="I36">
    <cfRule type="expression" dxfId="20" priority="21">
      <formula>IF(YEAR(I36)&lt;&gt;$B$4,1,"")</formula>
    </cfRule>
  </conditionalFormatting>
  <conditionalFormatting sqref="N36:U36">
    <cfRule type="cellIs" dxfId="19" priority="20" operator="equal">
      <formula>"x"</formula>
    </cfRule>
  </conditionalFormatting>
  <conditionalFormatting sqref="AC36:AD36">
    <cfRule type="cellIs" dxfId="18" priority="19" operator="equal">
      <formula>"x"</formula>
    </cfRule>
  </conditionalFormatting>
  <conditionalFormatting sqref="AH36:AI36">
    <cfRule type="cellIs" dxfId="17" priority="18" operator="equal">
      <formula>"x"</formula>
    </cfRule>
  </conditionalFormatting>
  <conditionalFormatting sqref="H38:I38">
    <cfRule type="cellIs" dxfId="16" priority="17" operator="equal">
      <formula>"x"</formula>
    </cfRule>
  </conditionalFormatting>
  <conditionalFormatting sqref="H39:I39">
    <cfRule type="cellIs" dxfId="15" priority="16" operator="equal">
      <formula>"x"</formula>
    </cfRule>
  </conditionalFormatting>
  <conditionalFormatting sqref="H38:I39">
    <cfRule type="expression" dxfId="14" priority="15">
      <formula>IF(YEAR(H38)&lt;&gt;$B$4,1,"")</formula>
    </cfRule>
  </conditionalFormatting>
  <conditionalFormatting sqref="AC38:AD38">
    <cfRule type="cellIs" dxfId="13" priority="14" operator="equal">
      <formula>"x"</formula>
    </cfRule>
  </conditionalFormatting>
  <conditionalFormatting sqref="AC39:AD39">
    <cfRule type="cellIs" dxfId="12" priority="13" operator="equal">
      <formula>"x"</formula>
    </cfRule>
  </conditionalFormatting>
  <conditionalFormatting sqref="AF38:AI38">
    <cfRule type="cellIs" dxfId="11" priority="12" operator="equal">
      <formula>"x"</formula>
    </cfRule>
  </conditionalFormatting>
  <conditionalFormatting sqref="C41:E41">
    <cfRule type="cellIs" dxfId="10" priority="11" operator="equal">
      <formula>"x"</formula>
    </cfRule>
  </conditionalFormatting>
  <conditionalFormatting sqref="C41:E41">
    <cfRule type="expression" dxfId="9" priority="10">
      <formula>IF(YEAR(C41)&lt;&gt;$B$4,1,"")</formula>
    </cfRule>
  </conditionalFormatting>
  <conditionalFormatting sqref="G41:I41">
    <cfRule type="cellIs" dxfId="8" priority="9" operator="equal">
      <formula>"x"</formula>
    </cfRule>
  </conditionalFormatting>
  <conditionalFormatting sqref="G41:I41">
    <cfRule type="expression" dxfId="7" priority="8">
      <formula>IF(YEAR(G41)&lt;&gt;$B$4,1,"")</formula>
    </cfRule>
  </conditionalFormatting>
  <conditionalFormatting sqref="N41:Y41">
    <cfRule type="cellIs" dxfId="6" priority="7" operator="equal">
      <formula>"x"</formula>
    </cfRule>
  </conditionalFormatting>
  <conditionalFormatting sqref="AA41:AG41">
    <cfRule type="cellIs" dxfId="5" priority="6" operator="equal">
      <formula>"x"</formula>
    </cfRule>
  </conditionalFormatting>
  <conditionalFormatting sqref="C42:D42">
    <cfRule type="cellIs" dxfId="4" priority="5" operator="equal">
      <formula>"x"</formula>
    </cfRule>
  </conditionalFormatting>
  <conditionalFormatting sqref="C42:D42">
    <cfRule type="expression" dxfId="3" priority="4">
      <formula>IF(YEAR(C42)&lt;&gt;$B$4,1,"")</formula>
    </cfRule>
  </conditionalFormatting>
  <conditionalFormatting sqref="G42:I42">
    <cfRule type="cellIs" dxfId="2" priority="3" operator="equal">
      <formula>"x"</formula>
    </cfRule>
  </conditionalFormatting>
  <conditionalFormatting sqref="G42:I42">
    <cfRule type="expression" dxfId="1" priority="2">
      <formula>IF(YEAR(G42)&lt;&gt;$B$4,1,"")</formula>
    </cfRule>
  </conditionalFormatting>
  <conditionalFormatting sqref="AD42:AG42">
    <cfRule type="cellIs" dxfId="0" priority="1" operator="equal">
      <formula>"x"</formula>
    </cfRule>
  </conditionalFormatting>
  <dataValidations count="3">
    <dataValidation allowBlank="1" showInputMessage="1" showErrorMessage="1" prompt="Geben Sie das Startjahr in dieser Zelle ein" sqref="D3:F3" xr:uid="{818C241B-3001-4768-A951-148E48DA980D}"/>
    <dataValidation allowBlank="1" showInputMessage="1" showErrorMessage="1" prompt="Geben Sie den Startmonat in dieser Zelle ein" sqref="J2:L3" xr:uid="{BD404AE9-7550-48DA-8710-4B05290A4D96}"/>
    <dataValidation allowBlank="1" showInputMessage="1" showErrorMessage="1" prompt="Wählen Sie den Starttag in dieser Zelle aus. Geben Sie 1 für Sonntag, 2 für Montag usw. ein." sqref="Q2:S3" xr:uid="{A4682906-CCA6-47DB-BF12-1A1FAFF77F89}"/>
  </dataValidations>
  <pageMargins left="0.15748031496062992" right="0.15748031496062992" top="1.6535433070866143" bottom="0.78740157480314965" header="0.31496062992125984" footer="0.31496062992125984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2025.01</vt:lpstr>
      <vt:lpstr>2025.02</vt:lpstr>
      <vt:lpstr>'2025.01'!Druckbereich</vt:lpstr>
      <vt:lpstr>'2025.02'!Druckbereich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t33726</dc:creator>
  <cp:lastModifiedBy>t33726</cp:lastModifiedBy>
  <dcterms:created xsi:type="dcterms:W3CDTF">2026-06-16T09:22:02Z</dcterms:created>
  <dcterms:modified xsi:type="dcterms:W3CDTF">2026-06-16T09:26:16Z</dcterms:modified>
</cp:coreProperties>
</file>