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325" activeTab="0"/>
  </bookViews>
  <sheets>
    <sheet name="Info" sheetId="1" r:id="rId1"/>
    <sheet name="TimeSheet" sheetId="2" r:id="rId2"/>
    <sheet name="Feiertage" sheetId="3" state="veryHidden" r:id="rId3"/>
  </sheets>
  <definedNames>
    <definedName name="Feiertage">'Feiertage'!$A$1:$B$15</definedName>
    <definedName name="j" hidden="1">'Feiertage'!$C$1</definedName>
    <definedName name="Ostern" hidden="1">DOLLAR((DAY(MINUTE(j/38)/2+55)&amp;".4."&amp;j)/7,)*7-6</definedName>
  </definedNames>
  <calcPr fullCalcOnLoad="1"/>
</workbook>
</file>

<file path=xl/sharedStrings.xml><?xml version="1.0" encoding="utf-8"?>
<sst xmlns="http://schemas.openxmlformats.org/spreadsheetml/2006/main" count="47" uniqueCount="47">
  <si>
    <t>Jahr:</t>
  </si>
  <si>
    <t>Monat: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</si>
  <si>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</si>
  <si>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</si>
  <si>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</si>
  <si>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</si>
  <si>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</si>
  <si>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</si>
  <si>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</si>
  <si>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</si>
  <si>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</si>
  <si>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</si>
  <si>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</si>
  <si>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</si>
  <si>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</si>
  <si>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</si>
  <si>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</si>
  <si>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</si>
  <si>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</si>
  <si>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</si>
  <si>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</si>
  <si>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</si>
  <si>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Neujahr</t>
  </si>
  <si>
    <t>Karfreitag</t>
  </si>
  <si>
    <t>Ostern</t>
  </si>
  <si>
    <t>Ostermontag</t>
  </si>
  <si>
    <t>Tag der Arbeit</t>
  </si>
  <si>
    <t>Himmelfahrt</t>
  </si>
  <si>
    <t>Pfingstsonntag</t>
  </si>
  <si>
    <t>Pfingstmontag</t>
  </si>
  <si>
    <t>Fronleichnam</t>
  </si>
  <si>
    <t>Nationalfeiertag</t>
  </si>
  <si>
    <t>Allerheiligen</t>
  </si>
  <si>
    <t>Heiligabend</t>
  </si>
  <si>
    <t>1. Weihnachtstag</t>
  </si>
  <si>
    <t>2. Weihnachtstag</t>
  </si>
  <si>
    <t>Sylvester</t>
  </si>
  <si>
    <t>Herbers Excel-Lehr- und Lernmittel</t>
  </si>
  <si>
    <t>Für Anfänger und Profis</t>
  </si>
  <si>
    <t>Informationsseiten im Internet</t>
  </si>
  <si>
    <t>Das Excel-Forum:</t>
  </si>
  <si>
    <t>http://xlforum.herber.de</t>
  </si>
  <si>
    <t>Das Excel-Archiv:</t>
  </si>
  <si>
    <t>http://xlarchiv.herber.de</t>
  </si>
  <si>
    <t>Die Excel-FAQ:</t>
  </si>
  <si>
    <t>http://xlfaq.herber.de</t>
  </si>
  <si>
    <t>Die Problemlösung befindet sich im nächsten Blatt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</si>
</sst>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5"/>
      <color indexed="63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0" fillId="3" borderId="2" xfId="0" applyFill="1" applyBorder="1" applyAlignment="1">
      <alignment/>
    </xf>
    <xf numFmtId="0" fontId="7" fillId="3" borderId="0" xfId="0" applyFont="1" applyFill="1" applyAlignment="1">
      <alignment wrapText="1"/>
    </xf>
    <xf numFmtId="0" fontId="0" fillId="0" borderId="3" xfId="0" applyBorder="1" applyAlignment="1">
      <alignment/>
    </xf>
    <xf numFmtId="0" fontId="9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2" fillId="3" borderId="0" xfId="19" applyFill="1" applyAlignment="1">
      <alignment horizontal="left" vertical="top" wrapText="1"/>
    </xf>
    <xf numFmtId="0" fontId="0" fillId="0" borderId="0" xfId="0" applyFill="1" applyAlignment="1">
      <alignment/>
    </xf>
    <xf numFmtId="0" fontId="9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Followed Hyperlink" xfId="18"/>
    <cellStyle name="Hyperlink" xfId="19"/>
    <cellStyle name="Percent" xfId="20"/>
    <cellStyle name="Currency" xfId="21"/>
    <cellStyle name="Currency [0]" xfId="22"/>
  </cellStyles>
  <dxfs count="3"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95375" y="3743325"/>
          <a:ext cx="3971925" cy="647700"/>
        </a:xfrm>
        <a:prstGeom prst="rect">
          <a:avLst/>
        </a:prstGeom>
        <a:solidFill>
          <a:srgbClr val="000000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Monatsarbeitsplan dynaymisch anpassen. Nach Eingaben in den Zellen 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oder 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soll sich die Tagesliste den Eingaben anpassen. Wochenenden und Feiertage - auch die beweglichen - sollen markiert werden.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lforum.herber.de/" TargetMode="External" /><Relationship Id="rId2" Type="http://schemas.openxmlformats.org/officeDocument/2006/relationships/hyperlink" Target="http://xlarchiv.herber.de/" TargetMode="External" /><Relationship Id="rId3" Type="http://schemas.openxmlformats.org/officeDocument/2006/relationships/hyperlink" Target="http://xlfaq.herber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27"/>
  <sheetViews>
    <sheetView showGridLines="0" showRowColHeaders="0" showZeros="0" tabSelected="1" showOutlineSymbols="0" workbookViewId="0" topLeftCell="A1">
      <selection activeCell="B18" sqref="B18:C18"/>
    </sheetView>
  </sheetViews>
  <sheetFormatPr defaultColWidth="11.421875" defaultRowHeight="12.75" zeroHeight="1"/>
  <cols>
    <col min="1" max="1" width="14.140625" style="0" customWidth="1"/>
    <col min="2" max="3" width="30.7109375" style="0" customWidth="1"/>
    <col min="4" max="4" width="14.140625" style="0" customWidth="1"/>
    <col min="5" max="16384" width="0" style="0" hidden="1" customWidth="1"/>
  </cols>
  <sheetData>
    <row r="1" spans="2:3" ht="36" customHeight="1">
      <c r="B1" s="10" t="s">
        <v>37</v>
      </c>
      <c r="C1" s="11"/>
    </row>
    <row r="2" spans="2:3" ht="12.75">
      <c r="B2" s="12"/>
      <c r="C2" s="12"/>
    </row>
    <row r="3" spans="2:3" ht="9.75" customHeight="1">
      <c r="B3" s="13"/>
      <c r="C3" s="13"/>
    </row>
    <row r="4" spans="2:3" ht="12" customHeight="1">
      <c r="B4" s="13" t="s">
        <v>38</v>
      </c>
      <c r="C4" s="13"/>
    </row>
    <row r="5" spans="1:3" ht="13.5" thickBot="1">
      <c r="A5" s="14"/>
      <c r="B5" s="14"/>
      <c r="C5" s="14"/>
    </row>
    <row r="6" ht="12.75"/>
    <row r="7" spans="2:3" ht="12.75">
      <c r="B7" s="21" t="s">
        <v>39</v>
      </c>
      <c r="C7" s="21"/>
    </row>
    <row r="8" spans="2:3" ht="12.75">
      <c r="B8" s="15"/>
      <c r="C8" s="15"/>
    </row>
    <row r="9" spans="2:3" ht="12.75">
      <c r="B9" s="16" t="s">
        <v>40</v>
      </c>
      <c r="C9" s="17" t="s">
        <v>41</v>
      </c>
    </row>
    <row r="10" ht="12.75">
      <c r="C10" s="17"/>
    </row>
    <row r="11" spans="2:3" ht="12.75">
      <c r="B11" s="16" t="s">
        <v>42</v>
      </c>
      <c r="C11" s="17" t="s">
        <v>43</v>
      </c>
    </row>
    <row r="12" ht="12.75">
      <c r="C12" s="17"/>
    </row>
    <row r="13" spans="2:3" ht="12.75">
      <c r="B13" s="16" t="s">
        <v>44</v>
      </c>
      <c r="C13" s="17" t="s">
        <v>45</v>
      </c>
    </row>
    <row r="14" ht="12.75">
      <c r="C14" s="17"/>
    </row>
    <row r="15" spans="2:3" ht="12.75">
      <c r="B15" s="12"/>
      <c r="C15" s="12"/>
    </row>
    <row r="16" ht="12.75"/>
    <row r="17" spans="1:3" ht="29.25" customHeight="1">
      <c r="A17" s="18"/>
      <c r="B17" s="19"/>
      <c r="C17" s="19"/>
    </row>
    <row r="18" spans="1:4" ht="29.25" customHeight="1">
      <c r="A18" s="20"/>
      <c r="B18" s="22" t="s">
        <v>46</v>
      </c>
      <c r="C18" s="22"/>
      <c r="D18" s="20"/>
    </row>
    <row r="19" ht="12.75">
      <c r="A19" s="18"/>
    </row>
    <row r="20" ht="12.75" hidden="1">
      <c r="A20" s="18"/>
    </row>
    <row r="21" ht="12.75" hidden="1">
      <c r="A21" s="18"/>
    </row>
    <row r="22" ht="12.75" hidden="1">
      <c r="A22" s="18"/>
    </row>
    <row r="23" ht="12.75" hidden="1">
      <c r="A23" s="18"/>
    </row>
    <row r="24" ht="12.75" hidden="1">
      <c r="A24" s="18"/>
    </row>
    <row r="25" ht="12.75" hidden="1">
      <c r="A25" s="18"/>
    </row>
    <row r="26" ht="12.75" hidden="1">
      <c r="A26" s="18"/>
    </row>
    <row r="27" ht="12.75" hidden="1">
      <c r="A27" s="18"/>
    </row>
    <row r="28" ht="12.75" hidden="1"/>
    <row r="29" ht="12.75" hidden="1"/>
    <row r="30" ht="12.75" hidden="1"/>
  </sheetData>
  <mergeCells count="2">
    <mergeCell ref="B7:C7"/>
    <mergeCell ref="B18:C18"/>
  </mergeCells>
  <hyperlinks>
    <hyperlink ref="C9" r:id="rId1" display="http://xlforum.herber.de"/>
    <hyperlink ref="C11" r:id="rId2" display="http://xlarchiv.herber.de"/>
    <hyperlink ref="C13" r:id="rId3" display="http://xlfaq.herber.de"/>
  </hyperlinks>
  <printOptions/>
  <pageMargins left="0.7874015748031497" right="0" top="0.7874015748031497" bottom="0.3937007874015748" header="0.5118110236220472" footer="0.5118110236220472"/>
  <pageSetup horizontalDpi="203" verticalDpi="203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G22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1.421875" style="2" customWidth="1"/>
    <col min="2" max="2" width="5.00390625" style="2" bestFit="1" customWidth="1"/>
    <col min="3" max="33" width="19.8515625" style="2" customWidth="1"/>
    <col min="34" max="16384" width="11.421875" style="2" customWidth="1"/>
  </cols>
  <sheetData>
    <row r="1" spans="1:33" s="3" customFormat="1" ht="12.75">
      <c r="A1" s="3" t="s">
        <v>0</v>
      </c>
      <c r="B1" s="4">
        <f ca="1">YEAR(TODAY())</f>
        <v>2006</v>
      </c>
      <c r="C1" s="5">
        <f aca="true" t="shared" si="0" ref="C1:AG1">IF(ISNA(VLOOKUP(C2,Feiertage,2,0)),C2,VLOOKUP(C2,Feiertage,2,0))</f>
        <v>39052</v>
      </c>
      <c r="D1" s="5">
        <f t="shared" si="0"/>
        <v>39053</v>
      </c>
      <c r="E1" s="5">
        <f t="shared" si="0"/>
        <v>39054</v>
      </c>
      <c r="F1" s="5">
        <f t="shared" si="0"/>
        <v>39055</v>
      </c>
      <c r="G1" s="5">
        <f t="shared" si="0"/>
        <v>39056</v>
      </c>
      <c r="H1" s="5">
        <f t="shared" si="0"/>
        <v>39057</v>
      </c>
      <c r="I1" s="5">
        <f t="shared" si="0"/>
        <v>39058</v>
      </c>
      <c r="J1" s="5">
        <f t="shared" si="0"/>
        <v>39059</v>
      </c>
      <c r="K1" s="5">
        <f t="shared" si="0"/>
        <v>39060</v>
      </c>
      <c r="L1" s="5">
        <f t="shared" si="0"/>
        <v>39061</v>
      </c>
      <c r="M1" s="5">
        <f t="shared" si="0"/>
        <v>39062</v>
      </c>
      <c r="N1" s="5">
        <f t="shared" si="0"/>
        <v>39063</v>
      </c>
      <c r="O1" s="5">
        <f t="shared" si="0"/>
        <v>39064</v>
      </c>
      <c r="P1" s="5">
        <f t="shared" si="0"/>
        <v>39065</v>
      </c>
      <c r="Q1" s="5">
        <f t="shared" si="0"/>
        <v>39066</v>
      </c>
      <c r="R1" s="5">
        <f t="shared" si="0"/>
        <v>39067</v>
      </c>
      <c r="S1" s="5">
        <f t="shared" si="0"/>
        <v>39068</v>
      </c>
      <c r="T1" s="5">
        <f t="shared" si="0"/>
        <v>39069</v>
      </c>
      <c r="U1" s="5">
        <f t="shared" si="0"/>
        <v>39070</v>
      </c>
      <c r="V1" s="5">
        <f t="shared" si="0"/>
        <v>39071</v>
      </c>
      <c r="W1" s="5">
        <f t="shared" si="0"/>
        <v>39072</v>
      </c>
      <c r="X1" s="5">
        <f t="shared" si="0"/>
        <v>39073</v>
      </c>
      <c r="Y1" s="5">
        <f t="shared" si="0"/>
        <v>39074</v>
      </c>
      <c r="Z1" s="5" t="str">
        <f t="shared" si="0"/>
        <v>Heiligabend</v>
      </c>
      <c r="AA1" s="5" t="str">
        <f t="shared" si="0"/>
        <v>1. Weihnachtstag</v>
      </c>
      <c r="AB1" s="5" t="str">
        <f t="shared" si="0"/>
        <v>2. Weihnachtstag</v>
      </c>
      <c r="AC1" s="5">
        <f t="shared" si="0"/>
        <v>39078</v>
      </c>
      <c r="AD1" s="5">
        <f t="shared" si="0"/>
        <v>39079</v>
      </c>
      <c r="AE1" s="5">
        <f t="shared" si="0"/>
        <v>39080</v>
      </c>
      <c r="AF1" s="5">
        <f t="shared" si="0"/>
        <v>39081</v>
      </c>
      <c r="AG1" s="5" t="str">
        <f t="shared" si="0"/>
        <v>Sylvester</v>
      </c>
    </row>
    <row r="2" spans="1:33" s="8" customFormat="1" ht="13.5" thickBot="1">
      <c r="A2" s="6" t="s">
        <v>1</v>
      </c>
      <c r="B2" s="7">
        <f ca="1">MONTH(TODAY())</f>
        <v>12</v>
      </c>
      <c r="C2" s="6">
        <f>DATE(B1,B2,1)</f>
        <v>39052</v>
      </c>
      <c r="D2" s="6">
        <f>+C2+1</f>
        <v>39053</v>
      </c>
      <c r="E2" s="6">
        <f aca="true" t="shared" si="1" ref="E2:AD2">+D2+1</f>
        <v>39054</v>
      </c>
      <c r="F2" s="6">
        <f t="shared" si="1"/>
        <v>39055</v>
      </c>
      <c r="G2" s="6">
        <f t="shared" si="1"/>
        <v>39056</v>
      </c>
      <c r="H2" s="6">
        <f t="shared" si="1"/>
        <v>39057</v>
      </c>
      <c r="I2" s="6">
        <f t="shared" si="1"/>
        <v>39058</v>
      </c>
      <c r="J2" s="6">
        <f t="shared" si="1"/>
        <v>39059</v>
      </c>
      <c r="K2" s="6">
        <f t="shared" si="1"/>
        <v>39060</v>
      </c>
      <c r="L2" s="6">
        <f t="shared" si="1"/>
        <v>39061</v>
      </c>
      <c r="M2" s="6">
        <f t="shared" si="1"/>
        <v>39062</v>
      </c>
      <c r="N2" s="6">
        <f t="shared" si="1"/>
        <v>39063</v>
      </c>
      <c r="O2" s="6">
        <f t="shared" si="1"/>
        <v>39064</v>
      </c>
      <c r="P2" s="6">
        <f t="shared" si="1"/>
        <v>39065</v>
      </c>
      <c r="Q2" s="6">
        <f t="shared" si="1"/>
        <v>39066</v>
      </c>
      <c r="R2" s="6">
        <f t="shared" si="1"/>
        <v>39067</v>
      </c>
      <c r="S2" s="6">
        <f t="shared" si="1"/>
        <v>39068</v>
      </c>
      <c r="T2" s="6">
        <f t="shared" si="1"/>
        <v>39069</v>
      </c>
      <c r="U2" s="6">
        <f t="shared" si="1"/>
        <v>39070</v>
      </c>
      <c r="V2" s="6">
        <f t="shared" si="1"/>
        <v>39071</v>
      </c>
      <c r="W2" s="6">
        <f t="shared" si="1"/>
        <v>39072</v>
      </c>
      <c r="X2" s="6">
        <f t="shared" si="1"/>
        <v>39073</v>
      </c>
      <c r="Y2" s="6">
        <f t="shared" si="1"/>
        <v>39074</v>
      </c>
      <c r="Z2" s="6">
        <f t="shared" si="1"/>
        <v>39075</v>
      </c>
      <c r="AA2" s="6">
        <f t="shared" si="1"/>
        <v>39076</v>
      </c>
      <c r="AB2" s="6">
        <f t="shared" si="1"/>
        <v>39077</v>
      </c>
      <c r="AC2" s="6">
        <f t="shared" si="1"/>
        <v>39078</v>
      </c>
      <c r="AD2" s="6">
        <f t="shared" si="1"/>
        <v>39079</v>
      </c>
      <c r="AE2" s="6">
        <f>IF(MONTH(AD2+1)=MONTH(AD2),AD2+1,"")</f>
        <v>39080</v>
      </c>
      <c r="AF2" s="6">
        <f>IF(MONTH(AD2+2)=MONTH(AD2),AD2+2,"")</f>
        <v>39081</v>
      </c>
      <c r="AG2" s="6">
        <f>IF(MONTH(AD2+3)=MONTH(AD2),AD2+3,"")</f>
        <v>39082</v>
      </c>
    </row>
    <row r="3" s="9" customFormat="1" ht="13.5" thickTop="1">
      <c r="A3" s="9" t="s">
        <v>2</v>
      </c>
    </row>
    <row r="4" s="9" customFormat="1" ht="12.75">
      <c r="A4" s="9" t="s">
        <v>3</v>
      </c>
    </row>
    <row r="5" s="9" customFormat="1" ht="12.75">
      <c r="A5" s="9" t="s">
        <v>4</v>
      </c>
    </row>
    <row r="6" s="9" customFormat="1" ht="12.75">
      <c r="A6" s="9" t="s">
        <v>5</v>
      </c>
    </row>
    <row r="7" s="9" customFormat="1" ht="12.75">
      <c r="A7" s="9" t="s">
        <v>6</v>
      </c>
    </row>
    <row r="8" s="9" customFormat="1" ht="12.75">
      <c r="A8" s="9" t="s">
        <v>7</v>
      </c>
    </row>
    <row r="9" s="9" customFormat="1" ht="12.75">
      <c r="A9" s="9" t="s">
        <v>8</v>
      </c>
    </row>
    <row r="10" s="9" customFormat="1" ht="12.75">
      <c r="A10" s="9" t="s">
        <v>9</v>
      </c>
    </row>
    <row r="11" s="9" customFormat="1" ht="12.75">
      <c r="A11" s="9" t="s">
        <v>10</v>
      </c>
    </row>
    <row r="12" s="9" customFormat="1" ht="12.75">
      <c r="A12" s="9" t="s">
        <v>11</v>
      </c>
    </row>
    <row r="13" s="9" customFormat="1" ht="12.75">
      <c r="A13" s="9" t="s">
        <v>12</v>
      </c>
    </row>
    <row r="14" s="9" customFormat="1" ht="12.75">
      <c r="A14" s="9" t="s">
        <v>13</v>
      </c>
    </row>
    <row r="15" s="9" customFormat="1" ht="12.75">
      <c r="A15" s="9" t="s">
        <v>14</v>
      </c>
    </row>
    <row r="16" s="9" customFormat="1" ht="12.75">
      <c r="A16" s="9" t="s">
        <v>15</v>
      </c>
    </row>
    <row r="17" s="9" customFormat="1" ht="12.75">
      <c r="A17" s="9" t="s">
        <v>16</v>
      </c>
    </row>
    <row r="18" s="9" customFormat="1" ht="12.75">
      <c r="A18" s="9" t="s">
        <v>17</v>
      </c>
    </row>
    <row r="19" s="9" customFormat="1" ht="12.75">
      <c r="A19" s="9" t="s">
        <v>18</v>
      </c>
    </row>
    <row r="20" s="9" customFormat="1" ht="12.75">
      <c r="A20" s="9" t="s">
        <v>19</v>
      </c>
    </row>
    <row r="21" s="9" customFormat="1" ht="12.75">
      <c r="A21" s="9" t="s">
        <v>20</v>
      </c>
    </row>
    <row r="22" s="9" customFormat="1" ht="12.75">
      <c r="A22" s="9" t="s">
        <v>21</v>
      </c>
    </row>
    <row r="25" ht="12.75"/>
    <row r="26" ht="12.75"/>
    <row r="27" ht="12.75"/>
  </sheetData>
  <conditionalFormatting sqref="C1:AG2">
    <cfRule type="expression" priority="1" dxfId="0" stopIfTrue="1">
      <formula>WEEKDAY(C$2)=7</formula>
    </cfRule>
    <cfRule type="expression" priority="2" dxfId="1" stopIfTrue="1">
      <formula>WEEKDAY(C$2)=1</formula>
    </cfRule>
    <cfRule type="expression" priority="3" dxfId="2" stopIfTrue="1">
      <formula>ISNA(VLOOKUP(C$2,Feiertage,2,0))=FALSE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15"/>
  <sheetViews>
    <sheetView workbookViewId="0" topLeftCell="A1">
      <selection activeCell="A1" sqref="A1"/>
    </sheetView>
  </sheetViews>
  <sheetFormatPr defaultColWidth="11.421875" defaultRowHeight="12.75"/>
  <cols>
    <col min="2" max="2" width="20.00390625" style="0" customWidth="1"/>
  </cols>
  <sheetData>
    <row r="1" spans="1:3" ht="12.75">
      <c r="A1" s="1">
        <f>DATE(j,1,1)</f>
        <v>38718</v>
      </c>
      <c r="B1" s="1" t="s">
        <v>22</v>
      </c>
      <c r="C1">
        <f>TimeSheet!B1</f>
        <v>2006</v>
      </c>
    </row>
    <row r="2" spans="1:2" ht="12.75">
      <c r="A2" s="1">
        <f>+A3-2</f>
        <v>38821</v>
      </c>
      <c r="B2" t="s">
        <v>23</v>
      </c>
    </row>
    <row r="3" spans="1:2" ht="12.75">
      <c r="A3" s="1">
        <f>Ostern</f>
        <v>38823</v>
      </c>
      <c r="B3" s="1" t="s">
        <v>24</v>
      </c>
    </row>
    <row r="4" spans="1:2" ht="12.75">
      <c r="A4" s="1">
        <f>+A3+1</f>
        <v>38824</v>
      </c>
      <c r="B4" t="s">
        <v>25</v>
      </c>
    </row>
    <row r="5" spans="1:2" ht="12.75">
      <c r="A5" s="1">
        <f>DATE(j,5,1)</f>
        <v>38838</v>
      </c>
      <c r="B5" t="s">
        <v>26</v>
      </c>
    </row>
    <row r="6" spans="1:2" ht="12.75">
      <c r="A6" s="1">
        <f>+A4+38</f>
        <v>38862</v>
      </c>
      <c r="B6" t="s">
        <v>27</v>
      </c>
    </row>
    <row r="7" spans="1:2" ht="12.75">
      <c r="A7" s="1">
        <f>+A4+48</f>
        <v>38872</v>
      </c>
      <c r="B7" t="s">
        <v>28</v>
      </c>
    </row>
    <row r="8" spans="1:2" ht="12.75">
      <c r="A8" s="1">
        <f>+A7+1</f>
        <v>38873</v>
      </c>
      <c r="B8" t="s">
        <v>29</v>
      </c>
    </row>
    <row r="9" spans="1:2" ht="12.75">
      <c r="A9" s="1">
        <f>+A4+59</f>
        <v>38883</v>
      </c>
      <c r="B9" t="s">
        <v>30</v>
      </c>
    </row>
    <row r="10" spans="1:2" ht="12.75">
      <c r="A10" s="1">
        <f>DATE(j,10,3)</f>
        <v>38993</v>
      </c>
      <c r="B10" t="s">
        <v>31</v>
      </c>
    </row>
    <row r="11" spans="1:2" ht="12.75">
      <c r="A11" s="1">
        <f>DATE(j,11,1)</f>
        <v>39022</v>
      </c>
      <c r="B11" t="s">
        <v>32</v>
      </c>
    </row>
    <row r="12" spans="1:2" ht="12.75">
      <c r="A12" s="1">
        <f>DATE(j,12,24)</f>
        <v>39075</v>
      </c>
      <c r="B12" t="s">
        <v>33</v>
      </c>
    </row>
    <row r="13" spans="1:2" ht="12.75">
      <c r="A13" s="1">
        <f>+A12+1</f>
        <v>39076</v>
      </c>
      <c r="B13" t="s">
        <v>34</v>
      </c>
    </row>
    <row r="14" spans="1:2" ht="12.75">
      <c r="A14" s="1">
        <f>+A12+2</f>
        <v>39077</v>
      </c>
      <c r="B14" t="s">
        <v>35</v>
      </c>
    </row>
    <row r="15" spans="1:2" ht="12.75">
      <c r="A15" s="1">
        <f>DATE(j,12,31)</f>
        <v>39082</v>
      </c>
      <c r="B15" t="s">
        <v>36</v>
      </c>
    </row>
  </sheetData>
  <printOptions/>
  <pageMargins left="0.7874015748031497" right="0" top="0.3937007874015748" bottom="0.3937007874015748" header="0.5118110236220472" footer="0.5118110236220472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Dynamischer Monatsarbeitsplan</dc:title>
  <dc:subject>Herbers Excel/VBA-Beispiele</dc:subject>
  <dc:creator>Hans W. Herber</dc:creator>
  <cp:keywords>VBA, Excel, Zeit</cp:keywords>
  <dc:description>Wie kann ich einen dynamischen Monatsarbeitsplan erstellen. Nach Eingabe des Jahres oder des Monats soll sich die Tagesliste automatisch generieren. Wochenende und Feiertage - auch die beweglichen - sollen markiert werden.</dc:description>
  <cp:lastModifiedBy>Hans W. Herber</cp:lastModifiedBy>
  <dcterms:created xsi:type="dcterms:W3CDTF">2000-02-12T13:56:08Z</dcterms:created>
  <dcterms:modified xsi:type="dcterms:W3CDTF">2006-12-03T09:57:56Z</dcterms:modified>
  <cp:category>Excel/VBA-Beispiele</cp:category>
  <cp:version/>
  <cp:contentType/>
  <cp:contentStatus/>
  <cp:revision>20922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